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0.10.242\dys_gl_p_20\ROZLICZENIA AL-AZ i HARMONOGRAMY\HARMONOGRAMY\HARMONOGRAMY AL-2025\"/>
    </mc:Choice>
  </mc:AlternateContent>
  <xr:revisionPtr revIDLastSave="0" documentId="13_ncr:1_{607F6970-3D95-4969-A1E2-892F52DE5307}" xr6:coauthVersionLast="47" xr6:coauthVersionMax="47" xr10:uidLastSave="{00000000-0000-0000-0000-000000000000}"/>
  <bookViews>
    <workbookView xWindow="-120" yWindow="-120" windowWidth="38640" windowHeight="21840" xr2:uid="{8BCAC824-36DF-47AB-9BCD-7735E513EB76}"/>
  </bookViews>
  <sheets>
    <sheet name="kosze-H" sheetId="1" r:id="rId1"/>
    <sheet name="ter.zielone-H" sheetId="2" r:id="rId2"/>
    <sheet name="przystanki-H" sheetId="3" r:id="rId3"/>
    <sheet name="osiedla-H" sheetId="4" r:id="rId4"/>
    <sheet name="chodniki.z-H" sheetId="5" r:id="rId5"/>
    <sheet name="jezdnie-H" sheetId="6" r:id="rId6"/>
  </sheets>
  <definedNames>
    <definedName name="_xlnm._FilterDatabase" localSheetId="4" hidden="1">'chodniki.z-H'!$A$1:$J$1218</definedName>
    <definedName name="_xlnm._FilterDatabase" localSheetId="5" hidden="1">'jezdnie-H'!$A$1:$J$3003</definedName>
    <definedName name="_xlnm._FilterDatabase" localSheetId="0" hidden="1">'kosze-H'!$A$1:$H$1150</definedName>
    <definedName name="_xlnm._FilterDatabase" localSheetId="3" hidden="1">'osiedla-H'!$A$1:$P$329</definedName>
    <definedName name="_xlnm._FilterDatabase" localSheetId="2" hidden="1">'przystanki-H'!$A$1:$N$2060</definedName>
    <definedName name="_xlnm._FilterDatabase" localSheetId="1" hidden="1">'ter.zielone-H'!$A$1:$H$935</definedName>
    <definedName name="_xlnm.Print_Area" localSheetId="4">'chodniki.z-H'!$A$1:$J$1217</definedName>
    <definedName name="_xlnm.Print_Area" localSheetId="0">'kosze-H'!$A$1:$H$1095</definedName>
    <definedName name="_xlnm.Print_Area" localSheetId="2">'przystanki-H'!$A$1:$N$1999</definedName>
    <definedName name="_xlnm.Print_Area" localSheetId="1">'ter.zielone-H'!$A$1:$H$935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50" i="6" l="1"/>
  <c r="F1668" i="6"/>
  <c r="F1028" i="5"/>
  <c r="E1013" i="5"/>
  <c r="E952" i="5"/>
  <c r="F947" i="5"/>
  <c r="E947" i="5"/>
  <c r="F902" i="5"/>
  <c r="E902" i="5"/>
  <c r="F841" i="5"/>
  <c r="F836" i="5"/>
  <c r="F806" i="5"/>
  <c r="F795" i="5"/>
  <c r="F792" i="5"/>
  <c r="F769" i="5"/>
  <c r="F681" i="5"/>
  <c r="F674" i="5"/>
  <c r="F570" i="5"/>
  <c r="F495" i="5"/>
  <c r="E495" i="5"/>
  <c r="E461" i="5"/>
  <c r="F457" i="5"/>
  <c r="E457" i="5"/>
  <c r="J282" i="4"/>
  <c r="J239" i="4"/>
  <c r="J223" i="4"/>
  <c r="J151" i="4"/>
  <c r="J144" i="4"/>
  <c r="J134" i="4"/>
  <c r="G134" i="4"/>
  <c r="J52" i="4"/>
  <c r="E109" i="2"/>
  <c r="E98" i="2"/>
  <c r="E3" i="2"/>
  <c r="E934" i="1"/>
</calcChain>
</file>

<file path=xl/sharedStrings.xml><?xml version="1.0" encoding="utf-8"?>
<sst xmlns="http://schemas.openxmlformats.org/spreadsheetml/2006/main" count="58474" uniqueCount="9463">
  <si>
    <t>LP</t>
  </si>
  <si>
    <t>HARMONOGRAM OPRÓŻNIANIA KOSZY 
ULICZNYCH OD 01-10-2025
w godz. 22:00-06:00
LOKALIZACJA - ULICA</t>
  </si>
  <si>
    <t>DZIEL- NICA</t>
  </si>
  <si>
    <t>REJON 
AL.</t>
  </si>
  <si>
    <t>ILOŚĆ
KOSZY</t>
  </si>
  <si>
    <t>CZĘSTOTLI 
-WOŚĆ 
[opis]</t>
  </si>
  <si>
    <t>TERMIN 
WYKONANIA</t>
  </si>
  <si>
    <t>UWAGI DO POZYCJI</t>
  </si>
  <si>
    <t>R-1</t>
  </si>
  <si>
    <t>R-2</t>
  </si>
  <si>
    <t>R-3</t>
  </si>
  <si>
    <t>R-4</t>
  </si>
  <si>
    <t>R-5</t>
  </si>
  <si>
    <t>Agatowa</t>
  </si>
  <si>
    <t>XII</t>
  </si>
  <si>
    <t>3x / tydz</t>
  </si>
  <si>
    <t>k.PN-k.ŚR-k.PT</t>
  </si>
  <si>
    <t xml:space="preserve"> + 1 kosz z puli dod. śr. fin. na zakup koszy dla dz. XII i XIII</t>
  </si>
  <si>
    <t>Aleksandry</t>
  </si>
  <si>
    <t>Bagrowa</t>
  </si>
  <si>
    <t>XIII</t>
  </si>
  <si>
    <t>5x / tydz</t>
  </si>
  <si>
    <t>k.ND-k.WT-k.CZW-k.PT-k.SB</t>
  </si>
  <si>
    <t>Rejon Zalew Bagry</t>
  </si>
  <si>
    <t>Barbary</t>
  </si>
  <si>
    <t>4x / tydz</t>
  </si>
  <si>
    <t>k.ND-k.WT-k.ŚR-k.PT</t>
  </si>
  <si>
    <t>Bieżanowska + pomnik</t>
  </si>
  <si>
    <t>Bogucicka</t>
  </si>
  <si>
    <t>2x / tydz</t>
  </si>
  <si>
    <t>k.PN-k.CZW</t>
  </si>
  <si>
    <t>Christo Botewa</t>
  </si>
  <si>
    <t>Czeczów</t>
  </si>
  <si>
    <t>Ćwiklińskiej (odc. Mała Góra-Heleny)</t>
  </si>
  <si>
    <t>Domagały</t>
  </si>
  <si>
    <t>Drewniana</t>
  </si>
  <si>
    <t>Drożdżowa</t>
  </si>
  <si>
    <t>Duża Góra</t>
  </si>
  <si>
    <t>Dygasińskiego</t>
  </si>
  <si>
    <t>k.ND-k.WT-k.CZW-k.SB</t>
  </si>
  <si>
    <t>Estakada Lipska-Wielicka</t>
  </si>
  <si>
    <t>3 kosze w utrzymaniu ryczałtowym estakady</t>
  </si>
  <si>
    <t>Gliniana</t>
  </si>
  <si>
    <t xml:space="preserve"> + 2 kosze z puli dod. śr. fin. na zakup koszy dla dz. XII i XIII</t>
  </si>
  <si>
    <t>Golikówka</t>
  </si>
  <si>
    <t>1x / tydz</t>
  </si>
  <si>
    <t>k.ŚR</t>
  </si>
  <si>
    <t>Goszczyńskiego</t>
  </si>
  <si>
    <t>Górników</t>
  </si>
  <si>
    <t>Grochowa</t>
  </si>
  <si>
    <t xml:space="preserve">Gromadzka </t>
  </si>
  <si>
    <t>Grzecha Jana</t>
  </si>
  <si>
    <t>k.ND-k.WT-k.PT</t>
  </si>
  <si>
    <t>Heleny</t>
  </si>
  <si>
    <t>Jędrzejczyka</t>
  </si>
  <si>
    <t>Kacza</t>
  </si>
  <si>
    <t>Kolejowa</t>
  </si>
  <si>
    <t>k.ND-k.ŚR</t>
  </si>
  <si>
    <t>Korepty</t>
  </si>
  <si>
    <t>k.CZW</t>
  </si>
  <si>
    <t>Kosiarzy</t>
  </si>
  <si>
    <t>Koszykarska</t>
  </si>
  <si>
    <t xml:space="preserve">Kozia </t>
  </si>
  <si>
    <t>Koźlarska</t>
  </si>
  <si>
    <t>Krzywda</t>
  </si>
  <si>
    <t>Kuklińskiego</t>
  </si>
  <si>
    <t>k.ND-k.WT-k.ŚR-k.CZW</t>
  </si>
  <si>
    <t>Laskowa</t>
  </si>
  <si>
    <t>Lipska</t>
  </si>
  <si>
    <t>Lipska - Parking P&amp;R</t>
  </si>
  <si>
    <t>Łaczka</t>
  </si>
  <si>
    <t>Łanowa</t>
  </si>
  <si>
    <t>Łazy</t>
  </si>
  <si>
    <t>Łutnia</t>
  </si>
  <si>
    <t>k.PN</t>
  </si>
  <si>
    <t>Mała Góra</t>
  </si>
  <si>
    <t>Mały Płaszów</t>
  </si>
  <si>
    <t>Mały Płaszów (pętla T/A)</t>
  </si>
  <si>
    <t>{MCK}</t>
  </si>
  <si>
    <t>Mierzeja Wiślana</t>
  </si>
  <si>
    <t>Morawiańskiego</t>
  </si>
  <si>
    <t>Motyla</t>
  </si>
  <si>
    <t>Muzyków</t>
  </si>
  <si>
    <t>Myśliwska</t>
  </si>
  <si>
    <t>Na Wrzosach</t>
  </si>
  <si>
    <t>Nad Drwiną</t>
  </si>
  <si>
    <t>Nad Potokiem</t>
  </si>
  <si>
    <t>Płaszowska</t>
  </si>
  <si>
    <t>Płk. Dąbka</t>
  </si>
  <si>
    <t>Popiełuszki</t>
  </si>
  <si>
    <t>Popławskiego</t>
  </si>
  <si>
    <t>Potrzask</t>
  </si>
  <si>
    <t>Półłanki</t>
  </si>
  <si>
    <t>XII (1)/XIII (4)</t>
  </si>
  <si>
    <t>Prokocimska</t>
  </si>
  <si>
    <t>Prosta</t>
  </si>
  <si>
    <t>Przewóz (od ul. Rzebika do końca)</t>
  </si>
  <si>
    <t>Przewóz (od ul. Saskiej do ul. Rzebika wraz z łącznikiem do ul. Myśliwskiej)</t>
  </si>
  <si>
    <t xml:space="preserve"> + 4 kosze z puli dod. śr. fin. na zakup koszy dla dz. XII i XIII, 1 kosz przy wiacie bezkoszowej </t>
  </si>
  <si>
    <t>Rączna</t>
  </si>
  <si>
    <t>Rybitwy</t>
  </si>
  <si>
    <t>Rzebika</t>
  </si>
  <si>
    <t>Sarmacka</t>
  </si>
  <si>
    <t>Saska</t>
  </si>
  <si>
    <t>Snycerska</t>
  </si>
  <si>
    <t>Solarzy</t>
  </si>
  <si>
    <t>Stacyjna</t>
  </si>
  <si>
    <t>Stoszki</t>
  </si>
  <si>
    <t>Sucharskiego</t>
  </si>
  <si>
    <t>Sudecka</t>
  </si>
  <si>
    <t>Surzyckiego</t>
  </si>
  <si>
    <t>Szczecińska</t>
  </si>
  <si>
    <t>Ściegiennego</t>
  </si>
  <si>
    <t>Śliwiaka</t>
  </si>
  <si>
    <t>Teligi</t>
  </si>
  <si>
    <t>1x / dzień</t>
  </si>
  <si>
    <t>Telimeny</t>
  </si>
  <si>
    <t>Trakt Papieski</t>
  </si>
  <si>
    <t>Wallenroda</t>
  </si>
  <si>
    <t>Weigla</t>
  </si>
  <si>
    <t>Węglarska</t>
  </si>
  <si>
    <t>Wielicka - w rejonie skrzyżowań z ul. Nowsądecką a ul. Wolską oraz przy skrzyżownaiu z ul. Teligi</t>
  </si>
  <si>
    <t>XII (39)/XIII (26)</t>
  </si>
  <si>
    <t>Wielicka (od ul. Rydygiera do granicy miasta)</t>
  </si>
  <si>
    <t>k.WT-k.SB</t>
  </si>
  <si>
    <t>Wodna</t>
  </si>
  <si>
    <t>Wodna - deptak przy Stawie Płaszowskim</t>
  </si>
  <si>
    <t>działka 448 obr. P-15</t>
  </si>
  <si>
    <t>Żołnierska</t>
  </si>
  <si>
    <t>Rejon Zalew Bagry;  + 2 kosze z puli dod. śr. fin. na zakup koszy dla dz. XII i XIII</t>
  </si>
  <si>
    <t>Armii Kraków</t>
  </si>
  <si>
    <t>X</t>
  </si>
  <si>
    <t>k.ND-k.CZW</t>
  </si>
  <si>
    <t>Andricia Ivo</t>
  </si>
  <si>
    <t>XI</t>
  </si>
  <si>
    <t>k.ND-k.WT-k.CZW-k.PT</t>
  </si>
  <si>
    <t>Białoruska</t>
  </si>
  <si>
    <t>6x / tydz</t>
  </si>
  <si>
    <t>k.ND-k.PN-k.WT-k.ŚR-k.CZW-k.PT</t>
  </si>
  <si>
    <t>Białoruska (psie)</t>
  </si>
  <si>
    <t>Bochenka</t>
  </si>
  <si>
    <t>Bojki</t>
  </si>
  <si>
    <t>Borowinowa</t>
  </si>
  <si>
    <t>k.PN-k.ŚR</t>
  </si>
  <si>
    <t>Brata Alberta Św.</t>
  </si>
  <si>
    <t>k.ND</t>
  </si>
  <si>
    <t>Bujaka</t>
  </si>
  <si>
    <t>Cechowa</t>
  </si>
  <si>
    <t>1 kosz przy wiacie bezkoszowej p/A Cechowa k.Kurdwanów szkoła</t>
  </si>
  <si>
    <t>Chałubińskiego</t>
  </si>
  <si>
    <t>k.PN-k.PT</t>
  </si>
  <si>
    <t>Ciołkosza</t>
  </si>
  <si>
    <t>Czerwiakowskiego</t>
  </si>
  <si>
    <t>Dauna</t>
  </si>
  <si>
    <t>Do Sanktuarium (od ul. Millana do Trasy Łagiewnickiej i ul. Totus Tuus)</t>
  </si>
  <si>
    <t>IX</t>
  </si>
  <si>
    <t>(4 zagineły w związku z budową Tr. Łagiew.)</t>
  </si>
  <si>
    <t>Dobczycka</t>
  </si>
  <si>
    <t xml:space="preserve"> + 2 kosze z puli dod. śr. fin. na zakup koszy dla dz. IX, X, XI</t>
  </si>
  <si>
    <t>Drużbackiej (+ pętla autobusowa)</t>
  </si>
  <si>
    <t>1 kosz przy wiacie bezkoszowej,  + 1 kosz z puli dod. śr. fin. na zakup koszy dla dz. IX, X, XI</t>
  </si>
  <si>
    <t>Facimiech</t>
  </si>
  <si>
    <t>k.ND-k.WT-k.CZW</t>
  </si>
  <si>
    <t>Fredry</t>
  </si>
  <si>
    <t>k.ND-k.PN-k.ŚR-k.CZW-k.PT</t>
  </si>
  <si>
    <t>Gołaśki</t>
  </si>
  <si>
    <t>Gromady Grudziąż</t>
  </si>
  <si>
    <t>Gryglewskiego</t>
  </si>
  <si>
    <t xml:space="preserve"> + 1 kosz z puli dod. śr. fin. na zakup koszy dla dz. IX, X, XI</t>
  </si>
  <si>
    <t>Heila</t>
  </si>
  <si>
    <t>Heltmana</t>
  </si>
  <si>
    <t>Herberta</t>
  </si>
  <si>
    <t>k.PN-k.SB</t>
  </si>
  <si>
    <t>2 kosze AMS przy wiatach bezkoszowych - p.Przykopy/k.Herberta i p.Herberta/k.Stojałowskiego</t>
  </si>
  <si>
    <t>Hodura</t>
  </si>
  <si>
    <t>Jakubowskiego (szpitale) + Marii Orwid + pętla autobusowa</t>
  </si>
  <si>
    <t>4 kosze AMS przy wiatach bezkoszowych; + 1 kosz z puli dod. śr. fin. na zakup koszy dla dz. IX, X, XI, +8 koszy z puli środków R.Dz.</t>
  </si>
  <si>
    <t>Jelskiego</t>
  </si>
  <si>
    <t>Jerozolimska</t>
  </si>
  <si>
    <t>k.ND-k.PN-k.ŚR-k.PT</t>
  </si>
  <si>
    <t>Jugowicka</t>
  </si>
  <si>
    <t>Kamieńskiego</t>
  </si>
  <si>
    <t>2+6 kosze AMS przy wiacie bezkoszowej</t>
  </si>
  <si>
    <t>Kamieńskiego (w zatoce autobusowej na wys. Galerii Bonarka)</t>
  </si>
  <si>
    <t>Karpińskiego</t>
  </si>
  <si>
    <t>Kąpielowa</t>
  </si>
  <si>
    <t>1 kosz AMS przy wiacie bezkoszowej - p.Park Zdrojowy/k.Swoszowice, 1 kosz metalowy na słupku z Rdz.X</t>
  </si>
  <si>
    <t>Klonowica</t>
  </si>
  <si>
    <t>k.PN-k.ŚR-k.PT-k.ND</t>
  </si>
  <si>
    <t>Kołodziejska / Sucha</t>
  </si>
  <si>
    <t>k.ND-k.ŚR-k.PT</t>
  </si>
  <si>
    <t>Kordiana</t>
  </si>
  <si>
    <t>Kosocicka</t>
  </si>
  <si>
    <t>Kostaneckiego</t>
  </si>
  <si>
    <t>`+1 kosz z puli środków R.Dz.</t>
  </si>
  <si>
    <t>Krzyżańskiego</t>
  </si>
  <si>
    <t xml:space="preserve"> + 4 kosze z puli dod. śr. fin. na zakup koszy dla dz. IX, X, XI</t>
  </si>
  <si>
    <t>Kuryłowicza</t>
  </si>
  <si>
    <t>Kustronia</t>
  </si>
  <si>
    <t>Łużycka</t>
  </si>
  <si>
    <t>Macedońska</t>
  </si>
  <si>
    <t>Malborska</t>
  </si>
  <si>
    <t>XI(8)/XIII(1)</t>
  </si>
  <si>
    <t xml:space="preserve"> + 1 kosz z puli dod. śr. fin. na zakup koszy dla dz. IX, X, XI, +2 kosze z puli środków R.Dz.</t>
  </si>
  <si>
    <t>Malutka / Kurasia</t>
  </si>
  <si>
    <t>Marcika</t>
  </si>
  <si>
    <t>Marcowa</t>
  </si>
  <si>
    <t>Maryewskiego</t>
  </si>
  <si>
    <t>Matematyków Krakowskich</t>
  </si>
  <si>
    <t>Medyczna</t>
  </si>
  <si>
    <t>Merkuriusza Polskiego</t>
  </si>
  <si>
    <t>Millana</t>
  </si>
  <si>
    <t>Moszyńskiego</t>
  </si>
  <si>
    <t>Myślenicka</t>
  </si>
  <si>
    <t>X(5)/XI(2)</t>
  </si>
  <si>
    <t>2 kosze metalowe na słupku z Rdz.X</t>
  </si>
  <si>
    <t>Nad Fosą</t>
  </si>
  <si>
    <t>Niebieska</t>
  </si>
  <si>
    <t>Niewodniczańskiego</t>
  </si>
  <si>
    <t>Nowosądecka</t>
  </si>
  <si>
    <t>Okólna</t>
  </si>
  <si>
    <t>Ondraszka</t>
  </si>
  <si>
    <t>Opatkowicka</t>
  </si>
  <si>
    <t>Pańska</t>
  </si>
  <si>
    <t>Pod Kopcem al.</t>
  </si>
  <si>
    <t>Podedworze</t>
  </si>
  <si>
    <t>1 kosz przy wiacie bezkoszowej p/A</t>
  </si>
  <si>
    <t>Podgórki</t>
  </si>
  <si>
    <t>Podmokła</t>
  </si>
  <si>
    <t>Połomskiego</t>
  </si>
  <si>
    <t>Poprzeczna</t>
  </si>
  <si>
    <t>Przyjaźni Polsko-Węgierskiej</t>
  </si>
  <si>
    <t>Pszenna</t>
  </si>
  <si>
    <t>Puszkarska</t>
  </si>
  <si>
    <t>Robotnicza</t>
  </si>
  <si>
    <t>Rydlówka - Bonarka</t>
  </si>
  <si>
    <t>Rydygiera</t>
  </si>
  <si>
    <t>Rżącka</t>
  </si>
  <si>
    <t>Sawiczewskich Braci</t>
  </si>
  <si>
    <t>Schwaitzera</t>
  </si>
  <si>
    <t>Seweryna</t>
  </si>
  <si>
    <t>Siarczana</t>
  </si>
  <si>
    <t>Siostry Epstein</t>
  </si>
  <si>
    <t>Skowronia</t>
  </si>
  <si>
    <t>Smoleńskiego</t>
  </si>
  <si>
    <t>Spółdzielców</t>
  </si>
  <si>
    <t xml:space="preserve">Swoszowice P+R (Kąpielowa boczna) </t>
  </si>
  <si>
    <t>2 kosze przy wiacie bezkoszowej - Swoszowice SKA 02 i 01</t>
  </si>
  <si>
    <t>Swoszowicka</t>
  </si>
  <si>
    <t>Szczęśliwa</t>
  </si>
  <si>
    <t>Sztaudyngera</t>
  </si>
  <si>
    <t>Szybisko</t>
  </si>
  <si>
    <t>Szylinga</t>
  </si>
  <si>
    <t>Tarnobrzeska</t>
  </si>
  <si>
    <t>Telekiego</t>
  </si>
  <si>
    <t>Tischnera</t>
  </si>
  <si>
    <t>1 kosz AMS przy wiacie bezkoszowej - p. A/Tischnera/k.Podgórze SKA</t>
  </si>
  <si>
    <t>Totus Tuus</t>
  </si>
  <si>
    <t>Trasa Łagiewnicka (od ul. Halszki do ul. Zakopiańskiej)</t>
  </si>
  <si>
    <t>k.WT-k.CZW-k.SB-k.ND</t>
  </si>
  <si>
    <t>7x kosz drewniany, 3 kosze polimerowe przy chodnikach, 8 koszy AMS przy wiatach bezkoszowych (6 koszy w ryczałcie - przejście podziemne)</t>
  </si>
  <si>
    <t>Trasa Łagiewnicka (przy przystankach Tramwajowych Kurdwanów P+R)</t>
  </si>
  <si>
    <t>3x kosze AMS przy wiatach bezkoszowych (10)(3) - p. T/Kurdwanów P+R w obydwu kierunkach.</t>
  </si>
  <si>
    <t>Trybuny Ludów</t>
  </si>
  <si>
    <t>Tuchowska (od ul. Cechowej do ul. Łużyckiej) + okolice szkoły</t>
  </si>
  <si>
    <t>X(1)/XI(2)</t>
  </si>
  <si>
    <t>Turniejowa</t>
  </si>
  <si>
    <t>Turowicza</t>
  </si>
  <si>
    <t>1 kosz AMS przy wiacie bezkoszowej - p. A/Przykopy k./Tischnera, 1 kosz AMS przy wiacie bezkoszowejj - p. A/Połomskiego 02 k./Herberta</t>
  </si>
  <si>
    <t>Urocza</t>
  </si>
  <si>
    <t>Walerego Sławka</t>
  </si>
  <si>
    <t>2 kosze AMS przy wiacie bezkoszowej - p/A Zajezdnia W.Duchacka/k.Kamieńskiego, pA.Wola Duchacka/k.Wola Duchacka</t>
  </si>
  <si>
    <t>Witosa + pętla (od skrz. z ul. Nowosądecką do ul. Halszki)</t>
  </si>
  <si>
    <t>3 kosze AMS przy wiacie bezkoszowej - p.Przykopy/k.KurdwanówP+R, pA+pT.Witosa/k.KurdwanówP+R</t>
  </si>
  <si>
    <t>Wlotowa (psie)</t>
  </si>
  <si>
    <t>Wolska</t>
  </si>
  <si>
    <t>k.ND-k.PN-k.WT-k.CZW-k.SB</t>
  </si>
  <si>
    <t>Wróblowicka</t>
  </si>
  <si>
    <t>Zabawa</t>
  </si>
  <si>
    <t>Zakopiańska (od ul. Brożka do Góry Borkowskiej)</t>
  </si>
  <si>
    <t>2 kosze AMS przy wiacie bezkoszowej - p (T) Łagiewniki SKA /Zakopiańska/k.Brożka, p (A) Łagiewniki SKA/Zakopiańska/k.Borek, 2 kosze AMS przy wiatach bezkoszowych - p. T/Solvay 01/k.Borek Fałęcki oraz T/Solvay 02/k.Rondo Matecznego</t>
  </si>
  <si>
    <t>Zakopiańska (od Góry Borkowskiej do granic miasta)</t>
  </si>
  <si>
    <t>Zina (daw.Szumca)</t>
  </si>
  <si>
    <t>Żaka</t>
  </si>
  <si>
    <t>Żelazowskiego</t>
  </si>
  <si>
    <t>Babińskiego</t>
  </si>
  <si>
    <t>VIII</t>
  </si>
  <si>
    <t>k.WT-k.CZW-k.SB</t>
  </si>
  <si>
    <t>Bałuckiego</t>
  </si>
  <si>
    <t>Barska</t>
  </si>
  <si>
    <t>Barska Petla</t>
  </si>
  <si>
    <t>Bartla</t>
  </si>
  <si>
    <t>k.ŚR-k.ND</t>
  </si>
  <si>
    <t>Bartla (pętla A)</t>
  </si>
  <si>
    <t>Batalionów Chłopskich</t>
  </si>
  <si>
    <t>Benedykta Cesarza</t>
  </si>
  <si>
    <t>Benedyktyńska + przystań</t>
  </si>
  <si>
    <t>k.ŚR-k.PT-k.SB-k.ND</t>
  </si>
  <si>
    <t>Boczna</t>
  </si>
  <si>
    <t>Bogucianka</t>
  </si>
  <si>
    <t>Bolesława Śmiałego</t>
  </si>
  <si>
    <t>Borek Fałęcki - Jagodowa</t>
  </si>
  <si>
    <t>Borek Fałęcki (pętla)</t>
  </si>
  <si>
    <t>Borkowska</t>
  </si>
  <si>
    <t>Borkowskie Błonia</t>
  </si>
  <si>
    <t>Borsucza</t>
  </si>
  <si>
    <t>Brożka</t>
  </si>
  <si>
    <t>VIII (1)/XIII (15)</t>
  </si>
  <si>
    <t>2 kosze AMS przy wiatach bezkoszowych p/Borsucza</t>
  </si>
  <si>
    <t>Bułgarska</t>
  </si>
  <si>
    <t>Bułhaka</t>
  </si>
  <si>
    <t>Bunscha</t>
  </si>
  <si>
    <t>Cegielniana</t>
  </si>
  <si>
    <t>Ceglarska</t>
  </si>
  <si>
    <t>k.WT-k.PT</t>
  </si>
  <si>
    <t>rejon Zakrzówek (opróżnianie 0:00-06:00)</t>
  </si>
  <si>
    <t>Chlebiczna</t>
  </si>
  <si>
    <t>k.PT</t>
  </si>
  <si>
    <t>Czarodziejska</t>
  </si>
  <si>
    <t xml:space="preserve">Czerwone Maki </t>
  </si>
  <si>
    <t>Czerwone Maki - deptak od ul. Babińskiego</t>
  </si>
  <si>
    <t>5 betonowe + 3 metalowych</t>
  </si>
  <si>
    <t>Czerwone Maki (P+R)</t>
  </si>
  <si>
    <t>Dębowa</t>
  </si>
  <si>
    <t>Dębskiego</t>
  </si>
  <si>
    <t>Do Wilgi</t>
  </si>
  <si>
    <t>Drukarska</t>
  </si>
  <si>
    <t>Dworska</t>
  </si>
  <si>
    <t>Działowskiego</t>
  </si>
  <si>
    <t>k.śr - k.pt - k.nd</t>
  </si>
  <si>
    <t>Dziewiarzy</t>
  </si>
  <si>
    <t>Fałęcka</t>
  </si>
  <si>
    <t>Forteczna</t>
  </si>
  <si>
    <t>Frassati Gawrońskiej</t>
  </si>
  <si>
    <t>Goryczkowa</t>
  </si>
  <si>
    <t>Grzegorzewskiej</t>
  </si>
  <si>
    <t>Gutenberga</t>
  </si>
  <si>
    <t>Gwieździsta</t>
  </si>
  <si>
    <t>Hollendra</t>
  </si>
  <si>
    <t>Jacka Św.</t>
  </si>
  <si>
    <t>Jahody</t>
  </si>
  <si>
    <t>Janowskiego</t>
  </si>
  <si>
    <t>Jaworowa</t>
  </si>
  <si>
    <t>Judyma</t>
  </si>
  <si>
    <t>Juranda ze Spychowa</t>
  </si>
  <si>
    <t>K.PN-k.CZW</t>
  </si>
  <si>
    <t xml:space="preserve">Kamieniecka </t>
  </si>
  <si>
    <t>Kędzierzyńska</t>
  </si>
  <si>
    <t>Kłuszyńska</t>
  </si>
  <si>
    <t>Kobierzyńska</t>
  </si>
  <si>
    <t>4 kosze AMS przy wiatach bezkoszowych</t>
  </si>
  <si>
    <t>Kołobrzeska</t>
  </si>
  <si>
    <t>Komandosów</t>
  </si>
  <si>
    <t>Komuny Paryskiej</t>
  </si>
  <si>
    <t>Konfederacka</t>
  </si>
  <si>
    <t>Konopczyńskiego</t>
  </si>
  <si>
    <t>Korpala</t>
  </si>
  <si>
    <t>Kostrzewskiego</t>
  </si>
  <si>
    <t>x</t>
  </si>
  <si>
    <t>Koszalińska</t>
  </si>
  <si>
    <t>Kościuszkowców</t>
  </si>
  <si>
    <t>k.ŚR - k.PT - k.ND</t>
  </si>
  <si>
    <t>Kozienicka</t>
  </si>
  <si>
    <t>Krygowskiego</t>
  </si>
  <si>
    <t>Krymska</t>
  </si>
  <si>
    <t>Lipińskiego</t>
  </si>
  <si>
    <t>Lubostroń</t>
  </si>
  <si>
    <t>Łagiewnicki Plac</t>
  </si>
  <si>
    <t xml:space="preserve">Maja Franciszka Ks. </t>
  </si>
  <si>
    <t>Mieszczańska</t>
  </si>
  <si>
    <t>Miłkowskiego</t>
  </si>
  <si>
    <t>Mitkowskiego</t>
  </si>
  <si>
    <t>Mochnaniec</t>
  </si>
  <si>
    <t>Monte Cassino</t>
  </si>
  <si>
    <t>k.PN-k.ŚR-k.PT-k.SB-k.ND</t>
  </si>
  <si>
    <t>4 kosze AMS przy wiatach bezkoszowych, 17 metalowych + 6 w parku kiesz.</t>
  </si>
  <si>
    <t>Montwiłła Mireckiego</t>
  </si>
  <si>
    <t>Na Ustroniu</t>
  </si>
  <si>
    <t>Nałkowskiej</t>
  </si>
  <si>
    <t>Niemcewicza</t>
  </si>
  <si>
    <t>Norymberska</t>
  </si>
  <si>
    <t>Nowaczyńskiego</t>
  </si>
  <si>
    <t>Nowogródzka</t>
  </si>
  <si>
    <t>Nowoorawska</t>
  </si>
  <si>
    <t>Obozowa</t>
  </si>
  <si>
    <t>VIII (8)/IX (3)</t>
  </si>
  <si>
    <t>Orzechowa</t>
  </si>
  <si>
    <t>Pawlickiego</t>
  </si>
  <si>
    <t>Petrażyckiego</t>
  </si>
  <si>
    <t>VIII (3)/X (1)</t>
  </si>
  <si>
    <t>Pietrusińskiego</t>
  </si>
  <si>
    <t>Piltza</t>
  </si>
  <si>
    <t>Podgórki Tynieckie</t>
  </si>
  <si>
    <t>Podhalańska</t>
  </si>
  <si>
    <t>Podole</t>
  </si>
  <si>
    <t>Powroźnicza</t>
  </si>
  <si>
    <t>Praska</t>
  </si>
  <si>
    <t>Prażmowskiego</t>
  </si>
  <si>
    <t>Pronaszków</t>
  </si>
  <si>
    <t>Prylińskiego</t>
  </si>
  <si>
    <t>Przemiarki</t>
  </si>
  <si>
    <t>Przyzby</t>
  </si>
  <si>
    <t>Pszczelna</t>
  </si>
  <si>
    <t>Pułaskiego</t>
  </si>
  <si>
    <t>Pychowicka</t>
  </si>
  <si>
    <t>1 kosz - rejon Zakrzówek (opróżnianie 0:00-06:00)</t>
  </si>
  <si>
    <t>Raciborska</t>
  </si>
  <si>
    <t>Rostworowskiego</t>
  </si>
  <si>
    <t>2 kosze przy wiacie bezkoszowej</t>
  </si>
  <si>
    <t>Rozdroże</t>
  </si>
  <si>
    <t>Ruczaj</t>
  </si>
  <si>
    <t>Rydlówka</t>
  </si>
  <si>
    <t>Rzemieślnicza</t>
  </si>
  <si>
    <t>Sąsiedzka</t>
  </si>
  <si>
    <t>Sielska</t>
  </si>
  <si>
    <t>Skalica</t>
  </si>
  <si>
    <t>Skośna</t>
  </si>
  <si>
    <t>Skotnicka</t>
  </si>
  <si>
    <t>1 kosz AMS przy wiacie bezkoszowej p/ Baczyńskiego</t>
  </si>
  <si>
    <t>Skrzetuskiego</t>
  </si>
  <si>
    <t>Skrzyneckiego</t>
  </si>
  <si>
    <t>Skwerowa</t>
  </si>
  <si>
    <t>Słomiana</t>
  </si>
  <si>
    <t>Sodowa</t>
  </si>
  <si>
    <t>Solvaya</t>
  </si>
  <si>
    <t>Spacerowa</t>
  </si>
  <si>
    <t>Strąkowa</t>
  </si>
  <si>
    <t>Studniarskiego</t>
  </si>
  <si>
    <t>Szafrana</t>
  </si>
  <si>
    <t>Szuwarowa</t>
  </si>
  <si>
    <t>Szwed-Śniadowskiej Anny</t>
  </si>
  <si>
    <t>Szwedzka</t>
  </si>
  <si>
    <t>Ślaskiego</t>
  </si>
  <si>
    <t>Taklińskiego</t>
  </si>
  <si>
    <t>Topografów</t>
  </si>
  <si>
    <t>Torfowa</t>
  </si>
  <si>
    <t>Trasa Łagiewnicka (od ul. Zakopiańskiej do ul. Rostworowskiego)</t>
  </si>
  <si>
    <t>6 koszy przy wiatach bezkoszowych, 4 przy boiskach + 1 psi, 2 przy strefie relaksu + 1 psi, 2 przy placu zabaw dla starszaków, 1 przy skateparku, 2 przy placu zabaw dla średniaków, 1 przy siłowni</t>
  </si>
  <si>
    <t>Turonia</t>
  </si>
  <si>
    <t>Twardowskiego</t>
  </si>
  <si>
    <t>2 kosze - rejon Zakrzówek (opróżnianie 0:00-06:00)</t>
  </si>
  <si>
    <t xml:space="preserve">Tyniecka + alejka </t>
  </si>
  <si>
    <t>Unruga</t>
  </si>
  <si>
    <t>Wandejska</t>
  </si>
  <si>
    <t>Warchałowskiego</t>
  </si>
  <si>
    <t>Ważewskiego</t>
  </si>
  <si>
    <t>Wicherkiewicza</t>
  </si>
  <si>
    <t>Widłakowa</t>
  </si>
  <si>
    <t>1 kosz przy wiacie bezkoszowej</t>
  </si>
  <si>
    <t>Wielogórska</t>
  </si>
  <si>
    <t>Wierzbowa</t>
  </si>
  <si>
    <t>Winnicka</t>
  </si>
  <si>
    <t>Woźniczki Marka</t>
  </si>
  <si>
    <t>Wrony</t>
  </si>
  <si>
    <t>2 kosze AMS przy wiatach bezkoszowych p/Sapalskiego</t>
  </si>
  <si>
    <t>Zachodnia</t>
  </si>
  <si>
    <t>Zagonów</t>
  </si>
  <si>
    <t>Zagumnie</t>
  </si>
  <si>
    <t xml:space="preserve">Zakrzowiecka </t>
  </si>
  <si>
    <t>Zalesie</t>
  </si>
  <si>
    <t>Zawiła</t>
  </si>
  <si>
    <t>Zawiszy</t>
  </si>
  <si>
    <t>Zbrojarzy</t>
  </si>
  <si>
    <t>Zdunów</t>
  </si>
  <si>
    <t>Zielińskiego</t>
  </si>
  <si>
    <t>1 kosz AMS przy wiacie bezkoszowej</t>
  </si>
  <si>
    <t>Zielna</t>
  </si>
  <si>
    <t>Żywiecka</t>
  </si>
  <si>
    <t>Żyzna</t>
  </si>
  <si>
    <t>Armii Krajowej</t>
  </si>
  <si>
    <t>VI</t>
  </si>
  <si>
    <t>V (19)/VI (24)</t>
  </si>
  <si>
    <t>Azory  (pętla A ul. Weissa)</t>
  </si>
  <si>
    <t>IV</t>
  </si>
  <si>
    <t>Balicka (od Giełdy RTV do granic miasta)</t>
  </si>
  <si>
    <t>Balicka P&amp;R (Brzezińskiego)</t>
  </si>
  <si>
    <t>Banacha</t>
  </si>
  <si>
    <t>3 kosze przy wiatach bezkoszowych (tKG)</t>
  </si>
  <si>
    <t>Banacha - Zauchy - łącznik</t>
  </si>
  <si>
    <t xml:space="preserve">Batalionu Skała AK </t>
  </si>
  <si>
    <t>1 kosz AMS przy wiacie bezkoszowej - p.Batalionu "Skała AK"</t>
  </si>
  <si>
    <t>Białoprądnicka</t>
  </si>
  <si>
    <t>k.WT-k.PT-k.ND</t>
  </si>
  <si>
    <t>Bociana</t>
  </si>
  <si>
    <t>4 kosze przy wiatach bezkoszowych</t>
  </si>
  <si>
    <t>Bronisławy</t>
  </si>
  <si>
    <t>VII</t>
  </si>
  <si>
    <t>Bronowice (pętla T ul. Rydla)</t>
  </si>
  <si>
    <t>Bronowice Małe (pętla T/A ul. Balicka)</t>
  </si>
  <si>
    <t>Bronowicka</t>
  </si>
  <si>
    <t>1 kosz AMS przy wiacie bezkoszowej - P/Bronowicka kier. Głowackiego</t>
  </si>
  <si>
    <t>Bursztynowa</t>
  </si>
  <si>
    <t>Buszka</t>
  </si>
  <si>
    <t>V</t>
  </si>
  <si>
    <t xml:space="preserve">Chełmońskiego </t>
  </si>
  <si>
    <t>Chełmońskiego deptak</t>
  </si>
  <si>
    <t>w tym 1 kosz na psie odchody</t>
  </si>
  <si>
    <t>Conrada</t>
  </si>
  <si>
    <t>Czerwieńskiego (1 kosz na psie odchody)</t>
  </si>
  <si>
    <t>Dolińskiego</t>
  </si>
  <si>
    <t>Dożynkowa</t>
  </si>
  <si>
    <t>Dworna</t>
  </si>
  <si>
    <t>Ehrenberga</t>
  </si>
  <si>
    <t>Elsnera</t>
  </si>
  <si>
    <t>Fieldorfa Nilla</t>
  </si>
  <si>
    <t>Filtrowa</t>
  </si>
  <si>
    <t>Glogera</t>
  </si>
  <si>
    <t>Głogowa</t>
  </si>
  <si>
    <t>Górnickiego</t>
  </si>
  <si>
    <t xml:space="preserve">Grażyny </t>
  </si>
  <si>
    <t>Hofmana</t>
  </si>
  <si>
    <t>Jaremy</t>
  </si>
  <si>
    <t>Jasnogórska</t>
  </si>
  <si>
    <t>Jodłowa</t>
  </si>
  <si>
    <t>Junacka</t>
  </si>
  <si>
    <t>Kasztanowa</t>
  </si>
  <si>
    <t>Katowicka</t>
  </si>
  <si>
    <t>Katowicka przy przejściu podziemnym</t>
  </si>
  <si>
    <t>Kluczborska</t>
  </si>
  <si>
    <t>Kluzeka</t>
  </si>
  <si>
    <t>Kopiec Kościuszki</t>
  </si>
  <si>
    <t>Korzeniaka</t>
  </si>
  <si>
    <t xml:space="preserve">Królowej Jadwigi </t>
  </si>
  <si>
    <t>2 kosze AMS przy wiacie bezkoszowej</t>
  </si>
  <si>
    <t>Królowej Jadwigi (przy przystanku Sielanka)</t>
  </si>
  <si>
    <t>1 kosz AMS przy wiacie bezkoszowej - p.A/Sielanka 02</t>
  </si>
  <si>
    <t>Ks. Józefa</t>
  </si>
  <si>
    <t>2 kosez przy wiacie bezkoszowej - p.A/Malczewskiego (02); .A/Benedyktowicza</t>
  </si>
  <si>
    <t>Kuźnicy Kołłątajowskiej</t>
  </si>
  <si>
    <t>Wstawiono 1 betonowy kosz</t>
  </si>
  <si>
    <t>Kuźnicy Kołłątajowskiej - Bociana łącznik</t>
  </si>
  <si>
    <t>3 kosze AMS przy wiacie bezkoszowej tKG, wstawiono 1 betonowy kosz</t>
  </si>
  <si>
    <t>Lea do Piastowskiej</t>
  </si>
  <si>
    <t>Legnicka</t>
  </si>
  <si>
    <t>Lindego</t>
  </si>
  <si>
    <t>Łokietka</t>
  </si>
  <si>
    <t>Machaya</t>
  </si>
  <si>
    <t>Mackiewicza</t>
  </si>
  <si>
    <t>Majówny</t>
  </si>
  <si>
    <t>Makowskiego</t>
  </si>
  <si>
    <t>1 kosz AMS przy wiacie bezkoszowej - p.Makowskiego k.Łokietka</t>
  </si>
  <si>
    <t>Malczewskiego</t>
  </si>
  <si>
    <t>Marczyńskiego</t>
  </si>
  <si>
    <t>Mehoffera</t>
  </si>
  <si>
    <t>Młodej Polski</t>
  </si>
  <si>
    <t>Modrzewiowa</t>
  </si>
  <si>
    <t>Murarska</t>
  </si>
  <si>
    <t>Na Błonie</t>
  </si>
  <si>
    <t>Nad Strugą</t>
  </si>
  <si>
    <t>Nad Sudołem (3 na psie)</t>
  </si>
  <si>
    <t>3 kosze na psie odpadki</t>
  </si>
  <si>
    <t>Nad Zalewem</t>
  </si>
  <si>
    <t>Nawojowska 1 na psie odchody</t>
  </si>
  <si>
    <t>w tym 1 kosz na psie odchody (1szt - Budżet obywatelski 2019)</t>
  </si>
  <si>
    <t>Odlewnicza</t>
  </si>
  <si>
    <t>Ojcowska</t>
  </si>
  <si>
    <t>Olszanicka</t>
  </si>
  <si>
    <t>Opolska</t>
  </si>
  <si>
    <t>3 kosze AMS przy wiacie bezkoszowej</t>
  </si>
  <si>
    <t>Opolska boczna</t>
  </si>
  <si>
    <t>Orla</t>
  </si>
  <si>
    <t>Pachońskiego</t>
  </si>
  <si>
    <t>9 koszy przy wiatach bezkoszowych (tKG), 1 kosz AMS przy wiacie bezkoszowej - p.A/Prądnik B.Zach k.Pachońskiego</t>
  </si>
  <si>
    <t>Palacha + 2 na psie odchody</t>
  </si>
  <si>
    <t>Papierni Prądnickich</t>
  </si>
  <si>
    <t>2 kosze przy wiatach bezkoszowych (tKG)</t>
  </si>
  <si>
    <t>Pasternik</t>
  </si>
  <si>
    <t>Pękowicka</t>
  </si>
  <si>
    <t>Pętla Górka Narodowa</t>
  </si>
  <si>
    <t>Pętla Krowodrza Górka</t>
  </si>
  <si>
    <t>2 kosze przy wiatach bezkoszowych</t>
  </si>
  <si>
    <t>Piaszczysta</t>
  </si>
  <si>
    <t>Pod Strzechą</t>
  </si>
  <si>
    <t xml:space="preserve">Popiela </t>
  </si>
  <si>
    <t>Przybyszewskiego</t>
  </si>
  <si>
    <t>Pużaka + 2 na psie odchody</t>
  </si>
  <si>
    <t>Radzikowskiego DK</t>
  </si>
  <si>
    <t>1 kosz AMS przy wiacie bezkoszowej - p.A/Katowicka k.Rondo Ofiar Katynia</t>
  </si>
  <si>
    <t>Rondo Chełmskie</t>
  </si>
  <si>
    <t>Rusznikarska + rusznikarska deptak</t>
  </si>
  <si>
    <t>Siewna + 1 na psie odchody</t>
  </si>
  <si>
    <t>w tym 1 kosz na psie odchody (1szt - Budżet obywatelski 2019); 1 kosz AMS przy wiacie bezkoszowej - p.Bociana, 2 kosze przy wiacie bezkoszowej (tKG)</t>
  </si>
  <si>
    <t>Skalna</t>
  </si>
  <si>
    <t>Słomczyńskiego (w tym 1 na psie odchody)</t>
  </si>
  <si>
    <t>w tym 1 kosz na psie odchody (1szt - Budżet obywatelski 2019) i  1 betonowy</t>
  </si>
  <si>
    <t>Smętna</t>
  </si>
  <si>
    <t>Sokola</t>
  </si>
  <si>
    <t>Sosnowiecka</t>
  </si>
  <si>
    <t>Stachiewicza</t>
  </si>
  <si>
    <t>Stańczyka</t>
  </si>
  <si>
    <t>Starego Dębu</t>
  </si>
  <si>
    <t>Starego Wiarusa</t>
  </si>
  <si>
    <t>Stawowa</t>
  </si>
  <si>
    <t>Szablowskiego</t>
  </si>
  <si>
    <t>Szyszko Bohusza</t>
  </si>
  <si>
    <t>Tetmajera</t>
  </si>
  <si>
    <t>Trasa Wolbromska (Noblistów Polskich)</t>
  </si>
  <si>
    <t>4 kosze dodane w ramach inwestycji</t>
  </si>
  <si>
    <t>Truszkowskiego Ks.</t>
  </si>
  <si>
    <t>Waszyngtona al.</t>
  </si>
  <si>
    <t>1 dodatkowy kosz przy wiacie przystankowej Kopiec Kościuszki 01</t>
  </si>
  <si>
    <t>Weissa</t>
  </si>
  <si>
    <t>Wesele</t>
  </si>
  <si>
    <t>Wędrowników al.</t>
  </si>
  <si>
    <t>Wiedeńska</t>
  </si>
  <si>
    <t>Wieniawy - Długoszowskiego Bolesława gen.</t>
  </si>
  <si>
    <t>Wizjonerów</t>
  </si>
  <si>
    <t>Wodociągowa</t>
  </si>
  <si>
    <t>Wolskiego</t>
  </si>
  <si>
    <t>Wyki</t>
  </si>
  <si>
    <t>Zakliki z Mydlnik</t>
  </si>
  <si>
    <t>Zaogrodzie</t>
  </si>
  <si>
    <t>Zapolskiej</t>
  </si>
  <si>
    <t>Zarzecze</t>
  </si>
  <si>
    <t>Zaścianek</t>
  </si>
  <si>
    <t>Zielony Dół</t>
  </si>
  <si>
    <t>Zielony Most</t>
  </si>
  <si>
    <t>Złoty Róg</t>
  </si>
  <si>
    <t>Zygmunta Starego</t>
  </si>
  <si>
    <t>Żeleńskiego</t>
  </si>
  <si>
    <t>Ździebły - Danowskiego (t-KG)</t>
  </si>
  <si>
    <t>5 koszy przy wiatach bezkoszowych (tKG)</t>
  </si>
  <si>
    <t>Anny Św.</t>
  </si>
  <si>
    <t>I</t>
  </si>
  <si>
    <t>R-50</t>
  </si>
  <si>
    <t>3x / dzień</t>
  </si>
  <si>
    <t>Augustiańska</t>
  </si>
  <si>
    <t>2x / dzień</t>
  </si>
  <si>
    <t>Bartosza</t>
  </si>
  <si>
    <t>Basztowa</t>
  </si>
  <si>
    <t>Batorego</t>
  </si>
  <si>
    <t>Bawół Plac</t>
  </si>
  <si>
    <t>Bernardyńska</t>
  </si>
  <si>
    <t>Biskupi Plac</t>
  </si>
  <si>
    <t>Bocheńska</t>
  </si>
  <si>
    <t>Bogusławskiego</t>
  </si>
  <si>
    <t>Bonerowska</t>
  </si>
  <si>
    <t>Bożego Ciała</t>
  </si>
  <si>
    <t>Bracka</t>
  </si>
  <si>
    <t>Brzozowa-skwer</t>
  </si>
  <si>
    <t>Brzozowa / Podbrzezie</t>
  </si>
  <si>
    <t>Czarnowiejska (Dolnych Młynów do Al.)</t>
  </si>
  <si>
    <t>Czysta</t>
  </si>
  <si>
    <t>Dajwór</t>
  </si>
  <si>
    <t>Dietla</t>
  </si>
  <si>
    <t>Dietla - psie</t>
  </si>
  <si>
    <t>Długa</t>
  </si>
  <si>
    <t>Dolnych Młynów</t>
  </si>
  <si>
    <t>Dominikański Plac</t>
  </si>
  <si>
    <t>Ducha Św. Plac</t>
  </si>
  <si>
    <t>Dunajewskiego</t>
  </si>
  <si>
    <t>Estery</t>
  </si>
  <si>
    <t>Filipa</t>
  </si>
  <si>
    <t>Floriańska</t>
  </si>
  <si>
    <t>Nocy Burmistrz (+ 2x / dzień)</t>
  </si>
  <si>
    <t>Franciszkańska</t>
  </si>
  <si>
    <t>Garbarska</t>
  </si>
  <si>
    <t>Garncarska</t>
  </si>
  <si>
    <t>Gazowa</t>
  </si>
  <si>
    <t>Gazowa - psie</t>
  </si>
  <si>
    <t>Gertrudy</t>
  </si>
  <si>
    <t>Gołębia</t>
  </si>
  <si>
    <t>Grabowskiego</t>
  </si>
  <si>
    <t>Grodzka</t>
  </si>
  <si>
    <t>Halicka</t>
  </si>
  <si>
    <t>Helclów</t>
  </si>
  <si>
    <t>Helclów - psie</t>
  </si>
  <si>
    <t>Humberta</t>
  </si>
  <si>
    <t>Idziego Św. Plac</t>
  </si>
  <si>
    <t>Izaaka</t>
  </si>
  <si>
    <t>Jagiellońska</t>
  </si>
  <si>
    <t>Jakuba</t>
  </si>
  <si>
    <t>Jana Św.</t>
  </si>
  <si>
    <t>Józefa</t>
  </si>
  <si>
    <t xml:space="preserve">Kamienna </t>
  </si>
  <si>
    <t>Kanonicza</t>
  </si>
  <si>
    <t>Karmelicka</t>
  </si>
  <si>
    <t>Kochanowskiego</t>
  </si>
  <si>
    <t>Kolberga</t>
  </si>
  <si>
    <t>Koletek</t>
  </si>
  <si>
    <t>Kossaka Plac</t>
  </si>
  <si>
    <t>Krakowska</t>
  </si>
  <si>
    <t>Krasińskiego al.</t>
  </si>
  <si>
    <t>Kremerowska</t>
  </si>
  <si>
    <t>Krowoderska</t>
  </si>
  <si>
    <t>Krótka</t>
  </si>
  <si>
    <t>Krupnicza</t>
  </si>
  <si>
    <t>"Zielona Krupnicza" - 5 szt.</t>
  </si>
  <si>
    <t>Krzyża Św.</t>
  </si>
  <si>
    <t>Kupa</t>
  </si>
  <si>
    <t>Kurniki</t>
  </si>
  <si>
    <t>Lenartowicza</t>
  </si>
  <si>
    <t>Librowszczyzna</t>
  </si>
  <si>
    <t>Loretańska</t>
  </si>
  <si>
    <t>Łobzowska</t>
  </si>
  <si>
    <t>Mała</t>
  </si>
  <si>
    <t>Mały Rynek</t>
  </si>
  <si>
    <t>Mariacki Plac</t>
  </si>
  <si>
    <t>Marka Św.</t>
  </si>
  <si>
    <t>Matejki Plac</t>
  </si>
  <si>
    <t xml:space="preserve">Meiselsa  </t>
  </si>
  <si>
    <t>Michałowskiego</t>
  </si>
  <si>
    <t>Mickiewicza al.</t>
  </si>
  <si>
    <t>Mikołajska</t>
  </si>
  <si>
    <t>Miłosza</t>
  </si>
  <si>
    <t>Miodowa</t>
  </si>
  <si>
    <t>Montelupich</t>
  </si>
  <si>
    <t>Morsztynowska</t>
  </si>
  <si>
    <t>Mostowa</t>
  </si>
  <si>
    <t>Na Groblach Plac</t>
  </si>
  <si>
    <t>Na Gródku</t>
  </si>
  <si>
    <t>Nowa</t>
  </si>
  <si>
    <t>Nowy Plac</t>
  </si>
  <si>
    <t>Ogrodowa</t>
  </si>
  <si>
    <t>Orzeszkowej</t>
  </si>
  <si>
    <t>Paderewskiego</t>
  </si>
  <si>
    <t>Paulińska</t>
  </si>
  <si>
    <t>Pawia</t>
  </si>
  <si>
    <t>Pędzichów/Wróblewskiego</t>
  </si>
  <si>
    <t>Piekarska</t>
  </si>
  <si>
    <t>Pijarska</t>
  </si>
  <si>
    <t>Piłsudskiego</t>
  </si>
  <si>
    <t xml:space="preserve">Podgórska </t>
  </si>
  <si>
    <t>(Budżet Obywatelski 2025 Dz. II "Kwiatek")</t>
  </si>
  <si>
    <t>Podwale</t>
  </si>
  <si>
    <t>Podzamcze</t>
  </si>
  <si>
    <t>Poselska</t>
  </si>
  <si>
    <t>Powiśle</t>
  </si>
  <si>
    <t>Przemyska</t>
  </si>
  <si>
    <t>Radziwiłowska</t>
  </si>
  <si>
    <t>Rajska</t>
  </si>
  <si>
    <t>Reformacka</t>
  </si>
  <si>
    <t>Retoryka</t>
  </si>
  <si>
    <t>Rybaki</t>
  </si>
  <si>
    <t>Rynek Główny</t>
  </si>
  <si>
    <t>Rynek Kleparski</t>
  </si>
  <si>
    <t>Rzeszowska</t>
  </si>
  <si>
    <t>Sarego</t>
  </si>
  <si>
    <t>Sebastiana</t>
  </si>
  <si>
    <t>Senacka</t>
  </si>
  <si>
    <t>Sereno Fenn'a</t>
  </si>
  <si>
    <t>Siemiradzkiego</t>
  </si>
  <si>
    <t>Sienna</t>
  </si>
  <si>
    <t>Sikorskiego Plac</t>
  </si>
  <si>
    <t>Skałeczna</t>
  </si>
  <si>
    <t>Skarbowa</t>
  </si>
  <si>
    <t>Skawińska</t>
  </si>
  <si>
    <t>Sławkowska</t>
  </si>
  <si>
    <t>Słowackiego al.</t>
  </si>
  <si>
    <t>Smocza</t>
  </si>
  <si>
    <t>Smoleńsk</t>
  </si>
  <si>
    <t>Sobieskiego Jana III</t>
  </si>
  <si>
    <t>Stanisława Św.</t>
  </si>
  <si>
    <t>Starowiślna</t>
  </si>
  <si>
    <t>Stolarska</t>
  </si>
  <si>
    <t>Stradomska</t>
  </si>
  <si>
    <t>Straszewskiego</t>
  </si>
  <si>
    <t>Studencka</t>
  </si>
  <si>
    <t>Sukiennicza</t>
  </si>
  <si>
    <t xml:space="preserve">Szczepańska + Plac Szczepański </t>
  </si>
  <si>
    <t>Szeroka</t>
  </si>
  <si>
    <t>Szewska</t>
  </si>
  <si>
    <t>Szlak</t>
  </si>
  <si>
    <t>Szpitalna</t>
  </si>
  <si>
    <t>Szujskiego</t>
  </si>
  <si>
    <t>Tarłowska</t>
  </si>
  <si>
    <t>Tomasza Św.</t>
  </si>
  <si>
    <t>Towarowa</t>
  </si>
  <si>
    <t>Trynitarska</t>
  </si>
  <si>
    <t xml:space="preserve">Warszawska   </t>
  </si>
  <si>
    <t>Wawrzyńca Św.</t>
  </si>
  <si>
    <t>Wąska</t>
  </si>
  <si>
    <t>Wenecja</t>
  </si>
  <si>
    <t>Westerplatte</t>
  </si>
  <si>
    <t>Węgłowa</t>
  </si>
  <si>
    <t>Wielopole</t>
  </si>
  <si>
    <t>Wietora</t>
  </si>
  <si>
    <t>Wiślna</t>
  </si>
  <si>
    <t>Wolnica Plac</t>
  </si>
  <si>
    <t>Worcella</t>
  </si>
  <si>
    <t>Wszystkich Świętych Plac</t>
  </si>
  <si>
    <t>Zacisze</t>
  </si>
  <si>
    <t>Zamenhofa</t>
  </si>
  <si>
    <t>Zwierzyniecka</t>
  </si>
  <si>
    <t>Zyblikiewicza</t>
  </si>
  <si>
    <t>Żuławskiego</t>
  </si>
  <si>
    <t>Andersena</t>
  </si>
  <si>
    <t>XVI</t>
  </si>
  <si>
    <t>R-51</t>
  </si>
  <si>
    <t>k.PN-k.ŚR-k.PT-k.SB</t>
  </si>
  <si>
    <t>Branicka</t>
  </si>
  <si>
    <t>XVIII</t>
  </si>
  <si>
    <t>Centralna</t>
  </si>
  <si>
    <t>XIV</t>
  </si>
  <si>
    <t>1 kosz AMS przy wiacie bezkoszowej p/A Centralna</t>
  </si>
  <si>
    <t>Ciepłownicza</t>
  </si>
  <si>
    <t>Ciesielskiego Romana</t>
  </si>
  <si>
    <t>2 kosze przy wiatach bezkoszowych (jeszcze nieczynne)</t>
  </si>
  <si>
    <t>Czyżyny Dworzec</t>
  </si>
  <si>
    <t>Dowgiałło</t>
  </si>
  <si>
    <t>Galicyjska</t>
  </si>
  <si>
    <t>Jana Pawła II (od R. Czyżyńskiego do Meissnera)</t>
  </si>
  <si>
    <t>k.PN-k.ŚR-k.CZW-k.PT-k.ND</t>
  </si>
  <si>
    <t>Przy przystankach dołożone 12 koszy AMS przy wiacie bezkoszowej'</t>
  </si>
  <si>
    <t>Jana Pawła II al. (R. Czyżyńskie - Ptaszyckiego)</t>
  </si>
  <si>
    <t>14 koszy AMS przy wiatach bezkoszowych</t>
  </si>
  <si>
    <t>Jeziorko</t>
  </si>
  <si>
    <t>Jutrzenki</t>
  </si>
  <si>
    <t>Kamionka</t>
  </si>
  <si>
    <t>Klasztorna</t>
  </si>
  <si>
    <t>k.WT-k.CZW-k.ND</t>
  </si>
  <si>
    <t>Klasztorna – parking</t>
  </si>
  <si>
    <t>k.WT-k.ND</t>
  </si>
  <si>
    <t>Medweckiego</t>
  </si>
  <si>
    <t>Narciarska</t>
  </si>
  <si>
    <t>Padniewskiego Biskupa</t>
  </si>
  <si>
    <t>Pokoju al. (od R.Czyżynśkiego do R.Dywizjonu 308)</t>
  </si>
  <si>
    <t>k.PN-k.WT-k.CZW-k.SB-k.ND</t>
  </si>
  <si>
    <t>3 kosze AMS przy wiatach bezkoszowych</t>
  </si>
  <si>
    <t>Poleska</t>
  </si>
  <si>
    <t xml:space="preserve">Ptaszyckiego </t>
  </si>
  <si>
    <t>Sikorki</t>
  </si>
  <si>
    <t>Sołtysowska</t>
  </si>
  <si>
    <t>Stadionowa</t>
  </si>
  <si>
    <t>Suchy Jar</t>
  </si>
  <si>
    <t>Tomickiego</t>
  </si>
  <si>
    <t>Ujastek</t>
  </si>
  <si>
    <t>Wańkowicza</t>
  </si>
  <si>
    <t>XVII</t>
  </si>
  <si>
    <t>Wąwozowa</t>
  </si>
  <si>
    <t>Wężyka</t>
  </si>
  <si>
    <t>Woźniców</t>
  </si>
  <si>
    <t>Zachemskiego</t>
  </si>
  <si>
    <t>Zagłoby</t>
  </si>
  <si>
    <t>Architektów</t>
  </si>
  <si>
    <t>R-52</t>
  </si>
  <si>
    <t>Cienista</t>
  </si>
  <si>
    <t>Fatimska</t>
  </si>
  <si>
    <t>Glinik</t>
  </si>
  <si>
    <t>k.WT-k.CZW</t>
  </si>
  <si>
    <t>Godebskiego</t>
  </si>
  <si>
    <t>Grębałowska</t>
  </si>
  <si>
    <t>Jadźwingów</t>
  </si>
  <si>
    <t>XV</t>
  </si>
  <si>
    <t>Jagiełły</t>
  </si>
  <si>
    <t>Janczarskiego</t>
  </si>
  <si>
    <t>Jarzębiny</t>
  </si>
  <si>
    <t>Kaczeńcowa</t>
  </si>
  <si>
    <t>Kantorowicka</t>
  </si>
  <si>
    <t xml:space="preserve">Kocmyrzowska </t>
  </si>
  <si>
    <t>k.WT-k.CZW-k.PT-k.SB-k.ND</t>
  </si>
  <si>
    <t>2 kosze przy wiatach bezkoszowych - "Cienista 04" 3623/24; "Teatr Ludowy 04" 3622/24</t>
  </si>
  <si>
    <t>Kruszwicka</t>
  </si>
  <si>
    <t>Lubocka</t>
  </si>
  <si>
    <t>Łopackiego</t>
  </si>
  <si>
    <t>Makuszyńskiego</t>
  </si>
  <si>
    <t xml:space="preserve">Mierniczych </t>
  </si>
  <si>
    <t>Morcinka</t>
  </si>
  <si>
    <t>Morwowa</t>
  </si>
  <si>
    <t xml:space="preserve">Na Stoku </t>
  </si>
  <si>
    <t>Niebyła</t>
  </si>
  <si>
    <t>Nowolipki</t>
  </si>
  <si>
    <t>Okulickiego</t>
  </si>
  <si>
    <t>Osiedle Złotej Jesieni</t>
  </si>
  <si>
    <t xml:space="preserve">Perkuna </t>
  </si>
  <si>
    <t>Piasta Kołodzieja</t>
  </si>
  <si>
    <t>k.PN-k.ŚR-k.PT-K.SB-k.ND</t>
  </si>
  <si>
    <t>Piasta Kołodzieja - psi</t>
  </si>
  <si>
    <t>Poległych w Krzesławicach</t>
  </si>
  <si>
    <t>1 kosz przy wiacie bezkoszowej - "os. Na Stoku szkoła 01" 3464/22</t>
  </si>
  <si>
    <t>Popielidów</t>
  </si>
  <si>
    <t>2 kosze przy wiatach bezkoszowych - "Popielidów 02" 3490/22; "Piasta Kołodzieja 06" 3492/22</t>
  </si>
  <si>
    <t>Sapiehy</t>
  </si>
  <si>
    <t>Styczna</t>
  </si>
  <si>
    <t>Swarożyca</t>
  </si>
  <si>
    <t>Urbanistów</t>
  </si>
  <si>
    <t>Węgrzynowicka</t>
  </si>
  <si>
    <t>Wielgusa</t>
  </si>
  <si>
    <t>k.WT-k.CZW-k.PT-k.ND</t>
  </si>
  <si>
    <t>Andersa al. (R. Kocmyrzowskie - Pl. Centralny)</t>
  </si>
  <si>
    <t>R-53</t>
  </si>
  <si>
    <t>2 kosz AMS przy wiacie bezkoszowej</t>
  </si>
  <si>
    <t>Bieńczycka</t>
  </si>
  <si>
    <t>Bulwarowa</t>
  </si>
  <si>
    <t>Centralny Plac (MCK)</t>
  </si>
  <si>
    <t>Cerchów</t>
  </si>
  <si>
    <t>Daniłowskiego</t>
  </si>
  <si>
    <t>Gajocha</t>
  </si>
  <si>
    <t>Ludźmierska</t>
  </si>
  <si>
    <t>Mierzwy</t>
  </si>
  <si>
    <t>Mościckiego</t>
  </si>
  <si>
    <t xml:space="preserve">Obrońców Krzyża </t>
  </si>
  <si>
    <t>Obrońców Krzyża - park kieszonkowy</t>
  </si>
  <si>
    <t>Orkana</t>
  </si>
  <si>
    <t>Pocztowy Plac os. Willowe</t>
  </si>
  <si>
    <t>Przyjaźni al.</t>
  </si>
  <si>
    <t>Rondo Czyżyńskie</t>
  </si>
  <si>
    <t>8 koszy AMS przy wiacie bezkoszowej p/ T Rondo Czyżyńskie</t>
  </si>
  <si>
    <t>Róż al.</t>
  </si>
  <si>
    <t xml:space="preserve">Róż al. Plac </t>
  </si>
  <si>
    <t>Rydza Śmigłego - Czuchajowskiego</t>
  </si>
  <si>
    <t>Sieroszewskiego</t>
  </si>
  <si>
    <t>Solidarności al.</t>
  </si>
  <si>
    <t>6 koszy AMS przy wiacie bezkoszowej</t>
  </si>
  <si>
    <t>Spiechowicza</t>
  </si>
  <si>
    <t>Struga</t>
  </si>
  <si>
    <t>Wojciechowskiego</t>
  </si>
  <si>
    <t>Zuchów</t>
  </si>
  <si>
    <t>Żeromskiego</t>
  </si>
  <si>
    <t>Żeromskiego - psie</t>
  </si>
  <si>
    <t>(Budżet obywatelski 2020)</t>
  </si>
  <si>
    <t xml:space="preserve">29 - go Listopada  </t>
  </si>
  <si>
    <t>III</t>
  </si>
  <si>
    <t>R-54</t>
  </si>
  <si>
    <t>k.WT-k.ŚR-k.PT-k.SB-k.ND</t>
  </si>
  <si>
    <t>przy przystanku Bp. Prandoty</t>
  </si>
  <si>
    <t>Andegaweńska</t>
  </si>
  <si>
    <t>Andersa (od Ronda Kocmyrzowskiego do Okulickiego)</t>
  </si>
  <si>
    <t>Bitwy Nad Bzurą</t>
  </si>
  <si>
    <t xml:space="preserve">Bohomolca </t>
  </si>
  <si>
    <t>1 kosze AMS przy wiacie bezkoszowej - p.Marchołta</t>
  </si>
  <si>
    <t>Broniewskiego</t>
  </si>
  <si>
    <t>Brzechwy - psie</t>
  </si>
  <si>
    <t>(Budżet obywatelski 2019)</t>
  </si>
  <si>
    <t>Cedyńska</t>
  </si>
  <si>
    <t>Dąbrowskiej</t>
  </si>
  <si>
    <t>k.PN-k.ŚR-k.CZW-k.PT</t>
  </si>
  <si>
    <t>Dobrego Pasterza</t>
  </si>
  <si>
    <t>Dobrego Pasterza - psie</t>
  </si>
  <si>
    <t>Dobrego Pasterza "Park Wodny"</t>
  </si>
  <si>
    <t>Dominikanów</t>
  </si>
  <si>
    <t>Dominikanów - psie</t>
  </si>
  <si>
    <t>Dunikowskiego</t>
  </si>
  <si>
    <t>Hynka</t>
  </si>
  <si>
    <t>Jancarza</t>
  </si>
  <si>
    <t>Kaczary</t>
  </si>
  <si>
    <t>Kleeberga</t>
  </si>
  <si>
    <t>Klimka Bachledy - psie</t>
  </si>
  <si>
    <t>Kłosowskiego</t>
  </si>
  <si>
    <t>Kniaźnina Franciszka</t>
  </si>
  <si>
    <t>Kościuszkowskie osiedle</t>
  </si>
  <si>
    <t>Kremskiego</t>
  </si>
  <si>
    <t>Krzesławicka</t>
  </si>
  <si>
    <t>Kwartowa</t>
  </si>
  <si>
    <t>Kwartowa - psie</t>
  </si>
  <si>
    <t>Łepkowskiego</t>
  </si>
  <si>
    <t>Łepkowskiego - psie</t>
  </si>
  <si>
    <t>Łuszczkiewicza - psie</t>
  </si>
  <si>
    <t>Majora</t>
  </si>
  <si>
    <t>1 kosz AMS przy wiacie bezkoszowej - p.Powstańców</t>
  </si>
  <si>
    <t>Majora - psie</t>
  </si>
  <si>
    <t>Maksymiliana Kolbego</t>
  </si>
  <si>
    <t>Marchołta</t>
  </si>
  <si>
    <t>Meiera</t>
  </si>
  <si>
    <t>1 kosze przy wiacie bezkoszowej</t>
  </si>
  <si>
    <t>Mikołajczyka</t>
  </si>
  <si>
    <t>Miśnieńska</t>
  </si>
  <si>
    <t>Naczelna</t>
  </si>
  <si>
    <t>Naczelna - psie</t>
  </si>
  <si>
    <t>Nagłowicka</t>
  </si>
  <si>
    <t>Obrońców Krzyża (od Kocmyrzowskiej do R.Hipokratesa)</t>
  </si>
  <si>
    <t>Obrońców Warszawy</t>
  </si>
  <si>
    <t>Orlińskiego</t>
  </si>
  <si>
    <t>Parnickiego</t>
  </si>
  <si>
    <t>Pokrzywki</t>
  </si>
  <si>
    <t>Powstańców</t>
  </si>
  <si>
    <t>Powstańców - psie</t>
  </si>
  <si>
    <t>Promienistych - psie</t>
  </si>
  <si>
    <t>Próchnika</t>
  </si>
  <si>
    <t>Reduta</t>
  </si>
  <si>
    <t>1 kosz przy wiacie bezkoszowej - "Reduta 01"</t>
  </si>
  <si>
    <t>Reduta - psie</t>
  </si>
  <si>
    <t>Rezedowa</t>
  </si>
  <si>
    <t>Rezedowa - psie</t>
  </si>
  <si>
    <t>Rozrywka</t>
  </si>
  <si>
    <t>Rozrywka - psie</t>
  </si>
  <si>
    <t>Samorządowa</t>
  </si>
  <si>
    <t>Braci Schindlerów</t>
  </si>
  <si>
    <t>Słoneckiego</t>
  </si>
  <si>
    <t>Sosnkowskiego</t>
  </si>
  <si>
    <t>Srebrnych Orłów</t>
  </si>
  <si>
    <t>Stella-Sawickiego</t>
  </si>
  <si>
    <t>Strzelców</t>
  </si>
  <si>
    <t>Strzelców - psie</t>
  </si>
  <si>
    <t>Sudolska</t>
  </si>
  <si>
    <t>Sudolska - psie</t>
  </si>
  <si>
    <t>Szajnowicza</t>
  </si>
  <si>
    <t>Świętej Rodziny</t>
  </si>
  <si>
    <t>Uniwersału Połanieckiego</t>
  </si>
  <si>
    <t>Urbanowicza Parking</t>
  </si>
  <si>
    <t>Wawelska</t>
  </si>
  <si>
    <t>Wiślicka</t>
  </si>
  <si>
    <t>1 kosz AMS przy wiacie bezkoszowej - p.Cedyńska</t>
  </si>
  <si>
    <t>Włodarczyka</t>
  </si>
  <si>
    <t>Woronicza</t>
  </si>
  <si>
    <t>Złoczowska</t>
  </si>
  <si>
    <t>Bajeczna</t>
  </si>
  <si>
    <t>II</t>
  </si>
  <si>
    <t>R-55</t>
  </si>
  <si>
    <t>Blachnickiego</t>
  </si>
  <si>
    <t>Blich</t>
  </si>
  <si>
    <t>Bobrowskiego</t>
  </si>
  <si>
    <t>Bujwida</t>
  </si>
  <si>
    <t>Cichociemnych AK</t>
  </si>
  <si>
    <t>Daszyńskiego</t>
  </si>
  <si>
    <t>(Budżet obywatelski 2025 Dz. II "Kwiatek")</t>
  </si>
  <si>
    <t>Dąbska</t>
  </si>
  <si>
    <t>Dwernickiego</t>
  </si>
  <si>
    <t>Francesco Nullo</t>
  </si>
  <si>
    <t xml:space="preserve">Grzegórzecka </t>
  </si>
  <si>
    <t>Grzegórzecka Hala Targowa (MCK)</t>
  </si>
  <si>
    <t>{MCK} (Budżet obywatelski 2025 Dz. II "Kwiatek")</t>
  </si>
  <si>
    <t>Gurgacza</t>
  </si>
  <si>
    <t>Jachowicza</t>
  </si>
  <si>
    <t>Klimeckiego</t>
  </si>
  <si>
    <t>k.WT-k.ŚR-k.CZW-k.SB-k.ND</t>
  </si>
  <si>
    <t>1 kosz AMS przy wiacie bezkoszowej - p.Klimeckiego</t>
  </si>
  <si>
    <t>Kołłątaja Hugona</t>
  </si>
  <si>
    <t>Kopernika</t>
  </si>
  <si>
    <t>Kordylewskiego</t>
  </si>
  <si>
    <t>Kosynierów</t>
  </si>
  <si>
    <t>Kotlarska</t>
  </si>
  <si>
    <t>Lema</t>
  </si>
  <si>
    <t>Łazarza</t>
  </si>
  <si>
    <t>Masarska</t>
  </si>
  <si>
    <t>k.PN-k.WT-k.CZW-k.PT-k.SB</t>
  </si>
  <si>
    <t>Metalowców</t>
  </si>
  <si>
    <t>Na Szaniec</t>
  </si>
  <si>
    <t>Ofiar Dąbia</t>
  </si>
  <si>
    <t>Pokoju al. (od R.Dywizjonu 308 do R.Grzegórzeckiego)</t>
  </si>
  <si>
    <t>1 kosz przy wiacie bezkoszowej - p. Dąbie 
4 kosze na drodze łączącej al. Pokoju z ul. Lema (przy Tauron Arenie) (Budżet Obywatelski 2025 Dz. II "Kwiatek")</t>
  </si>
  <si>
    <t>Pokoju al. (od R.Dywizjonu 308 do R.Grzegórzeckiego) - psie</t>
  </si>
  <si>
    <t>Powstania Warszawskiego</t>
  </si>
  <si>
    <t>k.PN-k.WT-k.ŚR-k.CZW-k.PT</t>
  </si>
  <si>
    <t>Półkole</t>
  </si>
  <si>
    <t>Przy Rondzie</t>
  </si>
  <si>
    <t>Rogozińskiego</t>
  </si>
  <si>
    <t>Rondo Grzegórzeckie (MCK)</t>
  </si>
  <si>
    <t>{MCK} Powstania Warszawskiego - 3 kosze przy wiacie bezkoszowej Rondo Grzegórzeckie 03 (3648_25; 3644_25; 3645_25)
1 kosz przy wiacie bezkoszowej Rondo Grzegórzeckie 06 (3649_25)
al. Pokoju - 2 kosze przy wiacie Rondo Grzegórzeckie 01 (3672_25; 3671_25)
1 kosz przy wiacie bezkoszowej Rondo Grzegórzeckie 07 (3669_25)
Kotlarska - 1 kosz przy wiacie bezkoszowej Rondo Grzegórzeckie 05 (3670_25)
Grzegórzecka - 2 kosze przy wiacie bezkoszowej Rondo Grzegórzeckie 02 (3674_25; 3673_25)
1 kosz przy wiacie bezkoszowej Rondo Grzegórzeckie 08 (3668_25)</t>
  </si>
  <si>
    <t>Rzeźnicza</t>
  </si>
  <si>
    <t>Sądowa</t>
  </si>
  <si>
    <t>Siedleckiego</t>
  </si>
  <si>
    <t>Skrzatów</t>
  </si>
  <si>
    <t>Sołtyka</t>
  </si>
  <si>
    <t>Strzelecka</t>
  </si>
  <si>
    <t>Szafera</t>
  </si>
  <si>
    <t>Śniadeckich</t>
  </si>
  <si>
    <t>Świtezianki</t>
  </si>
  <si>
    <t>Widok</t>
  </si>
  <si>
    <t>Wincentego Pola</t>
  </si>
  <si>
    <t>Wiślisko</t>
  </si>
  <si>
    <t>Zieleniewskiego</t>
  </si>
  <si>
    <t>Zwycięstwa</t>
  </si>
  <si>
    <t>Akacjowa</t>
  </si>
  <si>
    <t>R-56</t>
  </si>
  <si>
    <t>Bajana - psie</t>
  </si>
  <si>
    <t>Bandurskiego</t>
  </si>
  <si>
    <t>Bema</t>
  </si>
  <si>
    <t>Bora Komorowskiego</t>
  </si>
  <si>
    <t>Bora Komorowskiego - psie</t>
  </si>
  <si>
    <t>Bosacka / od Lubicz /</t>
  </si>
  <si>
    <t>Brodowicza</t>
  </si>
  <si>
    <t>Brogi</t>
  </si>
  <si>
    <t>Chałupnika</t>
  </si>
  <si>
    <t>(budżet obywatelski 2021)</t>
  </si>
  <si>
    <t>Chałupnika - psie</t>
  </si>
  <si>
    <t>Chłopickiego</t>
  </si>
  <si>
    <t>Chrobrego</t>
  </si>
  <si>
    <t>Chrobrego - psie</t>
  </si>
  <si>
    <t>Cieplińskiego</t>
  </si>
  <si>
    <t>Cieślewskiego - psie</t>
  </si>
  <si>
    <t xml:space="preserve">Cystersów </t>
  </si>
  <si>
    <t>Domki</t>
  </si>
  <si>
    <t>Droga Nad Białuchą</t>
  </si>
  <si>
    <t>Dzielskiego</t>
  </si>
  <si>
    <t>Dzielskiego - psie</t>
  </si>
  <si>
    <t>Eisenberga</t>
  </si>
  <si>
    <t>Fabryczna</t>
  </si>
  <si>
    <t>Farmaceutów</t>
  </si>
  <si>
    <t>Generała Sowińskiego</t>
  </si>
  <si>
    <t>Gnysia - psie</t>
  </si>
  <si>
    <t>Grochowska</t>
  </si>
  <si>
    <t>Grunwaldzka</t>
  </si>
  <si>
    <t>Jaśminowa</t>
  </si>
  <si>
    <t>Kanonierów</t>
  </si>
  <si>
    <t>Kantora</t>
  </si>
  <si>
    <t>Kasprowicza</t>
  </si>
  <si>
    <t>Kąt</t>
  </si>
  <si>
    <t>Kielecka</t>
  </si>
  <si>
    <t>Kriegiera</t>
  </si>
  <si>
    <t>Kryniczna</t>
  </si>
  <si>
    <t>Lotnicza</t>
  </si>
  <si>
    <t>Lubicz</t>
  </si>
  <si>
    <t>2 kosze AMS przy wiatach bezkoszowych p/Teatr Słowackiego</t>
  </si>
  <si>
    <t xml:space="preserve">Lubomirskiego </t>
  </si>
  <si>
    <t>Ładna - psie</t>
  </si>
  <si>
    <t>Łaszkiewicza</t>
  </si>
  <si>
    <t>Łaszkiewicza - psie</t>
  </si>
  <si>
    <t>Łukasiewicza</t>
  </si>
  <si>
    <t>Malawskiego</t>
  </si>
  <si>
    <t>Malawskiego - psie</t>
  </si>
  <si>
    <t>Markowskiego</t>
  </si>
  <si>
    <t>Meissnera</t>
  </si>
  <si>
    <t>Meissnera - psie</t>
  </si>
  <si>
    <t>Miechowity</t>
  </si>
  <si>
    <t>Miechowity - psie</t>
  </si>
  <si>
    <t>Mieszka I - psie</t>
  </si>
  <si>
    <t>Młyńska - psie</t>
  </si>
  <si>
    <t>Młyńska boczna</t>
  </si>
  <si>
    <t>Mogilska</t>
  </si>
  <si>
    <t>(Budżet obywatelski 2025 Dz. II "Kwiatek"); 4 kosze AMS przy wiatach bezkoszowych</t>
  </si>
  <si>
    <t>Mogilska/ Ostatnia</t>
  </si>
  <si>
    <t>Moniuszki</t>
  </si>
  <si>
    <t>Na Wiankach</t>
  </si>
  <si>
    <t>Nadbrzeżna</t>
  </si>
  <si>
    <t xml:space="preserve">Narzymskiego </t>
  </si>
  <si>
    <t>Norwida</t>
  </si>
  <si>
    <t>Olszańska</t>
  </si>
  <si>
    <t>Olszyny</t>
  </si>
  <si>
    <t>Otwinowskiego</t>
  </si>
  <si>
    <t xml:space="preserve">Pilotów </t>
  </si>
  <si>
    <t>Pilotów - psie</t>
  </si>
  <si>
    <t xml:space="preserve">Płk. Beliny - Prażmowskiego </t>
  </si>
  <si>
    <t>Prandoty</t>
  </si>
  <si>
    <t>Pszona - psie</t>
  </si>
  <si>
    <t>Rakowicka</t>
  </si>
  <si>
    <t>Rondo Mogilskie (MCK)</t>
  </si>
  <si>
    <t>Rymarska</t>
  </si>
  <si>
    <t>Seniorów Lotnictwa</t>
  </si>
  <si>
    <t>Skorupki</t>
  </si>
  <si>
    <t>Spadochroniarzy</t>
  </si>
  <si>
    <t>Stanisława ze Skalbmierza</t>
  </si>
  <si>
    <t>Supniewskiego</t>
  </si>
  <si>
    <t>Śliczna</t>
  </si>
  <si>
    <t>Śliczna - psie</t>
  </si>
  <si>
    <t>Topolowa</t>
  </si>
  <si>
    <t>Ugorek</t>
  </si>
  <si>
    <t>Ułanów</t>
  </si>
  <si>
    <t>Ułanów - psie</t>
  </si>
  <si>
    <t>Wieniawskiego</t>
  </si>
  <si>
    <t>Wilka Wyrwińskiego</t>
  </si>
  <si>
    <t>Wita Stwosza</t>
  </si>
  <si>
    <t>3 kosze przy wiatach bezkoszowych</t>
  </si>
  <si>
    <t>Włodkowica - psie</t>
  </si>
  <si>
    <t>Zaleskiego</t>
  </si>
  <si>
    <t>Zygmunta Augusta</t>
  </si>
  <si>
    <t>k.PN-k.ŚR-k.CZW-k.SB-k.ND</t>
  </si>
  <si>
    <t>Benedykta Św.</t>
  </si>
  <si>
    <t>R-57</t>
  </si>
  <si>
    <t>Bohaterów Getta Plac</t>
  </si>
  <si>
    <t>Brodzińskiego</t>
  </si>
  <si>
    <t>Celna</t>
  </si>
  <si>
    <t>Czarnieckiego</t>
  </si>
  <si>
    <t>Czarnieckiego - psie</t>
  </si>
  <si>
    <t>Czyżówka</t>
  </si>
  <si>
    <t>Dąbrowskiego</t>
  </si>
  <si>
    <t>Dąbrówki</t>
  </si>
  <si>
    <t>Dekerta</t>
  </si>
  <si>
    <t xml:space="preserve"> + 3 kosze z puli dod. śr. fin. na zakup koszy dla dz.XII, XIII</t>
  </si>
  <si>
    <t>Dembowskiego</t>
  </si>
  <si>
    <t>k.PN-k.PT-k.SB</t>
  </si>
  <si>
    <t>Długosza</t>
  </si>
  <si>
    <t>Grudzińskiego</t>
  </si>
  <si>
    <t>Janowa Wola</t>
  </si>
  <si>
    <t>Józefińska</t>
  </si>
  <si>
    <t>Kalwaryjska</t>
  </si>
  <si>
    <t>k.PN-k.WT-k.CZW-k.PT-k.ND</t>
  </si>
  <si>
    <t>3 kosze AMS przy wiacie bezkoszowej - p.Rondo Matecznego, p/ T Smolki</t>
  </si>
  <si>
    <t>Kącik</t>
  </si>
  <si>
    <t>Kiełkowskiego</t>
  </si>
  <si>
    <t>Konopnickiej</t>
  </si>
  <si>
    <t>Krakusa</t>
  </si>
  <si>
    <t>Krasickiego</t>
  </si>
  <si>
    <t>Krzemionki</t>
  </si>
  <si>
    <t>Kutrzeby</t>
  </si>
  <si>
    <t xml:space="preserve"> + 2 kosze z puli dod. śr. fin. na zakup koszy dla dz.XII, XIII</t>
  </si>
  <si>
    <t>Legionów</t>
  </si>
  <si>
    <t>1 kosz przy wiacie bezkoszowej p/T Korona</t>
  </si>
  <si>
    <t>Limanowskiego</t>
  </si>
  <si>
    <t>Lipowa</t>
  </si>
  <si>
    <t>Ludwinowska</t>
  </si>
  <si>
    <t>Lwowska</t>
  </si>
  <si>
    <t>Na Dołach</t>
  </si>
  <si>
    <t>Na Zjeździe</t>
  </si>
  <si>
    <t>k.PN-k.WT-k.ŚR-k.PT-k.ND</t>
  </si>
  <si>
    <t>Nadwiślańska + kładka Ojca Bernatka</t>
  </si>
  <si>
    <t>Niepodległości Plac</t>
  </si>
  <si>
    <t xml:space="preserve">Nowohucka </t>
  </si>
  <si>
    <t>5 koszy przy wiatach bezkoszowych, + 1 kosz z puli dod. śr. fin. na zakup koszy dla dz.XII, XIII</t>
  </si>
  <si>
    <t>Orawska</t>
  </si>
  <si>
    <t xml:space="preserve"> + 1 kosz z puli dod. śr. fin. na zakup koszy dla dz.XII, XIII</t>
  </si>
  <si>
    <t>Pana Tadeusza</t>
  </si>
  <si>
    <t>Parkowa</t>
  </si>
  <si>
    <t>Piwna</t>
  </si>
  <si>
    <t>Podskale</t>
  </si>
  <si>
    <t>Potebni</t>
  </si>
  <si>
    <t>Powstańców Śląskich</t>
  </si>
  <si>
    <t>Powstańców Wielkopolskich</t>
  </si>
  <si>
    <t>Przedwiośnie</t>
  </si>
  <si>
    <t>Przy Moście</t>
  </si>
  <si>
    <t>Redemptorystów</t>
  </si>
  <si>
    <t>Rejtana</t>
  </si>
  <si>
    <t>Rękawka</t>
  </si>
  <si>
    <t>Rollego</t>
  </si>
  <si>
    <t xml:space="preserve">Romanowicza </t>
  </si>
  <si>
    <t>Rondo Grunwaldzkie</t>
  </si>
  <si>
    <t>Rondo Matecznego (MCK)</t>
  </si>
  <si>
    <t>{MCK}, 5 koszy AMS przy wiacie bezkoszowej</t>
  </si>
  <si>
    <t xml:space="preserve">Rynek Podgórski </t>
  </si>
  <si>
    <t>Serkowskiego</t>
  </si>
  <si>
    <t>Smolki</t>
  </si>
  <si>
    <t>k.PN-k.ŚR-k.SB</t>
  </si>
  <si>
    <t>Sokolska</t>
  </si>
  <si>
    <t>Staromostowa</t>
  </si>
  <si>
    <t>Stoczniowców</t>
  </si>
  <si>
    <t>Stroma</t>
  </si>
  <si>
    <t>Śliska</t>
  </si>
  <si>
    <t>Ślusarska</t>
  </si>
  <si>
    <t>Traugutta</t>
  </si>
  <si>
    <t>Turbasy</t>
  </si>
  <si>
    <t>Warneńczyka</t>
  </si>
  <si>
    <t>Węgierska</t>
  </si>
  <si>
    <t>Zabłocie</t>
  </si>
  <si>
    <t>(3 kosze - Klaster Innowacji),  + 1 kosz z puli dod. śr. fin. na zakup koszy dla dz.XII, XIII</t>
  </si>
  <si>
    <t>Zamkowa</t>
  </si>
  <si>
    <t>Zamoyskiego</t>
  </si>
  <si>
    <t>Axentowicza Plac</t>
  </si>
  <si>
    <t>R-58</t>
  </si>
  <si>
    <t>Bosaków</t>
  </si>
  <si>
    <t>Bosaków - psie</t>
  </si>
  <si>
    <t>Bratysławska</t>
  </si>
  <si>
    <t>2 kosze przy wicie bezkoszowej tKG</t>
  </si>
  <si>
    <t>Celarowska - psie</t>
  </si>
  <si>
    <t>k.ŚR-k.PT-k.ND</t>
  </si>
  <si>
    <t>Cieszyńska</t>
  </si>
  <si>
    <t>Czerwonego Prądnika</t>
  </si>
  <si>
    <t>Czerwonego Prądnika - psie</t>
  </si>
  <si>
    <t>Czyżewskiego</t>
  </si>
  <si>
    <t>k.WT-k.ŚR-k.PT-k.ND</t>
  </si>
  <si>
    <t>Doktora Twardego</t>
  </si>
  <si>
    <t>Fertnera - psie</t>
  </si>
  <si>
    <t>Friedleina</t>
  </si>
  <si>
    <t>Gdańska</t>
  </si>
  <si>
    <t>Głowackiego</t>
  </si>
  <si>
    <t>Grottgera</t>
  </si>
  <si>
    <t>Grottgera - psie</t>
  </si>
  <si>
    <t>Gzymsików</t>
  </si>
  <si>
    <t>Gzymsików - psie</t>
  </si>
  <si>
    <t>Jaracza</t>
  </si>
  <si>
    <t>Jaracza - psie</t>
  </si>
  <si>
    <t>Kazimierza Wielkiego</t>
  </si>
  <si>
    <t>Kijowska</t>
  </si>
  <si>
    <t>k.PN-k.ŚR-k.PT-K.ND</t>
  </si>
  <si>
    <t>5 koszy AMS przy wiatach bezkoszowych</t>
  </si>
  <si>
    <t>Królewska</t>
  </si>
  <si>
    <t>Kujawska</t>
  </si>
  <si>
    <t>Litewska</t>
  </si>
  <si>
    <t>Lubelska</t>
  </si>
  <si>
    <t>Lublańska</t>
  </si>
  <si>
    <t>9 nowych koszy - park kieszonkowy</t>
  </si>
  <si>
    <t>Łokietka od ul. Wybickiego do ul. Wrocławskiej</t>
  </si>
  <si>
    <t>Mazowiecka</t>
  </si>
  <si>
    <t>K.PN-k.WT-k.CZW-k.SB-k.ND</t>
  </si>
  <si>
    <t>Nadrzeczna</t>
  </si>
  <si>
    <t>Nowowiejska</t>
  </si>
  <si>
    <t>k.PN-k.WT-k.PT-k.SB</t>
  </si>
  <si>
    <t>Oboźna</t>
  </si>
  <si>
    <t>Olsztyńska</t>
  </si>
  <si>
    <t>Olsztyńska - psie</t>
  </si>
  <si>
    <t>Pielęgniarek</t>
  </si>
  <si>
    <t>Pomorska</t>
  </si>
  <si>
    <t>Prądnicka</t>
  </si>
  <si>
    <t>Prądnicka - psie</t>
  </si>
  <si>
    <t>k.WT-k.ŚR-k.CZW-k.PT-k.ND</t>
  </si>
  <si>
    <t>Racławicka</t>
  </si>
  <si>
    <t>Rogatka</t>
  </si>
  <si>
    <t>Rondo Żołnieży Wyklętych</t>
  </si>
  <si>
    <t>k.PN-k.WT-k.CZW-k.SB</t>
  </si>
  <si>
    <t>Rzeczna</t>
  </si>
  <si>
    <t>k.PN-k.CZW-k.SB</t>
  </si>
  <si>
    <t xml:space="preserve">Siemaszki </t>
  </si>
  <si>
    <t>Siemaszki - psie</t>
  </si>
  <si>
    <t>Sienkiewicza</t>
  </si>
  <si>
    <t>Składowa</t>
  </si>
  <si>
    <t>Smoluchowskiego</t>
  </si>
  <si>
    <t>Śląska</t>
  </si>
  <si>
    <t>Świętokrzyska</t>
  </si>
  <si>
    <t>Wileńska</t>
  </si>
  <si>
    <t>Wójtowska</t>
  </si>
  <si>
    <t xml:space="preserve">Wrocławska </t>
  </si>
  <si>
    <t>Wybickiego</t>
  </si>
  <si>
    <t>Zbożowa</t>
  </si>
  <si>
    <t>Zdrowa</t>
  </si>
  <si>
    <t>Żmujdzka</t>
  </si>
  <si>
    <t>3 Maja + parking</t>
  </si>
  <si>
    <t>R-59</t>
  </si>
  <si>
    <t>Borelowskiego Lelewela</t>
  </si>
  <si>
    <t>Chocimska</t>
  </si>
  <si>
    <t>Chodowieckiego</t>
  </si>
  <si>
    <t>Chopina</t>
  </si>
  <si>
    <t>Czaplińskiego</t>
  </si>
  <si>
    <t>k.PN-k.WT-k.ŚR-k.PT</t>
  </si>
  <si>
    <t>Czarnowiejska</t>
  </si>
  <si>
    <t>Dunin - Wąsowicza</t>
  </si>
  <si>
    <t>k.WT-k.CZW-k.PT-K.ND</t>
  </si>
  <si>
    <t>Emaus</t>
  </si>
  <si>
    <t>Filarecka</t>
  </si>
  <si>
    <t>Focha + parking</t>
  </si>
  <si>
    <t>Galla</t>
  </si>
  <si>
    <t>Igrców</t>
  </si>
  <si>
    <t>Ingardena</t>
  </si>
  <si>
    <t>k.PN-k.ŚR-k.CZW-k.PT-k.SB</t>
  </si>
  <si>
    <t>Inwalidów Plac</t>
  </si>
  <si>
    <t>Józefitów</t>
  </si>
  <si>
    <t xml:space="preserve">Kałuży </t>
  </si>
  <si>
    <t>k.WT-k.CZW-k.PT-K.SB-K.ND</t>
  </si>
  <si>
    <t>Kasztelańska</t>
  </si>
  <si>
    <t>Kawiory</t>
  </si>
  <si>
    <t>Konarskiego</t>
  </si>
  <si>
    <t>Kościuszki</t>
  </si>
  <si>
    <t xml:space="preserve">Kraszewskiego </t>
  </si>
  <si>
    <t>Królowej Jadwigii</t>
  </si>
  <si>
    <t>Lea</t>
  </si>
  <si>
    <t>k.PN-k.ŚR-k.PT-k.sb-k.ND</t>
  </si>
  <si>
    <t>Miechowska</t>
  </si>
  <si>
    <t>Mlaskotów</t>
  </si>
  <si>
    <t>Morawskiego</t>
  </si>
  <si>
    <t>Na Błoniach</t>
  </si>
  <si>
    <t>Na Stawach Plac</t>
  </si>
  <si>
    <t xml:space="preserve">Nawojki </t>
  </si>
  <si>
    <t>Oleandry</t>
  </si>
  <si>
    <t xml:space="preserve">Piastowska </t>
  </si>
  <si>
    <t>2 kosze AMS przy wiatach bezkoszowych</t>
  </si>
  <si>
    <t>Plac Nowowiejski</t>
  </si>
  <si>
    <t>Podchorążych</t>
  </si>
  <si>
    <t>Prusa</t>
  </si>
  <si>
    <t>Reymonta</t>
  </si>
  <si>
    <t>Salwatorska</t>
  </si>
  <si>
    <t>Senatorska</t>
  </si>
  <si>
    <t>Stachowicza</t>
  </si>
  <si>
    <t>Staffa</t>
  </si>
  <si>
    <t>Staffa - psie</t>
  </si>
  <si>
    <t>Syrokomli</t>
  </si>
  <si>
    <t>Szymanowskiego</t>
  </si>
  <si>
    <t>Tatarska</t>
  </si>
  <si>
    <t xml:space="preserve">Urzędnicza </t>
  </si>
  <si>
    <t>Włóczków</t>
  </si>
  <si>
    <t>Braci Dudzińskich Plac (pętla A)</t>
  </si>
  <si>
    <t>R-5R1</t>
  </si>
  <si>
    <t>Ćwiklińskiej - deptak bieżanowski</t>
  </si>
  <si>
    <t>Handel</t>
  </si>
  <si>
    <t>Ćwiklińskiej (parking P&amp;R)</t>
  </si>
  <si>
    <t>Ćwiklińskiej + pętla</t>
  </si>
  <si>
    <t>Dworcowa</t>
  </si>
  <si>
    <t>Jerzmanowskiego</t>
  </si>
  <si>
    <t>Kurczaba</t>
  </si>
  <si>
    <t xml:space="preserve"> + 3 kosze z puli dod. śr. fin. na zakup koszy dla dz. XII, XIII</t>
  </si>
  <si>
    <t>Republiki Korczakowskiej</t>
  </si>
  <si>
    <t>Wielicka (od ul. Powstańców Wielkopolskich do ul. Rydygiera)</t>
  </si>
  <si>
    <t>8 koszy AMS przy wiacie bezkoszowej</t>
  </si>
  <si>
    <t>Beskidzka</t>
  </si>
  <si>
    <t>R-5R2</t>
  </si>
  <si>
    <t>Faustyny</t>
  </si>
  <si>
    <t>k.PN-k.ŚR-k.PT-k.WT-k.ND</t>
  </si>
  <si>
    <t>Halszki</t>
  </si>
  <si>
    <t>k.PN-k.WT-k.ŚR-k.CZW-k.ND</t>
  </si>
  <si>
    <t>1 kosz AMS przy wiacie bezkoszowej - p.Bujaka/k.Halszki</t>
  </si>
  <si>
    <t>Halszki (parking P&amp;R)</t>
  </si>
  <si>
    <t>Na Kozłówce</t>
  </si>
  <si>
    <t>Polonijna</t>
  </si>
  <si>
    <t>Stojałowskiego + pętla</t>
  </si>
  <si>
    <t>k.PN-k.WT-k.ŚR-k.PT-k.SB</t>
  </si>
  <si>
    <t>2 kosze AMS przy wiacie bezkoszowej - p.Halszki/k.Bujaka+k.Stojałowskiego</t>
  </si>
  <si>
    <t>Wadowicka</t>
  </si>
  <si>
    <t>1 kosz AMS przy wiacie bezkoszowej - p. A/Łagiewniki 06/k.Rondo Matecznego, 1 kosz AMS przy wiacie bezkoszowej - p. A/Rzemieślniczna 04/k.Rondo Matecznego, 1 kosz AMS przy wiacie bezkoszowej - p. A/Rzemieślniczna 01/k.Borek Fałęcki</t>
  </si>
  <si>
    <t xml:space="preserve">Wlotowa </t>
  </si>
  <si>
    <t>Wysłouchów</t>
  </si>
  <si>
    <t>Bobrzyńskiego</t>
  </si>
  <si>
    <t>R-5R3</t>
  </si>
  <si>
    <t>Grota Roweckiego</t>
  </si>
  <si>
    <t>Kapelanka</t>
  </si>
  <si>
    <t>4 kosze AMS przy wiatach bezkoszowych p/Słomiana</t>
  </si>
  <si>
    <t>Rynek Dębnicki</t>
  </si>
  <si>
    <t>1 kosz AMS przy wiacie bezkoszowej p/Rynek Dębnicki</t>
  </si>
  <si>
    <t>Twardowskiego - parking Zakrzówek</t>
  </si>
  <si>
    <t>Balicka (od ul. Bronowickiej do Giełdy RTV)</t>
  </si>
  <si>
    <t>R-5R4</t>
  </si>
  <si>
    <t>Krowoderskich Zuchów</t>
  </si>
  <si>
    <t>5 koszy przy wiatach bezkoszowych tKG</t>
  </si>
  <si>
    <t>Radzikowskiego + 2 na psie odchody</t>
  </si>
  <si>
    <t>w tym 2 kosze na psie odchody  (1szt - Budżet obywatelski 2019), 1 kosz przy wiacie bezkoszowej (2021)</t>
  </si>
  <si>
    <t>Radzikowskiego ścieżka rowerowa wzdłuż torowiska</t>
  </si>
  <si>
    <t>Różyckiego</t>
  </si>
  <si>
    <t>Rydla</t>
  </si>
  <si>
    <t>Sosabowskiego</t>
  </si>
  <si>
    <t>HARMONOGRAM OCZYSZCZANIA TERENÓW ZIELONYCH 
OD 01-10-2025
LOKALIZACJA - ULICA</t>
  </si>
  <si>
    <t>DZIEL- 
NICA</t>
  </si>
  <si>
    <t>POW. TER. ZIELONYCH
[ha]</t>
  </si>
  <si>
    <t>1x / m-c</t>
  </si>
  <si>
    <t>2.WT</t>
  </si>
  <si>
    <t>3.ŚR</t>
  </si>
  <si>
    <t>Pas drogowy + skwer przy sięgaczu</t>
  </si>
  <si>
    <t>Bagrowa (od ul. Obrońców Modlina do kładki PKP)</t>
  </si>
  <si>
    <t>(zalew Bagry)</t>
  </si>
  <si>
    <t>Batki Mariana (od ul. Żołnierskiej ul. Łanowej)</t>
  </si>
  <si>
    <t>Bieżanowska</t>
  </si>
  <si>
    <t>2.PN</t>
  </si>
  <si>
    <t>Ćwiklińskiej</t>
  </si>
  <si>
    <t>3.WT</t>
  </si>
  <si>
    <t>Duża Góra parking</t>
  </si>
  <si>
    <t>k.WT</t>
  </si>
  <si>
    <t>Goszczyńskiego + łącznik od ul. Lipskiej (działka 119/24 obr. P-19)</t>
  </si>
  <si>
    <t>Gromadzka</t>
  </si>
  <si>
    <t>3.PN</t>
  </si>
  <si>
    <t>Kacza - boczna (sięgacz na południe do ul. Batki między nr 9 i 15)</t>
  </si>
  <si>
    <t>Kacza (od ul. Żołnierskiej do ul. Żeńców)</t>
  </si>
  <si>
    <t xml:space="preserve">Korbońskiego </t>
  </si>
  <si>
    <t>1.WT</t>
  </si>
  <si>
    <t>Koszykarska - od ul. Saskiej</t>
  </si>
  <si>
    <t xml:space="preserve">Koszykarska - łącznik od ul. Nowohuckiej do ul. Myśliwskiej - obustronnie  na odcinku 1,1 km </t>
  </si>
  <si>
    <t>Kozia - boczna (sięgacz do nr 26, dz. 284 obr. P-28)</t>
  </si>
  <si>
    <t>Kozia - boczna (sięgacz od nr 18a na płd., dz. 285 obr. P-28)</t>
  </si>
  <si>
    <t>Kozia + parking przy pętli autobusowej</t>
  </si>
  <si>
    <t>CH Tandeta</t>
  </si>
  <si>
    <t>Lasówka – działki 121/12 i 141 obr. P-18</t>
  </si>
  <si>
    <t>Lipska - łącznik pieszy Lipska-Przewóz wzdłuż rur</t>
  </si>
  <si>
    <t>Lipska (trasa Płaszowska)</t>
  </si>
  <si>
    <t>Łanowa (od ul. Goszczyńskiego do ul. Węglarskiej)</t>
  </si>
  <si>
    <t>Łanowa (od ul. Goszczyńskiego w stronę zalewu)</t>
  </si>
  <si>
    <t>Mała Góra + Parking</t>
  </si>
  <si>
    <t>Mały Płaszów 9 - działki 31/30, 31/31, 265/11, 265/12, 265/18 obr. P-19</t>
  </si>
  <si>
    <t xml:space="preserve">Motyla - boczna (sięgacz do nr 8; dz 244/1, 244/2)                    </t>
  </si>
  <si>
    <t>Motyla (od ul. Iłowej do ul. Grochowej)</t>
  </si>
  <si>
    <t>Myśliwska boczna - deptak przy numerze 20 (działka 161/25 obr. P-17)</t>
  </si>
  <si>
    <t>Myśliwska - łącznik do ul. Przewóz</t>
  </si>
  <si>
    <t>Droga gminna w wykazie ZDMK, częściowo na ter.prywatnych (publiczna - w całości w utrzymaniu GMK)</t>
  </si>
  <si>
    <t>Paproci</t>
  </si>
  <si>
    <t>Parking P&amp;R Ćwiklińskiej</t>
  </si>
  <si>
    <t>Pętla autobusowa: Aleksandry</t>
  </si>
  <si>
    <t>Pętla tramwajowa:  Bieżanów Nowy</t>
  </si>
  <si>
    <t>Pętla tramwajowa: Mały Płaszów</t>
  </si>
  <si>
    <t>Pętla tramwajowa: Prokocim</t>
  </si>
  <si>
    <t>Pl. Braci Dudzińskich</t>
  </si>
  <si>
    <t>Płk.Dąbka</t>
  </si>
  <si>
    <t>Popiełuszki parking</t>
  </si>
  <si>
    <t>Półłanki - od m. Wandy do Śliwiaka i od Nad Drwiną do Bieżanowskiej</t>
  </si>
  <si>
    <t xml:space="preserve">Półłanki - od Śliwiaka do Nad Drwiną </t>
  </si>
  <si>
    <t>Przy placu targowym</t>
  </si>
  <si>
    <t>Prokocimska łącznik od ul. Wodnej do UMK</t>
  </si>
  <si>
    <t>2.ŚR</t>
  </si>
  <si>
    <t xml:space="preserve">Prokocimska + boczna (od wiaduktu tramwajowo - pieszo - rowerowego, wzdłuż wiaduktu w kierunku ul. Wielickiej do ślepego końca) </t>
  </si>
  <si>
    <t>duży ruch pieszych</t>
  </si>
  <si>
    <t>Przewóz</t>
  </si>
  <si>
    <t>Rakuś (parking przy dworcu)</t>
  </si>
  <si>
    <t>Rybitwy (od Christo Botewa do Szparagowej)</t>
  </si>
  <si>
    <t>Rybitwy (trasa Płaszowska)</t>
  </si>
  <si>
    <t>Rzebika – odcinek pł: od ul. Przewóz do ul. Lipskiej</t>
  </si>
  <si>
    <t>Rzebika – odcinek pd: od ul. Lipskiej do ul. Łanowej</t>
  </si>
  <si>
    <t>Stróża Rybna</t>
  </si>
  <si>
    <t>Surzyckiego (trasa Płaszowska)</t>
  </si>
  <si>
    <t>Szklarska</t>
  </si>
  <si>
    <t>Śliwiaka (trasa Płaszowska)</t>
  </si>
  <si>
    <t>Torowisko: Cmentarz Podgórski - Prokocim Szpital</t>
  </si>
  <si>
    <t>Torowisko: Klimeckiego - Mały Płaszów</t>
  </si>
  <si>
    <t>Torowisko: Prokocim Szpital - Bieżanów Nowy</t>
  </si>
  <si>
    <t xml:space="preserve">Wielicka - dwa odcinki: od skrzyżowania z ul. Powstańców Wielkopolskich do ul. Nowosądeckiej oraz od ul. Teligi do granic miasta </t>
  </si>
  <si>
    <t>Wielicka - od skrzyżowania z ul. Nowosądecką do ul. Teligi</t>
  </si>
  <si>
    <t>(Staw Płaszowski)</t>
  </si>
  <si>
    <t>Złocieniowa</t>
  </si>
  <si>
    <t>Źródlana (od ul. Żołnierskiej do ul. Iłowej)</t>
  </si>
  <si>
    <t>Andricia</t>
  </si>
  <si>
    <t>1.ŚR</t>
  </si>
  <si>
    <t>Duży ruch pieszych (targowisko)</t>
  </si>
  <si>
    <t>Duży ruch pieszych (targowisko, duże osiedle)</t>
  </si>
  <si>
    <t/>
  </si>
  <si>
    <t>Bochenka + boczna do Podedworze (dz. 576/14)</t>
  </si>
  <si>
    <t>Duży ruch pieszych (szpital)</t>
  </si>
  <si>
    <t>Osiedle</t>
  </si>
  <si>
    <t>Bonarka / Rydlówka</t>
  </si>
  <si>
    <t>KFC + McDonald's + Biedronka</t>
  </si>
  <si>
    <t>4.CZW</t>
  </si>
  <si>
    <t>Braci Sawiczewskich</t>
  </si>
  <si>
    <t>2.PT</t>
  </si>
  <si>
    <t>Bujaka(w rej.szkoły i  Nr 25)</t>
  </si>
  <si>
    <t>Duży ruch pieszych+szkoła</t>
  </si>
  <si>
    <t>Cechowa + działki gminne (172/6, 173/5, 172/9, 172/21 obr. P-64)</t>
  </si>
  <si>
    <t>1.PT</t>
  </si>
  <si>
    <t>Do Sanktuarium</t>
  </si>
  <si>
    <t>Sanktuarium i Centrum Jana Pawła II</t>
  </si>
  <si>
    <t>Facimiech + dojazd do Centrum Sportu</t>
  </si>
  <si>
    <t>Osiedle i Centrum Sportu</t>
  </si>
  <si>
    <t xml:space="preserve">Sanktuarium </t>
  </si>
  <si>
    <t>Fredry/Milana</t>
  </si>
  <si>
    <t>Duży ruch pieszych (osiedle)</t>
  </si>
  <si>
    <t>Gromady Grudziąż + boczna (dz. 167/15, 167/8, 167/9, 167/6 obr. P-63 o łącznej pow. 416 m2)</t>
  </si>
  <si>
    <t>Duży ruch pieszych</t>
  </si>
  <si>
    <t>Jakubowskiego + Orwid</t>
  </si>
  <si>
    <t>Klonowica + Heila</t>
  </si>
  <si>
    <t>Krzemieniecka</t>
  </si>
  <si>
    <t>Droga do wysypiska</t>
  </si>
  <si>
    <t>Lanckorońska</t>
  </si>
  <si>
    <t>Ludowa</t>
  </si>
  <si>
    <t>Łagiewnicka</t>
  </si>
  <si>
    <t>Duży ruch pieszych (szkoła)</t>
  </si>
  <si>
    <t>Maryjewskiego</t>
  </si>
  <si>
    <t>Duży ruch pieszych + Kampus UJ + 3 szpitale</t>
  </si>
  <si>
    <t>Centrum handlowe</t>
  </si>
  <si>
    <t>Myślenicka (od ronda do ul. Sawiczewskich)</t>
  </si>
  <si>
    <t>Bardzo duży ruch</t>
  </si>
  <si>
    <t>XI/XII</t>
  </si>
  <si>
    <t>Duży ruch pieszych, duże osiedla</t>
  </si>
  <si>
    <t>Obronna</t>
  </si>
  <si>
    <t>1.PN</t>
  </si>
  <si>
    <t>Pętla autobusowa: Obronna</t>
  </si>
  <si>
    <t>Pętla autobusowe: Kurdwanów/Stojałowskiego</t>
  </si>
  <si>
    <t>Pętla autobusowe: Piaski Wielkie</t>
  </si>
  <si>
    <t>Pętla tramwajowa: Kurdwanów-Witosa</t>
  </si>
  <si>
    <t>Pl.Przystanek</t>
  </si>
  <si>
    <t>Pod Kopcem</t>
  </si>
  <si>
    <t>Duże osiedle</t>
  </si>
  <si>
    <t>2.CZW</t>
  </si>
  <si>
    <t>Poronińska</t>
  </si>
  <si>
    <t>Przyjaźni Polsko- Węgierskiej</t>
  </si>
  <si>
    <t>Galeria handlowa, zajezdnia MPK, Korporacje</t>
  </si>
  <si>
    <t>Schweitzera</t>
  </si>
  <si>
    <t>Siarczanogórska</t>
  </si>
  <si>
    <t>Stojałowskiego</t>
  </si>
  <si>
    <t>Św. Brata Alberta</t>
  </si>
  <si>
    <t>1.CZW</t>
  </si>
  <si>
    <t>Swoszowice P+R (wzdłuż drogi dojazdowej i pętli, wokół parkingu, wewnątrz pętli autobusowej</t>
  </si>
  <si>
    <t>Parking P+R Swoszowice, stacja kolejowa</t>
  </si>
  <si>
    <t>Torowisko: Mateczny - Łagiewniki- Borek F.</t>
  </si>
  <si>
    <t>IX/X/XIII</t>
  </si>
  <si>
    <t xml:space="preserve">Torowisko: Nowosądecka – Kurdwanów   </t>
  </si>
  <si>
    <t>Centrum Jana Pawła II</t>
  </si>
  <si>
    <t>Wapienna</t>
  </si>
  <si>
    <t>Węzeł Myślenicki</t>
  </si>
  <si>
    <t>Wielicka - boczna (przy granicy z Wieliczką od ul. Krakowskiej 58 w Wieliczce do kładki pieszej nad autostradą)</t>
  </si>
  <si>
    <t>Witosa + Parking P&amp;R</t>
  </si>
  <si>
    <t>Wlotowa + teren za budkami handl.</t>
  </si>
  <si>
    <t>Za Torem</t>
  </si>
  <si>
    <t>Zakopiańska + nasyp kolejowy przy ul. Faustyny</t>
  </si>
  <si>
    <t>IX/X</t>
  </si>
  <si>
    <t>Zina (daw. Szumca)</t>
  </si>
  <si>
    <t>Droga do Centrum Ekologicznego Barycz</t>
  </si>
  <si>
    <t>VIII - Główny ciąg</t>
  </si>
  <si>
    <t>4.pt</t>
  </si>
  <si>
    <t>VIII - Dębniki</t>
  </si>
  <si>
    <t>k.pn</t>
  </si>
  <si>
    <t xml:space="preserve"> </t>
  </si>
  <si>
    <t>Bartla + pętla</t>
  </si>
  <si>
    <t>VIII - Kliny</t>
  </si>
  <si>
    <t>k.śr</t>
  </si>
  <si>
    <t>k.czw</t>
  </si>
  <si>
    <t>Borek Fałęcki - Jagodowa - ciąg pieszy</t>
  </si>
  <si>
    <t>IX - Borek</t>
  </si>
  <si>
    <t>X - Kliny</t>
  </si>
  <si>
    <t>XI - Głóny ciąg</t>
  </si>
  <si>
    <t>1.pt</t>
  </si>
  <si>
    <t>Bunscha - Piltza</t>
  </si>
  <si>
    <t>VIII - Ruczaj</t>
  </si>
  <si>
    <t>2.pt</t>
  </si>
  <si>
    <t>IX - Cegielniane</t>
  </si>
  <si>
    <t>Centrum Kongresowe</t>
  </si>
  <si>
    <t>Czerwona Maki - od ul. Babińskiego do ul. Bobrzyńskiego</t>
  </si>
  <si>
    <t>Dworska/Boczna</t>
  </si>
  <si>
    <t>3.pt</t>
  </si>
  <si>
    <t>Liściasta</t>
  </si>
  <si>
    <t>Montwiła Miereckiego</t>
  </si>
  <si>
    <t>VIII/IX - Ruczaj</t>
  </si>
  <si>
    <t>Pastelowa</t>
  </si>
  <si>
    <t>VIII, X - Sidzina</t>
  </si>
  <si>
    <t>Pętla autobusowa - Borek Fałęcki</t>
  </si>
  <si>
    <t>IX - Głóny ciąg</t>
  </si>
  <si>
    <t>Pętla autobusowa - Czerwone Maki</t>
  </si>
  <si>
    <t>Pętla autobusowa - Łagiewniki</t>
  </si>
  <si>
    <t>Pętla autobusowa - Most Grunwaldzki - Barska</t>
  </si>
  <si>
    <t>Pętla tramwajowa - Borek Fałęcki</t>
  </si>
  <si>
    <t>Pętla tramwajowa - Czerwone Maki</t>
  </si>
  <si>
    <t xml:space="preserve">Pętla tramwajowa - Łagiewniki </t>
  </si>
  <si>
    <t>Pl. Łagiewnicki - park kieszonkowy Leśny Ogród Krakowian</t>
  </si>
  <si>
    <t>Pszczelna - Ruczaj (za ekranem akustycznym TŁ)</t>
  </si>
  <si>
    <t>XIII - Dębniki</t>
  </si>
  <si>
    <t>Rydlówka - parking</t>
  </si>
  <si>
    <t>Skotnicka (od Babińskiego do granic miasta)</t>
  </si>
  <si>
    <t>VIII - Pychowice</t>
  </si>
  <si>
    <t>Szwed Śniadowskiej Anny</t>
  </si>
  <si>
    <t>X - Sidzina</t>
  </si>
  <si>
    <t>Torowiska - Kapelanka - Czerwone Maki</t>
  </si>
  <si>
    <t>Torowiska - Kapelanka-Łagiewniki</t>
  </si>
  <si>
    <t>VIII/IX - Główny ciąg</t>
  </si>
  <si>
    <t>Torowisko - Most Grunwaldzki / Kapelanka</t>
  </si>
  <si>
    <t>Trasa Łagiewnicka (od ul. Zakopiańskiej do ul. Kobierzyńskiej)</t>
  </si>
  <si>
    <t>Tyniecka od Rynku Dębnickiego do Sodowej</t>
  </si>
  <si>
    <t>Tyniecka od Sodowej do Bolesława Śmiałego</t>
  </si>
  <si>
    <t>VIII - Skotniki</t>
  </si>
  <si>
    <t>VIII - Sidzina</t>
  </si>
  <si>
    <t>Zachodnia (od Kobierzyńskiej do Zalesie)</t>
  </si>
  <si>
    <t>Zawiszy + parking</t>
  </si>
  <si>
    <t>Banachiewicza</t>
  </si>
  <si>
    <t>utrzymywane interwencyjnie</t>
  </si>
  <si>
    <t>Bastionowa</t>
  </si>
  <si>
    <t>Benedyktyńska</t>
  </si>
  <si>
    <t>VIII - Tyniec</t>
  </si>
  <si>
    <t>Błotniska</t>
  </si>
  <si>
    <t xml:space="preserve">Bogucianka </t>
  </si>
  <si>
    <t>Boratyńskiego</t>
  </si>
  <si>
    <t>Carwone Maki - deptak od ul. Babińskiego</t>
  </si>
  <si>
    <t>Carwone Maki - od ul. Bobrzyńskiego do Frassati -Gawrońskiej</t>
  </si>
  <si>
    <t>Chorzowska</t>
  </si>
  <si>
    <t>Dąbrowa</t>
  </si>
  <si>
    <t>Frassati - Gawrońskiej</t>
  </si>
  <si>
    <t>Gałęzowskiego</t>
  </si>
  <si>
    <t>Gumowskiego</t>
  </si>
  <si>
    <t>Hoffmanowej</t>
  </si>
  <si>
    <t>Homolacsa</t>
  </si>
  <si>
    <t>Jagodowa</t>
  </si>
  <si>
    <t>Jeleniogórska</t>
  </si>
  <si>
    <t>Kamieniecka</t>
  </si>
  <si>
    <t>Kochmańskiego</t>
  </si>
  <si>
    <t>Kolna</t>
  </si>
  <si>
    <t>Kopernickiego</t>
  </si>
  <si>
    <t>Kwiatowa</t>
  </si>
  <si>
    <t>Libertowska</t>
  </si>
  <si>
    <t>Madalińskiego</t>
  </si>
  <si>
    <t>Maja Księdza</t>
  </si>
  <si>
    <t>Małysiaka</t>
  </si>
  <si>
    <t>Marusarzówny</t>
  </si>
  <si>
    <t>Mączyńskiego</t>
  </si>
  <si>
    <t>Medalioów</t>
  </si>
  <si>
    <t>Miejscowa</t>
  </si>
  <si>
    <t>Miodońskiego</t>
  </si>
  <si>
    <t>Na Klińcu</t>
  </si>
  <si>
    <t>Narvik</t>
  </si>
  <si>
    <t>Odrzańska</t>
  </si>
  <si>
    <t>Opałka</t>
  </si>
  <si>
    <t>Pustynna</t>
  </si>
  <si>
    <t>Rutkowskiego</t>
  </si>
  <si>
    <t>Sapalskiego</t>
  </si>
  <si>
    <t>Solówki</t>
  </si>
  <si>
    <t>Sternbacha</t>
  </si>
  <si>
    <t>IX - Ruczaj</t>
  </si>
  <si>
    <t>Tretówka</t>
  </si>
  <si>
    <t>Trockiego</t>
  </si>
  <si>
    <t>Umińskiej</t>
  </si>
  <si>
    <t>Wachholza</t>
  </si>
  <si>
    <t>Wapowskiego</t>
  </si>
  <si>
    <t>Warowna</t>
  </si>
  <si>
    <t>Wichrowa</t>
  </si>
  <si>
    <t>Wożniczki</t>
  </si>
  <si>
    <t>Zagaje</t>
  </si>
  <si>
    <t>Zakarczmie</t>
  </si>
  <si>
    <t>Zembrzycka</t>
  </si>
  <si>
    <t>Zientary</t>
  </si>
  <si>
    <t>Zyzna</t>
  </si>
  <si>
    <t>Żaków Krakowskich</t>
  </si>
  <si>
    <t>(MCK)</t>
  </si>
  <si>
    <t>Balicka</t>
  </si>
  <si>
    <t>Batalionów Skała AK</t>
  </si>
  <si>
    <t>3.PT</t>
  </si>
  <si>
    <t>Bociana - Kużnicy Kołłątajowskiej</t>
  </si>
  <si>
    <t>Bratysławska - Nila</t>
  </si>
  <si>
    <t>Chełmońskiego – od kościoła Św. Jadwigi do Weissa</t>
  </si>
  <si>
    <t>Chełmska</t>
  </si>
  <si>
    <t>Czerwińskiego</t>
  </si>
  <si>
    <t>Grażyny</t>
  </si>
  <si>
    <t>4.PT</t>
  </si>
  <si>
    <t>Królowej Jadwigi (GRANICA: PIASTOWSKA)</t>
  </si>
  <si>
    <t>Księcia Józefa</t>
  </si>
  <si>
    <t>Kuźnicy Kołłątajowskiej - Banacha wraz z torowiskiem</t>
  </si>
  <si>
    <t>Lea (GRANICA: PIASTOWSKA)</t>
  </si>
  <si>
    <t>Łokietka od Wybickiego do Opolskiej</t>
  </si>
  <si>
    <t>Łupaszki</t>
  </si>
  <si>
    <t>Mirowska</t>
  </si>
  <si>
    <t>Mirowska-Księcia Józefa (odcinek dr.woj. 780 - objęty dotacją)</t>
  </si>
  <si>
    <t>Mirowska-Księcia Józefa łącznik wzdłuż autostrady (bez odcinka dr.woj. 780 objętego dotacją)</t>
  </si>
  <si>
    <t>Nad Sudołem</t>
  </si>
  <si>
    <t>Niezapominajek</t>
  </si>
  <si>
    <t>Nila</t>
  </si>
  <si>
    <t>Noblistów Polskich (trasa Wolbromska) wraz z łącznikiem od ronda Gerwazego Gorczyckiego do ul. Glogera</t>
  </si>
  <si>
    <t>Olszanicka z pętlą MPK</t>
  </si>
  <si>
    <t>Opolska -boczna</t>
  </si>
  <si>
    <t xml:space="preserve">Orla </t>
  </si>
  <si>
    <t>Pętla autobusowa - Azory przy ul. Weissa</t>
  </si>
  <si>
    <t>Pętla autobusowa - Bronowice  (mleczarnia) przy ul. Na Błonie</t>
  </si>
  <si>
    <t>Pętla autobusowa - Mydlniki przy ul. Balickiej</t>
  </si>
  <si>
    <t>Pętla autobusowa - Prądnik Biały przy ul. Piaszczystej</t>
  </si>
  <si>
    <t>Pętla Tramwajowa - Bronowice (przy Rydla)</t>
  </si>
  <si>
    <t>Pętla Tramwajowa - Bronowice Małe (przy Na Błonie)</t>
  </si>
  <si>
    <t>Pętla tramwajowa - Krowodrza Górka</t>
  </si>
  <si>
    <t>Pleszowska</t>
  </si>
  <si>
    <t>Podłużna</t>
  </si>
  <si>
    <t>Radzikowskiego - droga krajowa</t>
  </si>
  <si>
    <t>Radzikowskiego od Stachiewicza do stacji BP</t>
  </si>
  <si>
    <t>Siewna</t>
  </si>
  <si>
    <t>Starowolska</t>
  </si>
  <si>
    <t>Torowisko: Armii Krajowej Wiadukt - pętla tram.  Bronowice (przy ul. Rydla)</t>
  </si>
  <si>
    <t>Torowisko: Armii Krajowej Wiadukt - pętla tram.  Bronowice Małe</t>
  </si>
  <si>
    <t>Torowisko: Wybickiego - Nila</t>
  </si>
  <si>
    <t>Waszyngtona + Bronisławy</t>
  </si>
  <si>
    <t>Wioślarska</t>
  </si>
  <si>
    <t>Zielone Wzgórze</t>
  </si>
  <si>
    <t>Ździebły Danowskiego</t>
  </si>
  <si>
    <t>29-go listopada - Kamienna</t>
  </si>
  <si>
    <t>GR</t>
  </si>
  <si>
    <t>W utrzymaniu grup interwencyjnych</t>
  </si>
  <si>
    <t>Berka Joselewicza</t>
  </si>
  <si>
    <t xml:space="preserve">Bożego Miłosierdzia </t>
  </si>
  <si>
    <t xml:space="preserve">Brzozowa </t>
  </si>
  <si>
    <t>Czapskich</t>
  </si>
  <si>
    <t>Długa "Nowy Kleparz"</t>
  </si>
  <si>
    <t>W utrzymaniu grup interwencyjnych; {MCK}</t>
  </si>
  <si>
    <t xml:space="preserve">Dolnych Młynów </t>
  </si>
  <si>
    <t>Felicjanek</t>
  </si>
  <si>
    <t xml:space="preserve">Helclów </t>
  </si>
  <si>
    <t>I Obwodnica (zewnętrzna strona - okienka )</t>
  </si>
  <si>
    <t>Jabłonowskich</t>
  </si>
  <si>
    <t>Kapucyńska</t>
  </si>
  <si>
    <t xml:space="preserve">Karmelicka </t>
  </si>
  <si>
    <t>Lewkowa</t>
  </si>
  <si>
    <t>Librowczszyzny</t>
  </si>
  <si>
    <t xml:space="preserve">Łobzowska </t>
  </si>
  <si>
    <t>Meiselsa</t>
  </si>
  <si>
    <t>Miodowa / Podbrzezie (zieleniec przed Synagogą )</t>
  </si>
  <si>
    <t>Miodowa / Siedleckiego</t>
  </si>
  <si>
    <t xml:space="preserve">Orzeszkowej </t>
  </si>
  <si>
    <t xml:space="preserve">Paulińska </t>
  </si>
  <si>
    <t xml:space="preserve">Pawia </t>
  </si>
  <si>
    <t xml:space="preserve">Pawlikowskiego </t>
  </si>
  <si>
    <t xml:space="preserve">Pędzichów </t>
  </si>
  <si>
    <t>pętla autobusowa "Nowy Kleparz"</t>
  </si>
  <si>
    <t>pętla tramwajowa "Dworzec Towarowy"</t>
  </si>
  <si>
    <t xml:space="preserve">Piłsudskiego </t>
  </si>
  <si>
    <t>Pl. Biskupi</t>
  </si>
  <si>
    <t>Pl. Bohaterów Getta</t>
  </si>
  <si>
    <t>Pl. Kossaka</t>
  </si>
  <si>
    <t xml:space="preserve">Pl. Matejki </t>
  </si>
  <si>
    <t>Pl. Na Groblach</t>
  </si>
  <si>
    <t>Pl. Niepodległości</t>
  </si>
  <si>
    <t xml:space="preserve">Pl. Słowiański </t>
  </si>
  <si>
    <t>Pl. Św. Idziego</t>
  </si>
  <si>
    <t>Pl. Wolnica</t>
  </si>
  <si>
    <t>Pl. Wszystkich Świętych</t>
  </si>
  <si>
    <t>Planty Dietla + Olimpijka</t>
  </si>
  <si>
    <t>Podgórska (od ul. Krakowskiej do ul. Halickiej)</t>
  </si>
  <si>
    <t xml:space="preserve">Rajska </t>
  </si>
  <si>
    <t xml:space="preserve">Rynek Kleparski  </t>
  </si>
  <si>
    <t>Rynek Podgórski</t>
  </si>
  <si>
    <t xml:space="preserve">Sereno Fenn'a </t>
  </si>
  <si>
    <t xml:space="preserve">Sobieskiego </t>
  </si>
  <si>
    <t xml:space="preserve">Studencka </t>
  </si>
  <si>
    <t>Szczepańska</t>
  </si>
  <si>
    <t xml:space="preserve">Św. Filipa </t>
  </si>
  <si>
    <t xml:space="preserve">Św. Sebastiana </t>
  </si>
  <si>
    <t>Św. Stanisława</t>
  </si>
  <si>
    <t>Św. Teresy</t>
  </si>
  <si>
    <t>Warszawska</t>
  </si>
  <si>
    <t xml:space="preserve">Wawrzyńca / Halicka </t>
  </si>
  <si>
    <t xml:space="preserve">Wielopole  </t>
  </si>
  <si>
    <t xml:space="preserve">Worcela </t>
  </si>
  <si>
    <t>Wróblewskiego</t>
  </si>
  <si>
    <t>Wygoda</t>
  </si>
  <si>
    <t>Zegadłowicza</t>
  </si>
  <si>
    <t xml:space="preserve">Zwierzyniecka </t>
  </si>
  <si>
    <t>R-1R54</t>
  </si>
  <si>
    <t>k.SB</t>
  </si>
  <si>
    <t>Andersa (od Okulickiego do Ronda Kocmyrzowskiego)</t>
  </si>
  <si>
    <t>Bieńczyce (Rondo Hipokratesa) - Piasta Kołodzieja (torowisko)</t>
  </si>
  <si>
    <t>XV/XVI</t>
  </si>
  <si>
    <t>Bora Komorowskiego (od zjazdu Dobrego Pasterza do Stella-Sawickiego)</t>
  </si>
  <si>
    <t>Boznańskiej Olgi</t>
  </si>
  <si>
    <t>Braci Schindlerów i Hynka</t>
  </si>
  <si>
    <t>Czyżyny Dworzec - Medweckiego</t>
  </si>
  <si>
    <t>DH Wanda - Bieńczyce (Rondo Hipokratesa) (torowisko)</t>
  </si>
  <si>
    <t xml:space="preserve">Dobrego Pasterza </t>
  </si>
  <si>
    <t>III/XV</t>
  </si>
  <si>
    <t>Hołdu Pruskiego</t>
  </si>
  <si>
    <t>Jancarza (cała)</t>
  </si>
  <si>
    <t>Janiszewskiego i Bogusza z parkingami</t>
  </si>
  <si>
    <t>Jutrzenka</t>
  </si>
  <si>
    <t>Kleberga</t>
  </si>
  <si>
    <t>Kurzei / Bohomolca</t>
  </si>
  <si>
    <t>Łęczycka z parkingami</t>
  </si>
  <si>
    <t>Marchołta (od nr 19 do ul. Nikifora)</t>
  </si>
  <si>
    <t>Monda</t>
  </si>
  <si>
    <t>Mosdorfa parking</t>
  </si>
  <si>
    <t>Nagłowicka/ Wawelska</t>
  </si>
  <si>
    <t>Orlińskiego z parkingiem przed bud. Orlińskiego 1</t>
  </si>
  <si>
    <t>pętla autobusowa "Batowice II" (nowa kaplica)</t>
  </si>
  <si>
    <t>pętla autobusowa "Mistrzejowice" (j)</t>
  </si>
  <si>
    <t>pętla autobusowa "Mistrzejowice" (z)</t>
  </si>
  <si>
    <t>pętla autobusowa "Piastów"</t>
  </si>
  <si>
    <t>pętla autobusowa "Prądnik Czerwony"</t>
  </si>
  <si>
    <t>pętla tramwajowa "Mistrzejowice"</t>
  </si>
  <si>
    <t>pętla tramwajowa "Piasta Kołodzieja"</t>
  </si>
  <si>
    <t>Pl. Kalinex + Parking</t>
  </si>
  <si>
    <t>III/IV/XV</t>
  </si>
  <si>
    <t>III/IV</t>
  </si>
  <si>
    <t>Rondo Kocmyrzowskie - DH Wanda (torowisko)</t>
  </si>
  <si>
    <t>Rondo Maczka</t>
  </si>
  <si>
    <t>Rondo Piasta Kołodzieja</t>
  </si>
  <si>
    <t>Rondo Srebrnych Orłów / Wiślicka</t>
  </si>
  <si>
    <t>Rozrywka (od ul. Reduta do końca ulicy + parking przy cmentarzu)</t>
  </si>
  <si>
    <t>Srebrnych Orłów Rozjazd - Mistrzejowice (torowisko)</t>
  </si>
  <si>
    <t>Strzelców + petla autobusowa i parking od ul. Reduta</t>
  </si>
  <si>
    <t>Szajnowicza - Iwanowa</t>
  </si>
  <si>
    <t>Św. Rodziny</t>
  </si>
  <si>
    <t>Uniwersału Połanieckiego z parkingami</t>
  </si>
  <si>
    <t>Urbanowicza z parkingami</t>
  </si>
  <si>
    <t>Urszulki i Złoczowska z parkingami</t>
  </si>
  <si>
    <t>Włodarczyka z parkingami</t>
  </si>
  <si>
    <t>Załuskich</t>
  </si>
  <si>
    <t>Ariańska</t>
  </si>
  <si>
    <t>R-1R56</t>
  </si>
  <si>
    <t>Beliny Prażmowskiego</t>
  </si>
  <si>
    <t>Bora Komorowskiego (od Ronda Polsadu do zjazdu z Dobrego Pasterza)</t>
  </si>
  <si>
    <t>Bosacka-Lubomirskiego (od Lubicz do Rakowickiej)</t>
  </si>
  <si>
    <t>Chałpnika</t>
  </si>
  <si>
    <t>Chrobrego Bolesława</t>
  </si>
  <si>
    <t xml:space="preserve">Czerwonego Prądnika </t>
  </si>
  <si>
    <t>Fertnera Antoniego</t>
  </si>
  <si>
    <t>Kurkowa</t>
  </si>
  <si>
    <t>Lubomirskiego</t>
  </si>
  <si>
    <t>I/II</t>
  </si>
  <si>
    <t>Młyńska + Rondo + przy budynkach</t>
  </si>
  <si>
    <t>Narzymskiego</t>
  </si>
  <si>
    <t>pętla tramwajowa "Rakowicka"</t>
  </si>
  <si>
    <t>Pilotów</t>
  </si>
  <si>
    <t>Prandoty + teren zielony przy al. 29-Listopada</t>
  </si>
  <si>
    <t>Rakowicka do Otwinowskiego</t>
  </si>
  <si>
    <t>Rymarska - strona wschodnia od Mogilskiej do Moniuszki</t>
  </si>
  <si>
    <t>Sadzawki + parking</t>
  </si>
  <si>
    <t>Wita Stwosza + szuter przed tunelem</t>
  </si>
  <si>
    <t>Wyrwińskiego</t>
  </si>
  <si>
    <t>Al. Pokoju (od R. Czyżyńskiego do ul. Nowohuckiej)</t>
  </si>
  <si>
    <t>XIV/II</t>
  </si>
  <si>
    <t>R-2R51</t>
  </si>
  <si>
    <t>Al. Pokoju (od ul. Nowohuckiej do Ronda Czyżyńskiego) (torowisko)</t>
  </si>
  <si>
    <t>Al. Solidarności (od Bulwarowej do Ujastku)</t>
  </si>
  <si>
    <t>remont</t>
  </si>
  <si>
    <t>Brzeska</t>
  </si>
  <si>
    <t>CA HTS - Darwina (torowisko)</t>
  </si>
  <si>
    <t>CA HTS - Kopiec Wandy (torowisko)</t>
  </si>
  <si>
    <t>Gałczyńskiego</t>
  </si>
  <si>
    <t>Giedroycia</t>
  </si>
  <si>
    <t>Igołomska</t>
  </si>
  <si>
    <t>remont (-7,8ha)</t>
  </si>
  <si>
    <t>Isep</t>
  </si>
  <si>
    <t>Jana Pawła II (od Stella-Sawickiego do R. Czyżyńskiego)</t>
  </si>
  <si>
    <t>Mrozowa</t>
  </si>
  <si>
    <t>Na Załęczu</t>
  </si>
  <si>
    <t>Niepokalanej Marii Panny</t>
  </si>
  <si>
    <t>Padniewskiego</t>
  </si>
  <si>
    <t>pętla autobusowa "CA HTS"</t>
  </si>
  <si>
    <t>pętla autobusowa "Pleszów"</t>
  </si>
  <si>
    <t>pętla tramwajowa "Kopiec Wandy"</t>
  </si>
  <si>
    <t>pętla tramwajowa "Pleszów"</t>
  </si>
  <si>
    <t>pętla tramwajowa "Walcownia"</t>
  </si>
  <si>
    <t>Podbipięty</t>
  </si>
  <si>
    <t>Ptaszyckiego</t>
  </si>
  <si>
    <t>Strumyk</t>
  </si>
  <si>
    <t>Śliwkowa</t>
  </si>
  <si>
    <t>Ujastek (torowisko)</t>
  </si>
  <si>
    <t>Ujastek + Ujastek Mogilski</t>
  </si>
  <si>
    <t>R-2R52</t>
  </si>
  <si>
    <t>Cienista (od ul. Kocmyrzowskiej do ul. Fatmiskiej)</t>
  </si>
  <si>
    <t>Darwina - Na Stoku</t>
  </si>
  <si>
    <t>Gustawa Morcinka</t>
  </si>
  <si>
    <t>Kocmyrzowska</t>
  </si>
  <si>
    <t>remont - budowa S7 (-0,23 ha)</t>
  </si>
  <si>
    <t>Kocmyrzowska (od os.Na Stoku do pętli Wzgórza Krzesławickie) (torowisko)</t>
  </si>
  <si>
    <t>Kupały</t>
  </si>
  <si>
    <t>Łopackiego + Parking</t>
  </si>
  <si>
    <t>Łowińskiego</t>
  </si>
  <si>
    <t>remont - budowa S7 (-1,30 ha)</t>
  </si>
  <si>
    <t>Mistrzejowicka</t>
  </si>
  <si>
    <t>Nad Dłubnią</t>
  </si>
  <si>
    <t>Obrońców Krzyża</t>
  </si>
  <si>
    <t>Ognistych Wici</t>
  </si>
  <si>
    <t>Perkuna</t>
  </si>
  <si>
    <t>pętla tramwajowa "Wzgórza Krzesławickie"</t>
  </si>
  <si>
    <t>Wielgusa Macieja</t>
  </si>
  <si>
    <t xml:space="preserve">Zielony Jar </t>
  </si>
  <si>
    <t>Al. Andersa (od Pl. Centralnego do Ronda Kocmyrzowskiego) (torowisko)</t>
  </si>
  <si>
    <t>R-2R53</t>
  </si>
  <si>
    <t>Al. Przyjaźni</t>
  </si>
  <si>
    <t>Al. Róż</t>
  </si>
  <si>
    <t>Al. Solidarności (od Pl. Centralnego do Bulwarowej)</t>
  </si>
  <si>
    <t>Al. Solidarności (od Pl. Centralnego do CA HTS) (torowisko)</t>
  </si>
  <si>
    <t>Andersa (od Pl.  Centralnego do Ronda Kocmyrzowskiego)</t>
  </si>
  <si>
    <t>Bieńczycka (+tereny przyległe)</t>
  </si>
  <si>
    <t>Bieńczycka (od Ronda Czyżyńskiego do Ronda Kocmyrzowskiego) (torowisko)</t>
  </si>
  <si>
    <t>XIV/XVIII</t>
  </si>
  <si>
    <t>Gardy Godlewskiego</t>
  </si>
  <si>
    <t>Jana Pawła II (od R. Czyżyńskiego do Ptaszyckiego)</t>
  </si>
  <si>
    <t>Jana Pawła II (od Ronda Czyżyńskiego do Pl. Centralnego) (torowisko)</t>
  </si>
  <si>
    <t xml:space="preserve">Jana Pawła II-Ptaszyckiego-Igołomska (od Pl. Centralnego do pętli Pleszów) (torowisko) </t>
  </si>
  <si>
    <t>Kocmyrzowska-Łowińskiego-Ujastek-Mrozowa (od Ronda Kocmyrzowskiego - rozjazd Walcownia (torowisko)</t>
  </si>
  <si>
    <t>remont torowiska - tymczasowy</t>
  </si>
  <si>
    <t>Obrońców Krzyża (od Ludźmierskiej do Kocmyrzowskiej)</t>
  </si>
  <si>
    <t>Pl. Aleja Róż</t>
  </si>
  <si>
    <t>Pl. Centralny</t>
  </si>
  <si>
    <t>Rondo Kocmyrzowskie</t>
  </si>
  <si>
    <t>Al. Daszyńskiego</t>
  </si>
  <si>
    <t>R-3R55</t>
  </si>
  <si>
    <t>Al. Pokoju  (od Ronda Grzegórzeckiego do ul. Nowohuckiej)</t>
  </si>
  <si>
    <t>k.wt</t>
  </si>
  <si>
    <t>Al. Pokoju - od Ronda Grzegórzeckiego do ul. Nowohuckiej (torowisko)</t>
  </si>
  <si>
    <t>Botaniczna</t>
  </si>
  <si>
    <t>Chodkiewicza</t>
  </si>
  <si>
    <t>Cystersów</t>
  </si>
  <si>
    <t>Grzegórzecka ( stara część )</t>
  </si>
  <si>
    <t>Grzegórzecka od zawrotki przy ul. Wielopole</t>
  </si>
  <si>
    <t>Jana Pawła II - od Wieczystej do Ronda Czyżyńskiego (torowisko)</t>
  </si>
  <si>
    <t>III/XIV</t>
  </si>
  <si>
    <t>Jana Pawła II (od Mogilskiej do Stella-Sawickiego)</t>
  </si>
  <si>
    <t>III/IV/XIV</t>
  </si>
  <si>
    <t>Kołłątaja</t>
  </si>
  <si>
    <t>Kordylewskiego Kazimierza</t>
  </si>
  <si>
    <t xml:space="preserve">Kotlarska          </t>
  </si>
  <si>
    <t>Metalowców - Daszyńskiego</t>
  </si>
  <si>
    <t>Mogilska (od wiaduktu kolejowego do Lema)</t>
  </si>
  <si>
    <t>Mogilska (od wiaduktu kolejowego do R. Mogilskiego)</t>
  </si>
  <si>
    <t>Mogilska: Rondo Mogilskie</t>
  </si>
  <si>
    <t>Mogilska: Rondo Mogilskie - Wieczysta (torowisko)</t>
  </si>
  <si>
    <t>II/III</t>
  </si>
  <si>
    <t>Na Szaniec (dz. 183/9 S-16)</t>
  </si>
  <si>
    <t>Niepołomska</t>
  </si>
  <si>
    <t>Nowohucka (od mostu do Jana Pawła II)</t>
  </si>
  <si>
    <t>pętla tramwajowa "Dąbie"</t>
  </si>
  <si>
    <t>pętla tramwajowa "Wieczysta"</t>
  </si>
  <si>
    <t>Podgórska (od ul. Halickiej do ul. Stachowskiego)</t>
  </si>
  <si>
    <t xml:space="preserve">Powstania Warszawskiego   </t>
  </si>
  <si>
    <t>Rondo Grzegórzeckie</t>
  </si>
  <si>
    <t>Sierpowa</t>
  </si>
  <si>
    <t>Stachowskiego Marka</t>
  </si>
  <si>
    <t>Zajęcza</t>
  </si>
  <si>
    <t>Zieleniewskiego Marka</t>
  </si>
  <si>
    <t>Żółkiewskiego</t>
  </si>
  <si>
    <t>Czarneckiego</t>
  </si>
  <si>
    <t>R-3R57</t>
  </si>
  <si>
    <t>Grudzińskiego - Klimeckiego</t>
  </si>
  <si>
    <t>Grudzińskiego - Klimeckiego (torowisko)</t>
  </si>
  <si>
    <t>Kamieńskiego Henryka - od R. Matecznego do rozjazdów z Al. Powstańców Śląskich</t>
  </si>
  <si>
    <t>Kingi</t>
  </si>
  <si>
    <t>Nadwiślańska</t>
  </si>
  <si>
    <t>Nowohucka (od ul. Powstańców Wielkopolskich do mostu z mostem)</t>
  </si>
  <si>
    <t>Powstańców Wielkopolskich + terminal</t>
  </si>
  <si>
    <t>Romanowicza</t>
  </si>
  <si>
    <t>Rondo Matecznego</t>
  </si>
  <si>
    <t>Stawarza</t>
  </si>
  <si>
    <t>Ślusarska + łącznik do ul. Romanowicza</t>
  </si>
  <si>
    <t>Św. Benedykta</t>
  </si>
  <si>
    <t>Tarnowskiego</t>
  </si>
  <si>
    <t>Zabłocie + Solna</t>
  </si>
  <si>
    <t>29-go Listopada (od Opolskiej do granic miasta) + skwer przy ul. Chlebowej</t>
  </si>
  <si>
    <t>R-4R58</t>
  </si>
  <si>
    <t>29-go Listopada (od Opolskiej do Kamiennej)</t>
  </si>
  <si>
    <t>Doktora Twardego (torowisko)</t>
  </si>
  <si>
    <t>Dworzec Towarowy do Wybickiego (torowisko)</t>
  </si>
  <si>
    <t>Galla (od Kazimierza Wielkiego do Królewskiej)</t>
  </si>
  <si>
    <t>Kazimierza Wielkiego, Łobzowska+ Pl. Axentowicza</t>
  </si>
  <si>
    <t>Kijowska (od Królewskiej do Wrocławskiej)</t>
  </si>
  <si>
    <t>Lublańska + Rondo Polsad</t>
  </si>
  <si>
    <t>Łokietka (od ul. Wybickiego do ul. Wrocławskiej)</t>
  </si>
  <si>
    <t>Odrowąża</t>
  </si>
  <si>
    <t>Pl. Inwalidów</t>
  </si>
  <si>
    <t>IV/V</t>
  </si>
  <si>
    <t>Siemaszki</t>
  </si>
  <si>
    <t>Świętokrzyska + Rondo</t>
  </si>
  <si>
    <t>Urzędnicza (od Kazimierza Wielkiego do Królewskiej)</t>
  </si>
  <si>
    <t>Wrocławska</t>
  </si>
  <si>
    <t xml:space="preserve">Al. 3- go Maja </t>
  </si>
  <si>
    <t>R-4R59</t>
  </si>
  <si>
    <t>Al. Focha + parking</t>
  </si>
  <si>
    <t>Al. Trzech Wieszczów</t>
  </si>
  <si>
    <t xml:space="preserve">Dunin Wąsowicza </t>
  </si>
  <si>
    <t>Emaus od Kościuszki do Focha</t>
  </si>
  <si>
    <t>Fałata</t>
  </si>
  <si>
    <t>Galla (od Królewskiej do Lea)</t>
  </si>
  <si>
    <t>Hotel Cracovia - Cichy Kącik (torowisko)</t>
  </si>
  <si>
    <t>Józefitów (od Lea do Chopina - dz. 1006 obr. K-4)</t>
  </si>
  <si>
    <t>Kałuży</t>
  </si>
  <si>
    <t>Kijowska (od Królewskiej do Nawojki)</t>
  </si>
  <si>
    <t>Komorowskiego</t>
  </si>
  <si>
    <t>Kraszewskiego + parking</t>
  </si>
  <si>
    <t>Królowej Jadwigi (Kościuszki -  Piastowska)</t>
  </si>
  <si>
    <t>Lea (Piastowska - Pl. Inwalidów)</t>
  </si>
  <si>
    <t>Nawojki</t>
  </si>
  <si>
    <t>pętla tramwajowa "Cichy Kącik"</t>
  </si>
  <si>
    <t>pętla tramwajowa "Salwator"</t>
  </si>
  <si>
    <t>Piastowska</t>
  </si>
  <si>
    <t>VI/VII</t>
  </si>
  <si>
    <t>Pl. Na Stawach w str. Kościuszki</t>
  </si>
  <si>
    <t>Reymana</t>
  </si>
  <si>
    <t>Ujejskiego</t>
  </si>
  <si>
    <t>Urzędnicza (od Królewskiej do Czarnowiejskiej)</t>
  </si>
  <si>
    <t>HARMONOGRAM OCZYSZCZANIA PRZYSTANKÓW I OPRÓŻNIANIA KOSZY PRZYSTANKOWYCH OD 01-10-2025
NAZWA PRZYSTANKU</t>
  </si>
  <si>
    <t>LOKALIZACJA - ULICA</t>
  </si>
  <si>
    <t>KIERUNEK 
(następny przystanek)</t>
  </si>
  <si>
    <t>TYP</t>
  </si>
  <si>
    <t>POWIERZ. 
[ m2 ]</t>
  </si>
  <si>
    <t>OCZYSZCZANIE 
TERMIN 
WYKONANIA</t>
  </si>
  <si>
    <t>KOSZE
TERMIN
WYKONANIA</t>
  </si>
  <si>
    <t>UWAGI DO POZYCJI
kosze opróżniane w godz. 22:00-06:00</t>
  </si>
  <si>
    <t>Agatowa (1)</t>
  </si>
  <si>
    <t>Prokocim Bazy</t>
  </si>
  <si>
    <t>A</t>
  </si>
  <si>
    <t>Agatowa (2)</t>
  </si>
  <si>
    <t>Złocień</t>
  </si>
  <si>
    <t>Albatrosów (6)</t>
  </si>
  <si>
    <t>Brandla</t>
  </si>
  <si>
    <t>Biskupińska</t>
  </si>
  <si>
    <t>Albatrosów (2)</t>
  </si>
  <si>
    <t>Jeżowa</t>
  </si>
  <si>
    <t>Albatrosów (1)</t>
  </si>
  <si>
    <t>Aleksandry (1)</t>
  </si>
  <si>
    <t>Nowy Bieżanów Południe</t>
  </si>
  <si>
    <t>Aleksandry (2)</t>
  </si>
  <si>
    <t>Wielicka</t>
  </si>
  <si>
    <t>wiata "bezkoszowa" - na peronie (poza wiatą) kosz uliczny</t>
  </si>
  <si>
    <t>Bagry (pętla - początkowy/końcowy)</t>
  </si>
  <si>
    <t>Kozia</t>
  </si>
  <si>
    <t xml:space="preserve"> - (pętla / końcowy / początkowy)</t>
  </si>
  <si>
    <t>1p. Wspólny dla wsiadających i wysiadających</t>
  </si>
  <si>
    <t>Bagry Tężnia</t>
  </si>
  <si>
    <t>brak utwardzonego peronu</t>
  </si>
  <si>
    <t>Bazarowa (daw. Bacutil)</t>
  </si>
  <si>
    <t>bez nazwy</t>
  </si>
  <si>
    <t xml:space="preserve">przystanek techniczny </t>
  </si>
  <si>
    <t>Bieżanowska (7)</t>
  </si>
  <si>
    <t>Kabel</t>
  </si>
  <si>
    <t>Bieżanowska (8)</t>
  </si>
  <si>
    <t>Bieżanowska (10)</t>
  </si>
  <si>
    <t>k.ND-k.PN-k.ŚR-k.PT-k.SB</t>
  </si>
  <si>
    <t>Bieżanowska (1)</t>
  </si>
  <si>
    <t>Wlotowa</t>
  </si>
  <si>
    <t>T</t>
  </si>
  <si>
    <t>Bieżanowska (9)</t>
  </si>
  <si>
    <t>Prokocim</t>
  </si>
  <si>
    <t>Bieżanowska (2)</t>
  </si>
  <si>
    <t>Korona</t>
  </si>
  <si>
    <t>Bieżanów (2)</t>
  </si>
  <si>
    <t>Zarzyckiego</t>
  </si>
  <si>
    <t>końcowy</t>
  </si>
  <si>
    <t>Bieżanów Cmentarz</t>
  </si>
  <si>
    <t>Ks. Łaczka</t>
  </si>
  <si>
    <t>Bieżanów Drożdżownia SKA (1)</t>
  </si>
  <si>
    <t>Lipowskiego</t>
  </si>
  <si>
    <t>Bieżanów Drożdżownia SKA (2)</t>
  </si>
  <si>
    <t>Świedzińskiego</t>
  </si>
  <si>
    <t>Bieżanów Granica Miasta (2)</t>
  </si>
  <si>
    <t>Kokotowska</t>
  </si>
  <si>
    <t>Czarnochowice I</t>
  </si>
  <si>
    <t>Bieżanów Granica Miasta (1)</t>
  </si>
  <si>
    <t>Bieżanów KAIM (2)</t>
  </si>
  <si>
    <t>Stolarza</t>
  </si>
  <si>
    <t>Bieżanów Potrzask</t>
  </si>
  <si>
    <t>Bieżanów Pomnik (1)</t>
  </si>
  <si>
    <t>Bieżanów Pomnik (2)</t>
  </si>
  <si>
    <t>Bieżanów Pomnik (4)</t>
  </si>
  <si>
    <t>Bieżanów Potrzask (1)</t>
  </si>
  <si>
    <t>Pruszuńskiego</t>
  </si>
  <si>
    <t>Bieżanów Szkoła (2)</t>
  </si>
  <si>
    <t>Bieżanów Szkoła (1)</t>
  </si>
  <si>
    <t>Bieżanów Trafo</t>
  </si>
  <si>
    <t>Bieżanów Szkoła (4)</t>
  </si>
  <si>
    <t>Nowy Bieżanów P&amp;R</t>
  </si>
  <si>
    <t>Bieżanów Trafo (2)</t>
  </si>
  <si>
    <t>Bieżanów Szkoła</t>
  </si>
  <si>
    <t>Bieżanów Trafo (1)</t>
  </si>
  <si>
    <t>Prokocim Cmentarz</t>
  </si>
  <si>
    <t>Biskupińska (1)</t>
  </si>
  <si>
    <t>Obrońców Modlina</t>
  </si>
  <si>
    <t>Zajezdnia Płaszów</t>
  </si>
  <si>
    <t>Biskupińska (2)</t>
  </si>
  <si>
    <t>Cmentarz Podgórski</t>
  </si>
  <si>
    <t>centrum</t>
  </si>
  <si>
    <t>W utrzymaniu GMK od 2021-02</t>
  </si>
  <si>
    <t>Cmentarz Prokocim (2)</t>
  </si>
  <si>
    <t>Cmentarz Prokocim (1)</t>
  </si>
  <si>
    <t>Ćwiklińskiej (4)</t>
  </si>
  <si>
    <t>Nowy Bieżanów P+R</t>
  </si>
  <si>
    <t>Ćwiklińskiej (3)</t>
  </si>
  <si>
    <t>Nowy Prokocim</t>
  </si>
  <si>
    <t>Danalówka (1)</t>
  </si>
  <si>
    <t>Danalówka (2)</t>
  </si>
  <si>
    <t>Bazarowa</t>
  </si>
  <si>
    <t>Domagały (1)</t>
  </si>
  <si>
    <t>Domagały (2)</t>
  </si>
  <si>
    <t>Domagały Magazyny (2)</t>
  </si>
  <si>
    <t>Domagały Magazyny (1)</t>
  </si>
  <si>
    <t>Drożdżowa (2)</t>
  </si>
  <si>
    <t>Ślusarczyka</t>
  </si>
  <si>
    <t>Duża Góra (daw. Barbary) (2)</t>
  </si>
  <si>
    <t>Bieżanów Pomnik</t>
  </si>
  <si>
    <t>Duża Góra (daw. Barbary) (1)</t>
  </si>
  <si>
    <t>Dworcowa (6)</t>
  </si>
  <si>
    <t>Dworzec Płaszów</t>
  </si>
  <si>
    <t>Przystanek nieczynny od 2020.08</t>
  </si>
  <si>
    <t>Dworcowa (4)</t>
  </si>
  <si>
    <t>Podgórze SKA</t>
  </si>
  <si>
    <t>W utrzymaniu GMK od 1-08-2019</t>
  </si>
  <si>
    <t>Dworcowa (podwójny) (5)</t>
  </si>
  <si>
    <t>Dworzec Płaszów (1)</t>
  </si>
  <si>
    <t>Brak kosza od 2020.08</t>
  </si>
  <si>
    <t>początkowy</t>
  </si>
  <si>
    <t>Dworzec Płaszów – Estakada</t>
  </si>
  <si>
    <t>Estakada</t>
  </si>
  <si>
    <t>Przystanek i kosz w utrzymaniu ryczałtowym</t>
  </si>
  <si>
    <t>Dwór Czeczów (1)</t>
  </si>
  <si>
    <t>Golikówka (tele bus) (2)</t>
  </si>
  <si>
    <t xml:space="preserve">Zajezdnia Płaszów </t>
  </si>
  <si>
    <t>Gromadzka 2 (tele bus) (6)</t>
  </si>
  <si>
    <t>Husarska (2)</t>
  </si>
  <si>
    <t>Wrobela</t>
  </si>
  <si>
    <t>Husarska (1)</t>
  </si>
  <si>
    <t>Jasieńskiego  (2)</t>
  </si>
  <si>
    <t>Bieżanów</t>
  </si>
  <si>
    <t>Jasieńskiego  (4)</t>
  </si>
  <si>
    <t>Złcieniowa</t>
  </si>
  <si>
    <t>Jerzmanowskiego (podwójny) (2)</t>
  </si>
  <si>
    <t>Prokocim Szpital</t>
  </si>
  <si>
    <t>Jerzmanowskiego (podwójny) (1)</t>
  </si>
  <si>
    <t>Jeżowa (2)</t>
  </si>
  <si>
    <t>Jeżowa (1)</t>
  </si>
  <si>
    <t>Albatrosów</t>
  </si>
  <si>
    <t>Jeżowa (4)</t>
  </si>
  <si>
    <t>Rybitwy Sklep</t>
  </si>
  <si>
    <t>Przystanek jednokierunkowy na żądanie</t>
  </si>
  <si>
    <t>Kabel (4)</t>
  </si>
  <si>
    <t>Kabel (3)</t>
  </si>
  <si>
    <t>Ks. Łaczka (2)</t>
  </si>
  <si>
    <t>Ks. Łaczka (1)</t>
  </si>
  <si>
    <t>Bieżanów Drożdżownia SKA</t>
  </si>
  <si>
    <t>Ks. Targosza (2)</t>
  </si>
  <si>
    <t>Ks. Targosza (1)</t>
  </si>
  <si>
    <t>Szparagowa</t>
  </si>
  <si>
    <t>Kuklińskiego (3)</t>
  </si>
  <si>
    <t>Lasówka (1)</t>
  </si>
  <si>
    <t>Lasówka</t>
  </si>
  <si>
    <t>Nowohucka</t>
  </si>
  <si>
    <t>peron nieutwardzony</t>
  </si>
  <si>
    <t>Lasówka (2)</t>
  </si>
  <si>
    <t>Lipowskiego (2)</t>
  </si>
  <si>
    <t>Lipska (6)</t>
  </si>
  <si>
    <t>Lipska (4)</t>
  </si>
  <si>
    <t>Lipska (7)</t>
  </si>
  <si>
    <t>Dworzec Płaszów Estakada</t>
  </si>
  <si>
    <t>Przystanek nieczynny</t>
  </si>
  <si>
    <t>Łanowa (2)</t>
  </si>
  <si>
    <t>Łutnia (2)</t>
  </si>
  <si>
    <t>Brzegi I</t>
  </si>
  <si>
    <t>Łutnia (1)</t>
  </si>
  <si>
    <t>Magazynowa (daw.Bieżanów Bazy) (1)</t>
  </si>
  <si>
    <t>Magazynowa (daw.Bieżanów Bazy) (2)</t>
  </si>
  <si>
    <t>Madejówka (02)</t>
  </si>
  <si>
    <t>daw. Mała Góra</t>
  </si>
  <si>
    <t>Madejówka (01)</t>
  </si>
  <si>
    <t>Korepty (01) n/ż</t>
  </si>
  <si>
    <t>Korepty (02) n/ż</t>
  </si>
  <si>
    <t>Koszykarska (3)</t>
  </si>
  <si>
    <t>Mały Płaszów (3)</t>
  </si>
  <si>
    <t>Mały Płaszów (2)</t>
  </si>
  <si>
    <t>Lipska (przy ulicy)</t>
  </si>
  <si>
    <t>A/T</t>
  </si>
  <si>
    <t>Utrzymanie GMK: 2 perony T dla wsiadających + dojścia do ulic; 1 p. T + 2 p. A w utrzymaniu AMS</t>
  </si>
  <si>
    <t>Młodzieży n/ż (2)</t>
  </si>
  <si>
    <t>Młodzieży n/ż (1)</t>
  </si>
  <si>
    <t>Prokocim Rynek</t>
  </si>
  <si>
    <t>Motyla (2)</t>
  </si>
  <si>
    <t>Płaszów Szkoła</t>
  </si>
  <si>
    <t>Motyla (4)</t>
  </si>
  <si>
    <t>Bagry</t>
  </si>
  <si>
    <t>Myśliwska (1)</t>
  </si>
  <si>
    <t>Myśliwska (2)</t>
  </si>
  <si>
    <t>Myśliwska Szkoła (2)</t>
  </si>
  <si>
    <t>przystanek dwukierunkowy</t>
  </si>
  <si>
    <t>Nowy Bieżanów P+R (2/3)</t>
  </si>
  <si>
    <t>1p dla wysiadających; 2p dla wsiadających, dojścia do peronów i ulic</t>
  </si>
  <si>
    <t>Aleksandry (przy ulicy)</t>
  </si>
  <si>
    <t>1p dla wysiadających; 2p dla wsiadających, dojścia do ulic</t>
  </si>
  <si>
    <t>Obrońców Modlina (2)</t>
  </si>
  <si>
    <t>Obrońców Modlina (1)</t>
  </si>
  <si>
    <t>Os. Przewóz (1)</t>
  </si>
  <si>
    <t>Myśliwska - boczna sięgacz w kierunku ul. Przewóz</t>
  </si>
  <si>
    <t>Os. Przewóz (2)</t>
  </si>
  <si>
    <t>wiata bezkoszowa</t>
  </si>
  <si>
    <t>Płaszów Szkoła (2)</t>
  </si>
  <si>
    <t>Płaszów Tunel (2)</t>
  </si>
  <si>
    <t>Płk. Dąbka (2)</t>
  </si>
  <si>
    <t xml:space="preserve">Dąbka Stanisława Płk. </t>
  </si>
  <si>
    <t>Płk. Dąbka (1)</t>
  </si>
  <si>
    <t>Podgórze SKA (3)</t>
  </si>
  <si>
    <t>Podgórze SKA (podwójny) (4)</t>
  </si>
  <si>
    <t>Podwierzbie (1)</t>
  </si>
  <si>
    <t>Wrobela (przy ulicy)</t>
  </si>
  <si>
    <t>Półłanki (daw. Garbarnia) (1)</t>
  </si>
  <si>
    <t>Półłanki (daw. Garbarnia) (3)</t>
  </si>
  <si>
    <t>Półłanki (daw. Garbarnia) (2)</t>
  </si>
  <si>
    <t>Półłanki (daw. Garbarnia) (4)</t>
  </si>
  <si>
    <t>Śliwaka Zakłady</t>
  </si>
  <si>
    <t>Wielicka (przy pętli)</t>
  </si>
  <si>
    <t>W utrzymaniu GMK od 2021-02; wiata bezkoszowa</t>
  </si>
  <si>
    <t>Prokocim Rynek (1)</t>
  </si>
  <si>
    <t xml:space="preserve">Prosta </t>
  </si>
  <si>
    <t>Prokocim Szpital (3)</t>
  </si>
  <si>
    <t>Prokocim (ul. Wielicka)</t>
  </si>
  <si>
    <t>Prokocim Szpital (4)</t>
  </si>
  <si>
    <t>2 wiaty;</t>
  </si>
  <si>
    <t>Prokocim Szpital (5)</t>
  </si>
  <si>
    <t>Wieliczka</t>
  </si>
  <si>
    <t>Prokocim Szpital (6)</t>
  </si>
  <si>
    <t>Prosta (1)</t>
  </si>
  <si>
    <t>Prosta (2)</t>
  </si>
  <si>
    <t>Pruszyńskiego (1)</t>
  </si>
  <si>
    <t>Przewóz (1)</t>
  </si>
  <si>
    <t>Ks. Targosza</t>
  </si>
  <si>
    <t>Przewóz  (2)</t>
  </si>
  <si>
    <t>Rybitwy Dom Kultury    (2)</t>
  </si>
  <si>
    <t>Rybitwy Rozjazd</t>
  </si>
  <si>
    <t>Rybitwy Dom Kultury    (1)</t>
  </si>
  <si>
    <t>Rybitwy Rozjazd           (1)</t>
  </si>
  <si>
    <t xml:space="preserve">Rybitwy Dom Kultury   </t>
  </si>
  <si>
    <t>Rybitwy Rozjazd           (2)</t>
  </si>
  <si>
    <t>Rybitwy Sklep              (2)</t>
  </si>
  <si>
    <t>Rybitwy Sklep              (1)</t>
  </si>
  <si>
    <t>Rzebika (4)</t>
  </si>
  <si>
    <t>Rzebika (3)</t>
  </si>
  <si>
    <t>Rzebika (6)</t>
  </si>
  <si>
    <t>Saska (1)</t>
  </si>
  <si>
    <t>W utrzymaniu GMK od 2019-01-01</t>
  </si>
  <si>
    <t>Saska (2)</t>
  </si>
  <si>
    <t>Saska  - 1 (3)</t>
  </si>
  <si>
    <t>Saska  - 4 (5)</t>
  </si>
  <si>
    <t>Stoczniowców (3)</t>
  </si>
  <si>
    <t>Strycharska</t>
  </si>
  <si>
    <t>Sucharskiego (1)</t>
  </si>
  <si>
    <t>Sucharskiego (2)</t>
  </si>
  <si>
    <t>Surzyckiego (1)</t>
  </si>
  <si>
    <t>Surzyckiego (4)</t>
  </si>
  <si>
    <t>Surzyckiego (2)</t>
  </si>
  <si>
    <t>Szczecińska (1)</t>
  </si>
  <si>
    <t>Szczecińska (2)</t>
  </si>
  <si>
    <t>Szparagowa (1)</t>
  </si>
  <si>
    <t>Szparagowa (2)</t>
  </si>
  <si>
    <t>Lasek Mogilski</t>
  </si>
  <si>
    <t>Szparagowa (4)</t>
  </si>
  <si>
    <t>Szparagowa (6)</t>
  </si>
  <si>
    <t>Śliwiaka (1)</t>
  </si>
  <si>
    <t>Śliwiaka (2)</t>
  </si>
  <si>
    <t>Brzegi</t>
  </si>
  <si>
    <t>Śliwiaka (3)</t>
  </si>
  <si>
    <t>Podwierzbie</t>
  </si>
  <si>
    <t>Śliwiaka Zakłady (tele bus) (1)</t>
  </si>
  <si>
    <t>Śliwiaka Zakłady (tele bus) (2)</t>
  </si>
  <si>
    <t>Mistrzejowice</t>
  </si>
  <si>
    <t>Ślósarczyka (2)</t>
  </si>
  <si>
    <t>Bieżanów Kaim</t>
  </si>
  <si>
    <t>Świdzińskiego (1)</t>
  </si>
  <si>
    <t>Teligi (4)</t>
  </si>
  <si>
    <t>Teligi (3)</t>
  </si>
  <si>
    <t>Weigla (2)</t>
  </si>
  <si>
    <t>Pruszyńskiego</t>
  </si>
  <si>
    <t>Dwór Czeczów</t>
  </si>
  <si>
    <t>Węglarska (2)</t>
  </si>
  <si>
    <t>Węzeł Wielicki (3)</t>
  </si>
  <si>
    <t>Węzeł Wielicki (1)</t>
  </si>
  <si>
    <t>3.CZW</t>
  </si>
  <si>
    <t>Węzeł Wielicki (2)</t>
  </si>
  <si>
    <t>Węzeł Wielicki (n/ż) (4)</t>
  </si>
  <si>
    <t>Wielicka (Kaimska)</t>
  </si>
  <si>
    <t>Wielicka Granica Miasta (4)</t>
  </si>
  <si>
    <t xml:space="preserve">Prokocim </t>
  </si>
  <si>
    <t>Wlotowa (podwójny) (4)</t>
  </si>
  <si>
    <t>Wlotowa (podwójny) (3)</t>
  </si>
  <si>
    <t>Wodna 1</t>
  </si>
  <si>
    <t>Wodna 2</t>
  </si>
  <si>
    <t>Wrobela       (2)</t>
  </si>
  <si>
    <t>Wrobela       (1)</t>
  </si>
  <si>
    <t>Złocieniowa (2)</t>
  </si>
  <si>
    <t>Jasieńskiego</t>
  </si>
  <si>
    <t>Złocieniowa (1)</t>
  </si>
  <si>
    <t>2x / m-c</t>
  </si>
  <si>
    <t>1.PN-3.PN</t>
  </si>
  <si>
    <t>Złocień (2)</t>
  </si>
  <si>
    <t>Domagały (przy ulicy)</t>
  </si>
  <si>
    <t>Domagały Magazyny</t>
  </si>
  <si>
    <t>1.WT-3.WT</t>
  </si>
  <si>
    <t>Złocień (3)</t>
  </si>
  <si>
    <t>T-1</t>
  </si>
  <si>
    <t>Pętla "Mały Płaszów"</t>
  </si>
  <si>
    <t>UT</t>
  </si>
  <si>
    <t>Betonowe torowisko</t>
  </si>
  <si>
    <t>T-2</t>
  </si>
  <si>
    <t>T-3</t>
  </si>
  <si>
    <t>T-4</t>
  </si>
  <si>
    <t>T-5</t>
  </si>
  <si>
    <t>T-6</t>
  </si>
  <si>
    <t>T-7</t>
  </si>
  <si>
    <t>T-8</t>
  </si>
  <si>
    <t>T-9</t>
  </si>
  <si>
    <t>T-10</t>
  </si>
  <si>
    <t>T-11</t>
  </si>
  <si>
    <t>T-12</t>
  </si>
  <si>
    <t>Mały Płaszów P+R</t>
  </si>
  <si>
    <t>Betonowe torowisko + fragment na ul. Lipskiej przed wjazdem na pętlę</t>
  </si>
  <si>
    <t>Aleksandrowicza (2)</t>
  </si>
  <si>
    <t>Wróblowice Cmentarz</t>
  </si>
  <si>
    <t>Aleksandrowicza (1)</t>
  </si>
  <si>
    <t>Wróblowice</t>
  </si>
  <si>
    <t>Barycz n/ż (1)</t>
  </si>
  <si>
    <t>Barycz n/ż (3)</t>
  </si>
  <si>
    <t>Beskidzka (1)</t>
  </si>
  <si>
    <t>Kurdwanów P+R</t>
  </si>
  <si>
    <t>1.ND</t>
  </si>
  <si>
    <t>k.PN-k.WT-k.ŚR-k.CZW-k.PT-k.ND</t>
  </si>
  <si>
    <t>Beskidzka (2)</t>
  </si>
  <si>
    <t>Wola Duchacka</t>
  </si>
  <si>
    <t>Bieżanowska (5)</t>
  </si>
  <si>
    <t>Bieżanowska (6)</t>
  </si>
  <si>
    <t>Bochenka (2)</t>
  </si>
  <si>
    <t>Bochenka (1)</t>
  </si>
  <si>
    <t>Tuchowska</t>
  </si>
  <si>
    <t>Bojki (2)</t>
  </si>
  <si>
    <t>Kurdwanów Szkoła</t>
  </si>
  <si>
    <t>Bojki (1)</t>
  </si>
  <si>
    <t>Wysłołuchów</t>
  </si>
  <si>
    <t>Bonarka (2)</t>
  </si>
  <si>
    <t>Kamieńskiego Wiadukt</t>
  </si>
  <si>
    <t>Bonarka</t>
  </si>
  <si>
    <t>Kamieńskiego (podwójny)</t>
  </si>
  <si>
    <t>Borek Fałęcki (3)</t>
  </si>
  <si>
    <t>Zakopiańska</t>
  </si>
  <si>
    <t>Góra Borkowska</t>
  </si>
  <si>
    <t>Borek Fałęcki (2)</t>
  </si>
  <si>
    <t>Łagiewniki</t>
  </si>
  <si>
    <t>Borek Fałęcki I</t>
  </si>
  <si>
    <t>Borek Fałęcki</t>
  </si>
  <si>
    <t>Solvay</t>
  </si>
  <si>
    <t>Bujaka   (2)</t>
  </si>
  <si>
    <t>Bujaka   (1)</t>
  </si>
  <si>
    <t>Cechowa (1)</t>
  </si>
  <si>
    <t>Cechowa (2)</t>
  </si>
  <si>
    <t>Piaski Wielkie</t>
  </si>
  <si>
    <t>Chałubińskiego (2)</t>
  </si>
  <si>
    <t>Krakówka</t>
  </si>
  <si>
    <t>Chałubińskiego (1)</t>
  </si>
  <si>
    <t>Pytlasińskiego</t>
  </si>
  <si>
    <t>Czerwiakowskiego (2)</t>
  </si>
  <si>
    <t>Rżąka</t>
  </si>
  <si>
    <t>Dauna (3)</t>
  </si>
  <si>
    <t>Dauna (4)</t>
  </si>
  <si>
    <t>2 kosze w wiatach</t>
  </si>
  <si>
    <t>Miejskie Centrum Opieki - pętla</t>
  </si>
  <si>
    <t>Jakubowskiego (przy ulicy)</t>
  </si>
  <si>
    <t xml:space="preserve"> - (pętla / końcowy)</t>
  </si>
  <si>
    <t>Drużbackiej (1)</t>
  </si>
  <si>
    <t>Drużbackiej</t>
  </si>
  <si>
    <t>Drużbackiej (2)</t>
  </si>
  <si>
    <t>Soboniowice</t>
  </si>
  <si>
    <t>Fort Swoszowice (2)</t>
  </si>
  <si>
    <t>Sawiczewskich</t>
  </si>
  <si>
    <t>Landaua</t>
  </si>
  <si>
    <t>Fort Swoszowice (1)</t>
  </si>
  <si>
    <t>Swoszowice</t>
  </si>
  <si>
    <t>Fredry (2)</t>
  </si>
  <si>
    <t>Sucha</t>
  </si>
  <si>
    <t>Fredry (1)</t>
  </si>
  <si>
    <t>Geologów (2)</t>
  </si>
  <si>
    <t>Malinowskiego</t>
  </si>
  <si>
    <t>Geologów (1)</t>
  </si>
  <si>
    <t>Rajsko</t>
  </si>
  <si>
    <t>Golkowice Pętla (1)</t>
  </si>
  <si>
    <t>Golkowice Sklep</t>
  </si>
  <si>
    <t>Góra Borkowska (5)</t>
  </si>
  <si>
    <t>Góra Borkowska (3)</t>
  </si>
  <si>
    <t>Góra Borkowska (2)</t>
  </si>
  <si>
    <t>Hala Sportowa Piaski Wielkie (2)</t>
  </si>
  <si>
    <t>Niebieska Austrada</t>
  </si>
  <si>
    <t>Hala Sportowa Piaski Wielkie (1)</t>
  </si>
  <si>
    <t>Piaski Wielki</t>
  </si>
  <si>
    <t>Hallera (1)</t>
  </si>
  <si>
    <t>Słona Woda</t>
  </si>
  <si>
    <t>Hallera (3)</t>
  </si>
  <si>
    <t>Przy Kuźni</t>
  </si>
  <si>
    <t>Halszki (1)</t>
  </si>
  <si>
    <t>Halszki (3)</t>
  </si>
  <si>
    <t>Halszki (2)</t>
  </si>
  <si>
    <t>Herberta (2)</t>
  </si>
  <si>
    <t>Szpital Uniwersytecki / Instytut Pediatrii (dawn. Instytut Pediatrii) (2)</t>
  </si>
  <si>
    <t>Jakubowskiego</t>
  </si>
  <si>
    <t>Dom Spokojnej Starości</t>
  </si>
  <si>
    <t>Szpital Uniwersytecki / Instytut Pediatrii (dawn. Instytut Pediatrii) (1)</t>
  </si>
  <si>
    <t>Judyma (2)</t>
  </si>
  <si>
    <t>Judyma (1)</t>
  </si>
  <si>
    <t>Jugowicka (2)</t>
  </si>
  <si>
    <t>Jugowicka (1)</t>
  </si>
  <si>
    <t>Karpińskiego (2)</t>
  </si>
  <si>
    <t>Kamieńskiego (2)</t>
  </si>
  <si>
    <t>Kamieńskiego (1)</t>
  </si>
  <si>
    <t>Makowa</t>
  </si>
  <si>
    <t>Kamieńskiego Wiadukt (1)</t>
  </si>
  <si>
    <t>Kamieńskiego Wiadukt (2)</t>
  </si>
  <si>
    <t>Kąpielowa (4)</t>
  </si>
  <si>
    <t>Wilga</t>
  </si>
  <si>
    <t>Kąpielowa (2)</t>
  </si>
  <si>
    <t>Kąpielowa (1)</t>
  </si>
  <si>
    <t>Opatkowice Wiadukt</t>
  </si>
  <si>
    <t>Kenara (2)</t>
  </si>
  <si>
    <t>Kenara (1)</t>
  </si>
  <si>
    <t>Kosocice (1)</t>
  </si>
  <si>
    <t>Niebieska Autostrada</t>
  </si>
  <si>
    <t>Kosocice (2)</t>
  </si>
  <si>
    <t>Szczegów</t>
  </si>
  <si>
    <t>Kosocicka (2)</t>
  </si>
  <si>
    <t>Kosocicka (1)</t>
  </si>
  <si>
    <t>Łagiewniki SKA</t>
  </si>
  <si>
    <t>Przy Cinema City</t>
  </si>
  <si>
    <t>Krzemieniecka (2)</t>
  </si>
  <si>
    <t>Barycz</t>
  </si>
  <si>
    <t>Krzemieniecka (1)</t>
  </si>
  <si>
    <t>Kurdwanów P+R (2)</t>
  </si>
  <si>
    <t>Kurdwanów P+R (6)</t>
  </si>
  <si>
    <t>Witosa</t>
  </si>
  <si>
    <t>Przykopy</t>
  </si>
  <si>
    <t>Bardzo duży ruch pieszych</t>
  </si>
  <si>
    <t>Kurdwanów P+R (5)</t>
  </si>
  <si>
    <t>Kurdwanów P+R (10)</t>
  </si>
  <si>
    <t>Kurdwanów P+R (3)</t>
  </si>
  <si>
    <t>Kurdwanów P+R (8)</t>
  </si>
  <si>
    <t>Kurdwanów P+R (1)</t>
  </si>
  <si>
    <t>Kurdwanów P+R (4)</t>
  </si>
  <si>
    <t>Przejęty od AMS w utrzymaniu GMK od 2022-01. Bardzo duży ruch pieszych</t>
  </si>
  <si>
    <t>Kurdwanów Szkoła (1)</t>
  </si>
  <si>
    <t>Kurdwanów Szkoła (2)</t>
  </si>
  <si>
    <t>Landaua (1)</t>
  </si>
  <si>
    <t>Fort Swoszowice</t>
  </si>
  <si>
    <t>Landaua (4)</t>
  </si>
  <si>
    <t>Landaua (2)</t>
  </si>
  <si>
    <t>Łagiewniki (8)</t>
  </si>
  <si>
    <t>Łagiewniki (6)</t>
  </si>
  <si>
    <t>Łagiewniki ZUS</t>
  </si>
  <si>
    <t>Sanktuarium Bożego Miłosierdzia</t>
  </si>
  <si>
    <t>Łużycka (1)</t>
  </si>
  <si>
    <t>Łużycka (2)</t>
  </si>
  <si>
    <t>Makowa (2)</t>
  </si>
  <si>
    <t>Makowa (1)</t>
  </si>
  <si>
    <t>Malborska (1)</t>
  </si>
  <si>
    <t>Sułkowskiego</t>
  </si>
  <si>
    <t>Malborska (2)</t>
  </si>
  <si>
    <t>Malborska (3)</t>
  </si>
  <si>
    <t>Przejęty od AMS w utrzymaniu GMK od 2022-01</t>
  </si>
  <si>
    <t>Malborska szkoła (1)</t>
  </si>
  <si>
    <t>Malborska szkoła (2)</t>
  </si>
  <si>
    <t>Malinowskiego (2)</t>
  </si>
  <si>
    <t>Malinowskiego (1)</t>
  </si>
  <si>
    <t>Geologów</t>
  </si>
  <si>
    <t>Merkuriusza Polskiego (1)</t>
  </si>
  <si>
    <t>Swoszowice Poczta</t>
  </si>
  <si>
    <t>Merkuriusza Polskiego (2)</t>
  </si>
  <si>
    <t>Park Zdrojowy</t>
  </si>
  <si>
    <t>Myślenicka (1)</t>
  </si>
  <si>
    <t>Myślenicka (4)</t>
  </si>
  <si>
    <t>Myślenicka (2)</t>
  </si>
  <si>
    <t>Swoszowice autostrada</t>
  </si>
  <si>
    <t>Niebieska Autostrada (2)</t>
  </si>
  <si>
    <t>Kosocice</t>
  </si>
  <si>
    <t>Niebieska Autostrada (1)</t>
  </si>
  <si>
    <t>Nowosądecka (3)</t>
  </si>
  <si>
    <t>Nowosądecka (5)</t>
  </si>
  <si>
    <t>Piaski Nowe</t>
  </si>
  <si>
    <t>Nowosądecka (4)</t>
  </si>
  <si>
    <t>Opatkowice (2)</t>
  </si>
  <si>
    <t>Opatkowice (1)</t>
  </si>
  <si>
    <t>Opatkowice Wiadukt n/ż (2)</t>
  </si>
  <si>
    <t>Opatkowice Wiadukt n/ż (1)</t>
  </si>
  <si>
    <t>Opatkowice</t>
  </si>
  <si>
    <t>Opatkowice Zadworze (1)</t>
  </si>
  <si>
    <t>Opatkowice Zadworze (2)</t>
  </si>
  <si>
    <t>os. Kurdwanów</t>
  </si>
  <si>
    <t>Stojałowskiego (przy ulicy)</t>
  </si>
  <si>
    <t>Park Zdrojowy (2)</t>
  </si>
  <si>
    <t>Swoszowice Sklep</t>
  </si>
  <si>
    <t>Park Zdrojowy (1)</t>
  </si>
  <si>
    <t>Piaski Nowe (3)</t>
  </si>
  <si>
    <t>Piaski Nowe (4)</t>
  </si>
  <si>
    <t>Piaski Wielkie (2)</t>
  </si>
  <si>
    <t>Piaski Wielkie (1)</t>
  </si>
  <si>
    <t>Piaski Wielkie (pętla - początkowy/końcowy) (4)</t>
  </si>
  <si>
    <t>Rżącka/Niebieska (przy ulicy)</t>
  </si>
  <si>
    <t>Pod Lipą (1)</t>
  </si>
  <si>
    <t xml:space="preserve">Soboniowice </t>
  </si>
  <si>
    <t>Pod Lipą (2)</t>
  </si>
  <si>
    <t>Poronińska (1)</t>
  </si>
  <si>
    <t>Poronińska (2)</t>
  </si>
  <si>
    <t>Opatkowice Zadworze</t>
  </si>
  <si>
    <t>Prokocim UJ (2)</t>
  </si>
  <si>
    <t>Prokocim UJ (1)</t>
  </si>
  <si>
    <t>Obronna (Medyczna)</t>
  </si>
  <si>
    <t>Wydział Farmaceutyczny UJ</t>
  </si>
  <si>
    <t>Przy Kuźni n/ż (2)</t>
  </si>
  <si>
    <t>Hallera</t>
  </si>
  <si>
    <t>Przy Kuźni n/ż (1)</t>
  </si>
  <si>
    <t>Przykopy (2)</t>
  </si>
  <si>
    <t>Przykopy (3)</t>
  </si>
  <si>
    <t>Przykopy (1)</t>
  </si>
  <si>
    <t>Pszenna (1)</t>
  </si>
  <si>
    <t>k.PN-k.CZW-k.ND</t>
  </si>
  <si>
    <t>Pszenna (daw. Wola Duchacka) (4)</t>
  </si>
  <si>
    <t>Puszkarska (1)</t>
  </si>
  <si>
    <t>Puszkarska (2)</t>
  </si>
  <si>
    <t>Zajezdnia Wola Duchacka</t>
  </si>
  <si>
    <t>Pytlasińskiego (2)</t>
  </si>
  <si>
    <t>Pytlasińskiego (1)</t>
  </si>
  <si>
    <t>Rajsko (2)</t>
  </si>
  <si>
    <t>Rajsko (1)</t>
  </si>
  <si>
    <t>Rzemieślnicza (1)</t>
  </si>
  <si>
    <t>Rzemieślnicza (4)</t>
  </si>
  <si>
    <t>Rzemieślnicza (nocny)</t>
  </si>
  <si>
    <t>Rżąka (2)</t>
  </si>
  <si>
    <t>początkowy / końcowy</t>
  </si>
  <si>
    <t>Łagiewniki SKA (1)</t>
  </si>
  <si>
    <t>wiata "bezkoszowa" - na peronie (poza wiatą) kosz uliczny. Powierzchnia peronu przystankowego wraz z dojściami oraz schodami z przejścia podziemnego</t>
  </si>
  <si>
    <t>Łagiewniki SKA (2)</t>
  </si>
  <si>
    <t>Łagiewniki SKA (3)</t>
  </si>
  <si>
    <t>Trasa Łagiewnicka</t>
  </si>
  <si>
    <t>Sanktuarium BM</t>
  </si>
  <si>
    <t>wiata "bezkoszowa" - na peronie (poza wiatą) kosz uliczny. Powierzchnia peronu przystankowego wraz z dojściami</t>
  </si>
  <si>
    <t>Łagiewniki SKA (5)</t>
  </si>
  <si>
    <t>Sanktuarium Bożego Miłosierdzia (1)</t>
  </si>
  <si>
    <t>Trasa Łagiewnicka (tunel)</t>
  </si>
  <si>
    <t>ryczałt</t>
  </si>
  <si>
    <t>Sanktuarium Bożego Miłosierdzia (2)</t>
  </si>
  <si>
    <t>Sawiczewskich (2)</t>
  </si>
  <si>
    <t>Swoszowice Pawilon</t>
  </si>
  <si>
    <t>Sawiczewskich (1)</t>
  </si>
  <si>
    <t>Wróblowice Szkoła</t>
  </si>
  <si>
    <t>Sawiczewskich (4)</t>
  </si>
  <si>
    <t>Sławka (1)</t>
  </si>
  <si>
    <t>Sławka (2)</t>
  </si>
  <si>
    <t>Słona Woda (2)</t>
  </si>
  <si>
    <t>Słona Woda (1)</t>
  </si>
  <si>
    <t>Smoleńskiego (2)</t>
  </si>
  <si>
    <t>Smoleńskiego (1)</t>
  </si>
  <si>
    <t>Soboniowice (2)</t>
  </si>
  <si>
    <t>Pod Lipą</t>
  </si>
  <si>
    <t>Brak kosza</t>
  </si>
  <si>
    <t>Soboniowice 03</t>
  </si>
  <si>
    <t xml:space="preserve">Drużbackiej </t>
  </si>
  <si>
    <t>Stojałowskiego (1)</t>
  </si>
  <si>
    <t>Stojałowskiego (2)</t>
  </si>
  <si>
    <t>Sucha (1)</t>
  </si>
  <si>
    <t>Sucha (2)</t>
  </si>
  <si>
    <t>Sułkowskiego (1)</t>
  </si>
  <si>
    <t>Sułkowskiego (2)</t>
  </si>
  <si>
    <t>Swoszowice Autostrada (1)</t>
  </si>
  <si>
    <t>Swoszowice Autostrada (2)</t>
  </si>
  <si>
    <t>Swoszowice Osiedle</t>
  </si>
  <si>
    <t>Swoszowice Poczta (2)</t>
  </si>
  <si>
    <t>Swoszowice Poczta (1)</t>
  </si>
  <si>
    <t>Swoszowice SKA (1) - końcowy</t>
  </si>
  <si>
    <t xml:space="preserve">Parking P+R </t>
  </si>
  <si>
    <t>wiata "bezkoszowa" - na peronie (poza wiatą) kosz uliczny
w utrzymaniu GMK od 10.2022</t>
  </si>
  <si>
    <t>Swoszowice SKA (2) - początkowy</t>
  </si>
  <si>
    <t>Swoszowice Szkoła (4)</t>
  </si>
  <si>
    <t>Swoszowice Szkoła (2)</t>
  </si>
  <si>
    <t>Szczegów (1)</t>
  </si>
  <si>
    <t>Szczegów (2)</t>
  </si>
  <si>
    <t>Żalazowskiego</t>
  </si>
  <si>
    <t>Tischnera (1)</t>
  </si>
  <si>
    <t>Tischnera (2)</t>
  </si>
  <si>
    <t>wiata "bezkoszowa" - na peronie (poza wiatą) kosz uliczny
w utrzymaniu GMK od 10.2021</t>
  </si>
  <si>
    <t>Tuchowska (2)</t>
  </si>
  <si>
    <t>Tuchowska (1)</t>
  </si>
  <si>
    <t>Turowicza (1)</t>
  </si>
  <si>
    <t>Turowicza (2)</t>
  </si>
  <si>
    <t>Turowicza (3)</t>
  </si>
  <si>
    <t>Ukraina (1)</t>
  </si>
  <si>
    <t>Ukraina (2)</t>
  </si>
  <si>
    <t>Zbyniowice</t>
  </si>
  <si>
    <t>Warszewicza (1)</t>
  </si>
  <si>
    <t>Warszewicza (2)</t>
  </si>
  <si>
    <t>Swoszowice Autostrada</t>
  </si>
  <si>
    <t>Ważewskiego (1)</t>
  </si>
  <si>
    <t>Libertów Dolny</t>
  </si>
  <si>
    <t>Ważewskiego (2)</t>
  </si>
  <si>
    <t>Węzeł Wielicki (503) (6)</t>
  </si>
  <si>
    <t>Wilga (1)</t>
  </si>
  <si>
    <t>Wilga n/ż (2)</t>
  </si>
  <si>
    <t>Witosa (4)</t>
  </si>
  <si>
    <t>Witosa (3)</t>
  </si>
  <si>
    <t>Wola Duchacka (1)</t>
  </si>
  <si>
    <t>Malborska Szkoła</t>
  </si>
  <si>
    <t>Wola Duchacka (2)</t>
  </si>
  <si>
    <t>Wola Duchacka (3)</t>
  </si>
  <si>
    <t>Sławka</t>
  </si>
  <si>
    <t>Wróblowice (6)</t>
  </si>
  <si>
    <t>Ukraina</t>
  </si>
  <si>
    <t>Wróblowice (2)</t>
  </si>
  <si>
    <t>Aleksandrowicza</t>
  </si>
  <si>
    <t>Wróblowice (4)</t>
  </si>
  <si>
    <t>Kenara</t>
  </si>
  <si>
    <t>Wróblowice Szkoła (1)</t>
  </si>
  <si>
    <t xml:space="preserve">Swoszowice </t>
  </si>
  <si>
    <t>Wróblowice Szkoła (2)</t>
  </si>
  <si>
    <t>Wysłouchów (2)</t>
  </si>
  <si>
    <t>Wysłouchów (1)</t>
  </si>
  <si>
    <t>Zajezdnia Wola Duchacka (3)</t>
  </si>
  <si>
    <t>Zajezdnia Wola Duchacka (4)</t>
  </si>
  <si>
    <t>Zbydniowice (3)</t>
  </si>
  <si>
    <t>Zbydniowice (2)</t>
  </si>
  <si>
    <t>Wrząsowice</t>
  </si>
  <si>
    <t>Zbydniowice (1)</t>
  </si>
  <si>
    <t>Zbydniowicka</t>
  </si>
  <si>
    <t>Zbydniowicka (1)</t>
  </si>
  <si>
    <t>Zbydniowicka (2)</t>
  </si>
  <si>
    <t>Żelazowskiego (2)</t>
  </si>
  <si>
    <t>Żelazowskiego (1)</t>
  </si>
  <si>
    <t>Łagiewniki SKA (5)(2)</t>
  </si>
  <si>
    <t>obustronnie</t>
  </si>
  <si>
    <t>Krokusowa (3)</t>
  </si>
  <si>
    <t>Krokusowa</t>
  </si>
  <si>
    <t>8. Płk. Ułanów</t>
  </si>
  <si>
    <t>ślepy koniec</t>
  </si>
  <si>
    <t>Krokusowa (1)</t>
  </si>
  <si>
    <t>Babińskiego (1)</t>
  </si>
  <si>
    <t>Kobierzyn</t>
  </si>
  <si>
    <t>Babińskiego (2)</t>
  </si>
  <si>
    <t>Skotniki</t>
  </si>
  <si>
    <t>Babińskiego (3)</t>
  </si>
  <si>
    <t>Czerwone Maki</t>
  </si>
  <si>
    <t>Baczyńskiego (1)</t>
  </si>
  <si>
    <t>Baczyńskiego (2)</t>
  </si>
  <si>
    <t>Bagienna (2)</t>
  </si>
  <si>
    <t>Kostrze</t>
  </si>
  <si>
    <t>Bagienna (1)</t>
  </si>
  <si>
    <t>Bałuckiego (1)</t>
  </si>
  <si>
    <t>Bodzowska 02</t>
  </si>
  <si>
    <t>Wielkanocna</t>
  </si>
  <si>
    <t>Bodzów - Pętla</t>
  </si>
  <si>
    <t>wiata "bezkoszowa" - na peronie (poza wiatą) kosz uliczny {MCK}</t>
  </si>
  <si>
    <t>Bodzów (2)</t>
  </si>
  <si>
    <t>Tyniecka</t>
  </si>
  <si>
    <t>Bogucianka (1)</t>
  </si>
  <si>
    <t>Tyniec</t>
  </si>
  <si>
    <t>k.pn-k.czw</t>
  </si>
  <si>
    <t>Bogucianka (2)</t>
  </si>
  <si>
    <t>Tyniec Kamieniołom</t>
  </si>
  <si>
    <t>Bolesława Śmiałego (1)</t>
  </si>
  <si>
    <t>Bolesława Śmiałego (2)</t>
  </si>
  <si>
    <t>Tyniecka Autostrada</t>
  </si>
  <si>
    <t>Borek Fałęcki (pętla - końcowy/początkowy) (5)</t>
  </si>
  <si>
    <t>Orzechowa (przy ulicy)</t>
  </si>
  <si>
    <t>końcowy-1p., początkowy-7p. {MCK}</t>
  </si>
  <si>
    <t>Borek Fałęcki (pętla - końcowy/początkowy)</t>
  </si>
  <si>
    <t>Zakopiańska (przy ulicy - pętla)</t>
  </si>
  <si>
    <t>końcowy-2p., początkowy-1p. + chodniki wokół pętli {MCK}</t>
  </si>
  <si>
    <t>Borkowska (1)</t>
  </si>
  <si>
    <t>Kliny Zacisze</t>
  </si>
  <si>
    <t>Borkowska (2)</t>
  </si>
  <si>
    <t>Las Borkowski</t>
  </si>
  <si>
    <t>Borsucza (3)</t>
  </si>
  <si>
    <t>Borsucza (4)</t>
  </si>
  <si>
    <t>Brucknera (2)</t>
  </si>
  <si>
    <t>Brucknera (1)</t>
  </si>
  <si>
    <t>Skotniki Szkoła</t>
  </si>
  <si>
    <t>Bunscha (2)</t>
  </si>
  <si>
    <t>Bunscha (1)</t>
  </si>
  <si>
    <t>Rondo Grunwaldzkie (podwójny)</t>
  </si>
  <si>
    <t>T/A</t>
  </si>
  <si>
    <t>Rondo Grunwaldzkie  (5)</t>
  </si>
  <si>
    <t>Cmentarz Borek Fałęcki (2)</t>
  </si>
  <si>
    <t>Cmentarz Borek Fałęcki (1)</t>
  </si>
  <si>
    <t>Chmieleniec (T), A-końcowy</t>
  </si>
  <si>
    <t>Czerwone Maki (pętla - początkowy/końcowy)</t>
  </si>
  <si>
    <t>Czerwone Maki (przy ulicy)</t>
  </si>
  <si>
    <t>Perony: A-5szt, T-2szt {MCK}</t>
  </si>
  <si>
    <t>Dąbrowa (2)</t>
  </si>
  <si>
    <t>Dąbrowa (1)</t>
  </si>
  <si>
    <t>Fort Bodzów (1)</t>
  </si>
  <si>
    <t>Górka Pychowicka</t>
  </si>
  <si>
    <t>Fort Bodzów (nowy) (2)</t>
  </si>
  <si>
    <t>Kostrze Szkoła</t>
  </si>
  <si>
    <t>Fort Skotniki (2)</t>
  </si>
  <si>
    <t>Fort Winnica (2)</t>
  </si>
  <si>
    <t>Fort Winnica (1)</t>
  </si>
  <si>
    <t>Forteczna (1)</t>
  </si>
  <si>
    <t>Forteczna (2)</t>
  </si>
  <si>
    <t>Góra Borkowska (1)</t>
  </si>
  <si>
    <t>Zawiła Cmentarz</t>
  </si>
  <si>
    <t>Górka Pychowicka (2)</t>
  </si>
  <si>
    <t>Fort Bodzów</t>
  </si>
  <si>
    <t>Grota Roweckiego (5)</t>
  </si>
  <si>
    <t>Grota-Roweckiego</t>
  </si>
  <si>
    <t>Grota Roweckiego (3)</t>
  </si>
  <si>
    <t>Janasówka (1)</t>
  </si>
  <si>
    <t>Janasówka (2)</t>
  </si>
  <si>
    <t>Podgórki Skawińskie</t>
  </si>
  <si>
    <t>Judyma Szkoła  (2)</t>
  </si>
  <si>
    <t>os. Kliny</t>
  </si>
  <si>
    <t>Kapelanka (4)</t>
  </si>
  <si>
    <t>Kapelanka (6)</t>
  </si>
  <si>
    <t>Kapelanka (podwójny) (3)</t>
  </si>
  <si>
    <t>Kępna (1)</t>
  </si>
  <si>
    <t>Łuczyńskiego</t>
  </si>
  <si>
    <t>Kliny Poranne (pętla - początkowy/końcowy)</t>
  </si>
  <si>
    <t>Kliny Zacisze (2)</t>
  </si>
  <si>
    <t>Pod Fortem</t>
  </si>
  <si>
    <t>Kliny Zacisze (1)</t>
  </si>
  <si>
    <t>Kłuszyńska (1)</t>
  </si>
  <si>
    <t>k.wt - k.pt</t>
  </si>
  <si>
    <t>Kłuszyńska (2)</t>
  </si>
  <si>
    <t>Podgaje</t>
  </si>
  <si>
    <t>Kobierzyn (1)</t>
  </si>
  <si>
    <t>Kobierzyn (2)</t>
  </si>
  <si>
    <t>Kobierzyńska (4)</t>
  </si>
  <si>
    <t>Kobierzyńska (3)</t>
  </si>
  <si>
    <t>Kolna (1)</t>
  </si>
  <si>
    <t>Kostrze Kapliczka</t>
  </si>
  <si>
    <t>Kolna (2)</t>
  </si>
  <si>
    <t>Kolna (3)</t>
  </si>
  <si>
    <t>Tyniecka (łącznik)</t>
  </si>
  <si>
    <t>Tor Kajakowy</t>
  </si>
  <si>
    <t>Kolna kapliczka</t>
  </si>
  <si>
    <t>Komuny Paryskiej (1)</t>
  </si>
  <si>
    <t>Komuny Paryskiej (2)</t>
  </si>
  <si>
    <t>Konopczyńskiego (1)</t>
  </si>
  <si>
    <t>k.śr-k.nd</t>
  </si>
  <si>
    <t>Konopczyńskiego (2)</t>
  </si>
  <si>
    <t>Kostrze (2)</t>
  </si>
  <si>
    <t>Bagienna</t>
  </si>
  <si>
    <t>Kostrze (1)</t>
  </si>
  <si>
    <t>Dąbrowa (przy ulicy)</t>
  </si>
  <si>
    <t>Dąbrawa</t>
  </si>
  <si>
    <t>Kostrze Kapliczka (2)</t>
  </si>
  <si>
    <t>Kostrze Kapliczka   (1)</t>
  </si>
  <si>
    <t>Wały Wiślane</t>
  </si>
  <si>
    <t>Kostrze OSP  (2)</t>
  </si>
  <si>
    <t>Kostrze OSP   (1)</t>
  </si>
  <si>
    <t>Kostrze Szkoła (1)</t>
  </si>
  <si>
    <t>Kostrze Szkoła (2)</t>
  </si>
  <si>
    <t>Kostrze OSP</t>
  </si>
  <si>
    <t>Księdza Jakuba Wujka</t>
  </si>
  <si>
    <t>Orszy-Broniewskiego</t>
  </si>
  <si>
    <t>Kozienicka (2)</t>
  </si>
  <si>
    <t>Las Borkowski (1)</t>
  </si>
  <si>
    <t>Las Borkowski (2)</t>
  </si>
  <si>
    <t>Libertowska (1)</t>
  </si>
  <si>
    <t>Petreżyckiego Osiedle</t>
  </si>
  <si>
    <t>Libertowska (2)</t>
  </si>
  <si>
    <t>Lubostroń (1)</t>
  </si>
  <si>
    <t>Lubostroń (3)</t>
  </si>
  <si>
    <t>Lubostroń (4)</t>
  </si>
  <si>
    <t>Łagiewniki (9)</t>
  </si>
  <si>
    <t>Borek Fałęcki/Kapelanka</t>
  </si>
  <si>
    <t>Łagiewniki (pętla - początkowy/końcowy)</t>
  </si>
  <si>
    <t>Brożka/Wadowicka (przy ulicy)</t>
  </si>
  <si>
    <t>perony dla wysiadających, wsiadających + dojścia do peronów T, ul. Wadowickiej i ul. Brożka  {MCK}</t>
  </si>
  <si>
    <t>Łuczyńskiego (1)</t>
  </si>
  <si>
    <t>Polana Żywiecka</t>
  </si>
  <si>
    <t>Łuczyńskiego (2)</t>
  </si>
  <si>
    <t>Mochnaniec (1)</t>
  </si>
  <si>
    <t>Mochnaniec (2)</t>
  </si>
  <si>
    <t>Nałkowskiej (3)</t>
  </si>
  <si>
    <t>Nałkowskiej (2)</t>
  </si>
  <si>
    <t>Skawina Korabniki</t>
  </si>
  <si>
    <t>Nałkowskiej (1)</t>
  </si>
  <si>
    <t>Sidzina</t>
  </si>
  <si>
    <t>Paska Jana Chryzostoma</t>
  </si>
  <si>
    <t>os. Kliny (2)</t>
  </si>
  <si>
    <t>os. Podwawelskie (3)</t>
  </si>
  <si>
    <t>początkowy -7p, końcowy -1p + dojścia;
8 peronów w tym podwójne: 3 wiaty w utrzymaniu AMS, 6 peronów na słupku w utrzymaniu GMK + 3 wiaty {MCK}</t>
  </si>
  <si>
    <t>os. Robotnicze (1)</t>
  </si>
  <si>
    <t>Park Skał Twardowskiego</t>
  </si>
  <si>
    <t>os. Robotnicze (2)</t>
  </si>
  <si>
    <t>Park Skały Twardowskiego (1)</t>
  </si>
  <si>
    <t>os. Robotnicze</t>
  </si>
  <si>
    <t>Park Skały Twardowskiego (2)</t>
  </si>
  <si>
    <t>Pychowice</t>
  </si>
  <si>
    <t>Petrażyckiego (2)</t>
  </si>
  <si>
    <t>Petrażyckiego (1)</t>
  </si>
  <si>
    <t>Petrażyckiego Osiedle (1)</t>
  </si>
  <si>
    <t>Petrażyckiego Osiedle (2)</t>
  </si>
  <si>
    <t>Piltza (1)</t>
  </si>
  <si>
    <t>Piltza (2)</t>
  </si>
  <si>
    <t>Piltza (4)</t>
  </si>
  <si>
    <t>Bartla (przy ulicy)</t>
  </si>
  <si>
    <t>Podgaje (1)</t>
  </si>
  <si>
    <t>Podgaje (2)</t>
  </si>
  <si>
    <t>Kozienicka (przy ulicy)</t>
  </si>
  <si>
    <t>Polana Żywiecka (1)</t>
  </si>
  <si>
    <t>Polana Żywiecka (2)</t>
  </si>
  <si>
    <t>Praska n/ż    (2)</t>
  </si>
  <si>
    <t>Praska n/ż    (1)</t>
  </si>
  <si>
    <t>Pychowice (1)</t>
  </si>
  <si>
    <t>Park Skały Twardowskiego</t>
  </si>
  <si>
    <t>Pychowice (2)</t>
  </si>
  <si>
    <t>Rodzinna</t>
  </si>
  <si>
    <t>Rodzinna (1)</t>
  </si>
  <si>
    <t>Rodzinna (2)</t>
  </si>
  <si>
    <t>Rostworowskiego (3)</t>
  </si>
  <si>
    <t>W utrzymaniu GMK od 01.12.2021 - przejęty od AMS</t>
  </si>
  <si>
    <t>Rostworowskiego (2)</t>
  </si>
  <si>
    <t>Rostworowskiego (?)</t>
  </si>
  <si>
    <t>Rostworowskiego (05)</t>
  </si>
  <si>
    <t>Rynek Dębnicki (1)</t>
  </si>
  <si>
    <t>Rynek Dębnicki (2)</t>
  </si>
  <si>
    <t>Rynek Fałecki (1)</t>
  </si>
  <si>
    <t>Rynek Fałęcki (2)</t>
  </si>
  <si>
    <t>Sapalskiego (2)</t>
  </si>
  <si>
    <t>Sapalskiego (1)</t>
  </si>
  <si>
    <t>Sidzina (2)</t>
  </si>
  <si>
    <t>Działowskiego (przy ulicy)</t>
  </si>
  <si>
    <t>Skośna (1)</t>
  </si>
  <si>
    <t>Skośna (2)</t>
  </si>
  <si>
    <t>Skotniki (1)</t>
  </si>
  <si>
    <t>Skotniki (2)</t>
  </si>
  <si>
    <t>Baczyńskiego</t>
  </si>
  <si>
    <t>Skotniki (4)</t>
  </si>
  <si>
    <t>Skotniki Kościół (1)</t>
  </si>
  <si>
    <t>Brucknera</t>
  </si>
  <si>
    <t>Skotniki Szkoła (1)</t>
  </si>
  <si>
    <t>Skotniki Szkoła (2)</t>
  </si>
  <si>
    <t>Skotnicka (przy ulicy)</t>
  </si>
  <si>
    <t>Skotniki Szkoła (3)</t>
  </si>
  <si>
    <t>Słomiana (3)</t>
  </si>
  <si>
    <t>Słomiana (4)</t>
  </si>
  <si>
    <t>1 wiata "bezkoszowa" - na peronie (poza wiatą) kosz uliczny</t>
  </si>
  <si>
    <t>Ślaskiego (2)</t>
  </si>
  <si>
    <t>Ślaskiego (1)</t>
  </si>
  <si>
    <t>Taklińskiego (2)</t>
  </si>
  <si>
    <t>Taklińskiego (1)</t>
  </si>
  <si>
    <t>Tor Kajakowy (2)</t>
  </si>
  <si>
    <t>Torfowa (1)</t>
  </si>
  <si>
    <t>Torfowa (2)</t>
  </si>
  <si>
    <t>Tyniec (2)</t>
  </si>
  <si>
    <t>Tyniec (1)</t>
  </si>
  <si>
    <t>Bogucianka (przy ulicy)</t>
  </si>
  <si>
    <t xml:space="preserve">końcowy / początkowy </t>
  </si>
  <si>
    <t>Tyniecka Autostrada (1)</t>
  </si>
  <si>
    <t>Tyniecka Autostrada (2)</t>
  </si>
  <si>
    <t>Wały Wiślane (2)</t>
  </si>
  <si>
    <t>Wały Wiślane   (1)</t>
  </si>
  <si>
    <t>Warchałowskiego (2)</t>
  </si>
  <si>
    <t>Warchałowskiego (1)</t>
  </si>
  <si>
    <t>Widłakowa (1)</t>
  </si>
  <si>
    <t>Bodzów</t>
  </si>
  <si>
    <t>Widłakowa (2)</t>
  </si>
  <si>
    <t>Winnicka (2)</t>
  </si>
  <si>
    <t>Fort Winnica</t>
  </si>
  <si>
    <t>Winnicka (1)</t>
  </si>
  <si>
    <t>Wrony (2)</t>
  </si>
  <si>
    <t>Skawina Podlipki</t>
  </si>
  <si>
    <t>Wrony (3)</t>
  </si>
  <si>
    <t>Wrony (1)</t>
  </si>
  <si>
    <t>Zakopiańska SKA</t>
  </si>
  <si>
    <t>Zawiła (2)</t>
  </si>
  <si>
    <t>Zawiła (1)</t>
  </si>
  <si>
    <t>Zawiszy (2)</t>
  </si>
  <si>
    <t>Judyma Szkoła</t>
  </si>
  <si>
    <t>Zbrojarzy (1)</t>
  </si>
  <si>
    <t>Rynek Fałęcki</t>
  </si>
  <si>
    <t>Zielińskiego (1)</t>
  </si>
  <si>
    <t>Zielińskiego (2)</t>
  </si>
  <si>
    <t>Zielińskiego (3)</t>
  </si>
  <si>
    <t>Zielińskiego (4)</t>
  </si>
  <si>
    <t>Most Zwierzyniecki</t>
  </si>
  <si>
    <t>Żywiecka (2)</t>
  </si>
  <si>
    <t>Kępna</t>
  </si>
  <si>
    <t>Żywiecka (1)</t>
  </si>
  <si>
    <t>Żyzna (2)</t>
  </si>
  <si>
    <t>Żyzna (1)</t>
  </si>
  <si>
    <t>Liberetowska</t>
  </si>
  <si>
    <t>obie strony</t>
  </si>
  <si>
    <t>Kampus UJ</t>
  </si>
  <si>
    <t>Chmieleniec</t>
  </si>
  <si>
    <t>Przy przejściu</t>
  </si>
  <si>
    <t>Czerwpne Maki (pętla)</t>
  </si>
  <si>
    <t>Grota Row / Norymberska</t>
  </si>
  <si>
    <t>T-13</t>
  </si>
  <si>
    <t>T-14</t>
  </si>
  <si>
    <t>Czerwone maki</t>
  </si>
  <si>
    <t xml:space="preserve">Aleja 29 Listopada Wiadukt (02) </t>
  </si>
  <si>
    <t>Jabłonna</t>
  </si>
  <si>
    <t>K.PT</t>
  </si>
  <si>
    <t>Aleja Waszyngtona     (1)</t>
  </si>
  <si>
    <t>4.czw</t>
  </si>
  <si>
    <t>Aleja Waszyngtona     (2)</t>
  </si>
  <si>
    <t>Armii Krajowej (1)</t>
  </si>
  <si>
    <t>Armii Krajowej Aleja</t>
  </si>
  <si>
    <t>K.wt</t>
  </si>
  <si>
    <t>Armii Krajowej (2)</t>
  </si>
  <si>
    <t>Azory</t>
  </si>
  <si>
    <t>Weissa (przy ulicy)</t>
  </si>
  <si>
    <t>Baba Jaga (2)</t>
  </si>
  <si>
    <t>Leśna</t>
  </si>
  <si>
    <t>Muzeum Narodowe</t>
  </si>
  <si>
    <t>2.czw</t>
  </si>
  <si>
    <t>Baba Jaga (1)</t>
  </si>
  <si>
    <t>Ogród Zoologiczny</t>
  </si>
  <si>
    <t>Batalionu "Skała AK" (1)</t>
  </si>
  <si>
    <t>Batalionu Skała AK</t>
  </si>
  <si>
    <t>Batalionu "Skała AK" (2)</t>
  </si>
  <si>
    <t>Benedyktowicza (1)</t>
  </si>
  <si>
    <t>Glinnik</t>
  </si>
  <si>
    <t>3.śr</t>
  </si>
  <si>
    <t>Benedyktowicza (2)</t>
  </si>
  <si>
    <t>Białe Wzgórze (1)</t>
  </si>
  <si>
    <t>Białe Wzgórze (2)</t>
  </si>
  <si>
    <t>Salwator</t>
  </si>
  <si>
    <t>Białoprądnicka (2)</t>
  </si>
  <si>
    <t>Białoprądnicka (1)</t>
  </si>
  <si>
    <t>Białoprądnicka (01)</t>
  </si>
  <si>
    <t>Białoprądnicka (02)</t>
  </si>
  <si>
    <t>Bielany (2)</t>
  </si>
  <si>
    <t>Bielany Szkoła</t>
  </si>
  <si>
    <t>Bielany (3)</t>
  </si>
  <si>
    <t>Bielany Obwodnica</t>
  </si>
  <si>
    <t>Bielany</t>
  </si>
  <si>
    <t>Księcia Józefa (przy ulicy)</t>
  </si>
  <si>
    <t>Bielany Cmentarz</t>
  </si>
  <si>
    <t>Obserwatorium</t>
  </si>
  <si>
    <t>Bielany Klasztor (1)</t>
  </si>
  <si>
    <t>Wodociągi</t>
  </si>
  <si>
    <t>Bielany Klasztor   (2)</t>
  </si>
  <si>
    <t>Bielany Obwodnica (2)</t>
  </si>
  <si>
    <t>Bielany Szkoła (1)</t>
  </si>
  <si>
    <t>Bielany Szkoła (2)</t>
  </si>
  <si>
    <t>Bielańska (2)</t>
  </si>
  <si>
    <t>Bielańska (1)</t>
  </si>
  <si>
    <t>Stopień Wodny</t>
  </si>
  <si>
    <t>Bielańskie Skały (2)</t>
  </si>
  <si>
    <t>Na Krępaku</t>
  </si>
  <si>
    <t>Bielańskie Skały (1)</t>
  </si>
  <si>
    <t>Bociana (01)</t>
  </si>
  <si>
    <t>Bociana (02)</t>
  </si>
  <si>
    <t>Bociana (04)</t>
  </si>
  <si>
    <t>Bratysławska (02)</t>
  </si>
  <si>
    <t>Szpital Narutowicza</t>
  </si>
  <si>
    <t>Bratysławska (05)</t>
  </si>
  <si>
    <t>Ździebły-Danowskiego</t>
  </si>
  <si>
    <t>Krowodrza Górka</t>
  </si>
  <si>
    <t>kosz na słupku</t>
  </si>
  <si>
    <t>Bronowice (4)</t>
  </si>
  <si>
    <t>Bronowice</t>
  </si>
  <si>
    <t xml:space="preserve"> + dojścia do przejść dla pieszych przez ul. Bronowicką i Rydla; wiata "bezkoszowa" - na peronie (poza wiatą) kosz uliczny</t>
  </si>
  <si>
    <t>Bronowicka (przy ulicy)</t>
  </si>
  <si>
    <t xml:space="preserve"> - (pętla / początkowy)</t>
  </si>
  <si>
    <t>Chodniki na pętli utrzymywane w ramach chodników przy ul. Bronowickiej</t>
  </si>
  <si>
    <t>Bronowice Małe (06) / początkowy</t>
  </si>
  <si>
    <t>Balicka Wiadukt</t>
  </si>
  <si>
    <t>Bronowice Małe (05) / początkowy</t>
  </si>
  <si>
    <t>1 wiata i 2 słupki - przystanek potrójny.</t>
  </si>
  <si>
    <t>Bronowice Małe (02)</t>
  </si>
  <si>
    <t>1 słupek</t>
  </si>
  <si>
    <t>Bronowice Małe (03) / początkowy</t>
  </si>
  <si>
    <t xml:space="preserve">Na Błonie </t>
  </si>
  <si>
    <t>Bronowice Małe (07)</t>
  </si>
  <si>
    <t>Giełda Balicka</t>
  </si>
  <si>
    <t>Bronowice Małe (08) 2 wiaty/ początkowy</t>
  </si>
  <si>
    <t>w utrzymaniu GMK od 06.2024</t>
  </si>
  <si>
    <t>Bronowice Małe (09)</t>
  </si>
  <si>
    <t>Bronowice Małe (pętla - dla wysiadających)</t>
  </si>
  <si>
    <t>Na Błonie (przy ulicy)</t>
  </si>
  <si>
    <t>Bronowice Małe (pętla - początkowy/końcowy)</t>
  </si>
  <si>
    <t>Pętla/przystanek końcowy/początkowy + dojścia</t>
  </si>
  <si>
    <t>Bronowice Małe (pętla - początkowy/końcowy) (01)</t>
  </si>
  <si>
    <t>Balicka/Na Błonie (przy ulicy)</t>
  </si>
  <si>
    <t xml:space="preserve">2 perony dla wsiadających + dojścia do ul. Balickiej, Na Błonie, </t>
  </si>
  <si>
    <t>Bronowice SKA (4)</t>
  </si>
  <si>
    <t>Bronowice SKA (3/5)</t>
  </si>
  <si>
    <t>Bronowice Małe</t>
  </si>
  <si>
    <t>Balicka (na wiadukcie)</t>
  </si>
  <si>
    <t>Bronowice SKA</t>
  </si>
  <si>
    <t>Bronowice SKA (podwójny) (6)</t>
  </si>
  <si>
    <t>Rondo Ofiar Katynia</t>
  </si>
  <si>
    <t>Bronowice SKA (podwójny) (7)</t>
  </si>
  <si>
    <t>Bronowice Wielkie (2)</t>
  </si>
  <si>
    <t>k.ŚR-k.PT</t>
  </si>
  <si>
    <t>Bronowice Wielkie (1)</t>
  </si>
  <si>
    <t>Chabrowa (2)</t>
  </si>
  <si>
    <t>Jordanowska</t>
  </si>
  <si>
    <t>Chabrowa (1)</t>
  </si>
  <si>
    <t>2022.04 - usunięty 1 kosz - wiata bezkoszowa AMS</t>
  </si>
  <si>
    <t>Chełm (2)</t>
  </si>
  <si>
    <t>Chełm (1)</t>
  </si>
  <si>
    <t>Grabowa</t>
  </si>
  <si>
    <t>Chełm (6)</t>
  </si>
  <si>
    <t>Raczkiewicza</t>
  </si>
  <si>
    <t>Przystanek końcowy przed rondem</t>
  </si>
  <si>
    <t>Chełm (4)</t>
  </si>
  <si>
    <t>Chełmońskiego Osiedle</t>
  </si>
  <si>
    <t>Chełmońskiego Pętla</t>
  </si>
  <si>
    <t>2 perony (1 wiata i 1 słupek przy ulicy) + 1 techniczny</t>
  </si>
  <si>
    <t>Chełmska n/ż (2)</t>
  </si>
  <si>
    <t>Rzepichy</t>
  </si>
  <si>
    <t>Chełmska n/ż (1)</t>
  </si>
  <si>
    <t>Chełm</t>
  </si>
  <si>
    <t>Clepardia (2)</t>
  </si>
  <si>
    <t>Clepardia (1)</t>
  </si>
  <si>
    <t>Siewna Wiadukt</t>
  </si>
  <si>
    <t>Cmentarz Bronowice (1)</t>
  </si>
  <si>
    <t>Cmentarz Bronowice (2)</t>
  </si>
  <si>
    <t xml:space="preserve">Pasternik </t>
  </si>
  <si>
    <t>Cmentarz Olszanica (1)</t>
  </si>
  <si>
    <t>Olszanica Kapliczka</t>
  </si>
  <si>
    <t>Cmentarz Olszanica (2)</t>
  </si>
  <si>
    <t>Olszanica Ogr. Działkowe</t>
  </si>
  <si>
    <t>Cmentarz Olszanica</t>
  </si>
  <si>
    <t>Olszanicka (przy ulicy)</t>
  </si>
  <si>
    <t>Conrada (podwójny) (1)</t>
  </si>
  <si>
    <t>Conrada (podwójny) (2)</t>
  </si>
  <si>
    <t>Czerwieńskiego (2)</t>
  </si>
  <si>
    <t>Czerwieńskiego</t>
  </si>
  <si>
    <t>Fiszera</t>
  </si>
  <si>
    <t>Dożynkowa (1)</t>
  </si>
  <si>
    <t xml:space="preserve">Siewna </t>
  </si>
  <si>
    <t>Dożynkowa (2)</t>
  </si>
  <si>
    <t>Witkowice Nowe</t>
  </si>
  <si>
    <t>Fiszera (2)</t>
  </si>
  <si>
    <t>Radzikowskiego</t>
  </si>
  <si>
    <t>Radzikowskiego Osiedle</t>
  </si>
  <si>
    <t>Gaik      (2)</t>
  </si>
  <si>
    <t>Gaik</t>
  </si>
  <si>
    <t>Bronowice Wielkie</t>
  </si>
  <si>
    <t>Gaik      (1)</t>
  </si>
  <si>
    <t>Tonie</t>
  </si>
  <si>
    <t>Giełda Balicka (2)</t>
  </si>
  <si>
    <t>3.czw</t>
  </si>
  <si>
    <t>zmiana nazwy (daw. Giełda Balicka P+R)</t>
  </si>
  <si>
    <t>Giełda Balicka (1)</t>
  </si>
  <si>
    <t>Glinnik (2)</t>
  </si>
  <si>
    <t>Benedyktowicza</t>
  </si>
  <si>
    <t>Glinnik (1)</t>
  </si>
  <si>
    <t>Przegorzały</t>
  </si>
  <si>
    <t>Glogera  (2)</t>
  </si>
  <si>
    <t>Glogera Granica Miasta</t>
  </si>
  <si>
    <t>Glogera  (1)</t>
  </si>
  <si>
    <t>Glogera Granica Miasta (1)</t>
  </si>
  <si>
    <t xml:space="preserve">Glogera </t>
  </si>
  <si>
    <t>Glogera Granica Miasta (2)</t>
  </si>
  <si>
    <t>Zielonki Skrzyżowanie</t>
  </si>
  <si>
    <t>Głowackiego (2)</t>
  </si>
  <si>
    <t>Uniwersytet Pedagogiczny</t>
  </si>
  <si>
    <t>Gnieźnieńska (2)</t>
  </si>
  <si>
    <t>Godlewskigo (2)</t>
  </si>
  <si>
    <t>UR Balicka</t>
  </si>
  <si>
    <t>Godlewskigo (1)</t>
  </si>
  <si>
    <t>Zakliki</t>
  </si>
  <si>
    <t>Gospodarska (2)</t>
  </si>
  <si>
    <t>Poziomkowa</t>
  </si>
  <si>
    <t>Gospodarska (1)</t>
  </si>
  <si>
    <t>Tonie Skrzyżowanie</t>
  </si>
  <si>
    <t>Górnickiego (01)</t>
  </si>
  <si>
    <t>Centrum</t>
  </si>
  <si>
    <t>Górnickiego (02)</t>
  </si>
  <si>
    <t>Górka Narodowa</t>
  </si>
  <si>
    <t>Grabowa (2)</t>
  </si>
  <si>
    <t>Królowej Jadwigi</t>
  </si>
  <si>
    <t>Panieńskich Skał</t>
  </si>
  <si>
    <t>W utrzymaniu GMK od 01.09.2021 - przejęty od AMS</t>
  </si>
  <si>
    <t>Jabłonna (1)</t>
  </si>
  <si>
    <t>29 Listopada</t>
  </si>
  <si>
    <t>Jabłonna (2)</t>
  </si>
  <si>
    <t>SIewna</t>
  </si>
  <si>
    <t>Chełmońskiego</t>
  </si>
  <si>
    <t>Piaskowa</t>
  </si>
  <si>
    <t>Jasnogórska (2)</t>
  </si>
  <si>
    <t>Skrzyżowanie do Podchruścia</t>
  </si>
  <si>
    <t>Jasnogórska (1)</t>
  </si>
  <si>
    <t>Jordanowska 01</t>
  </si>
  <si>
    <t>Jordanowska  (2)</t>
  </si>
  <si>
    <t>Skrajna</t>
  </si>
  <si>
    <t>Kasztanowa (1)</t>
  </si>
  <si>
    <t>Kasztanowa Aleja</t>
  </si>
  <si>
    <t>Kopalina</t>
  </si>
  <si>
    <t>Kasztanowa (2)</t>
  </si>
  <si>
    <t>Park Decjusza</t>
  </si>
  <si>
    <t>Katowicka (2)</t>
  </si>
  <si>
    <t>Pasternik Cmentarz</t>
  </si>
  <si>
    <t>Katowicka (1)</t>
  </si>
  <si>
    <t>Kopalina (2)</t>
  </si>
  <si>
    <t>Kopalina (1)</t>
  </si>
  <si>
    <t>Kopiec Kościuszki (01)</t>
  </si>
  <si>
    <t>Waszyngtona Al. - Kopiec Kościuszki (przy ulicy)</t>
  </si>
  <si>
    <t>Kosmowskiej (1)</t>
  </si>
  <si>
    <t>Kosmowskiej (2)</t>
  </si>
  <si>
    <t>Zakamycze</t>
  </si>
  <si>
    <t>Krowoderskich Zuchów (2)</t>
  </si>
  <si>
    <t>Batalionu"Skała"AK</t>
  </si>
  <si>
    <t>Krowoderskich Zuchów (1)</t>
  </si>
  <si>
    <t>Krowoderskich Zuchów (pętla)</t>
  </si>
  <si>
    <t xml:space="preserve">końcowy -2p, początkowy - 9p + dojścia do Krowoderskich Zuchów, Fieldorfa Nila i pętli tramwajowej. </t>
  </si>
  <si>
    <t>Krowodrza Górka P+R (06)</t>
  </si>
  <si>
    <t>Krowodrza Górka P+R (03)</t>
  </si>
  <si>
    <t>Krowodrza Górka P+R T 01</t>
  </si>
  <si>
    <t>Pachońskiego P+R</t>
  </si>
  <si>
    <t>Krowodrza Górka P+R T 02</t>
  </si>
  <si>
    <t>Krowodrza Górka P+R (05)</t>
  </si>
  <si>
    <t>F. Nila</t>
  </si>
  <si>
    <t>Krowodrza Górka (techniczny)</t>
  </si>
  <si>
    <t>Krowodrza Górka P+R (07)</t>
  </si>
  <si>
    <t>Krowodrza Górka P+R (08)</t>
  </si>
  <si>
    <t>Fieldorfa Nila</t>
  </si>
  <si>
    <t>Krowodrza Górka P+R (04)</t>
  </si>
  <si>
    <t>Krowodrza Urzędy Skarbowe (2)</t>
  </si>
  <si>
    <t>Krowodrza Urzędy Skarbowe (1)</t>
  </si>
  <si>
    <t>Grabowa (1)</t>
  </si>
  <si>
    <t>Kryspinów – Stopień Wodny</t>
  </si>
  <si>
    <t>Bielańska</t>
  </si>
  <si>
    <t>Kuźnicy Kołłątajowskiej (4)</t>
  </si>
  <si>
    <t>Kuźnicy Kołątajowskiej</t>
  </si>
  <si>
    <t>Słomczyńskiego</t>
  </si>
  <si>
    <t>Kuźnicy Kołłątajowskiej 01 T peron</t>
  </si>
  <si>
    <t>Kuźnicy Kołłątajowskiej 02 T peron</t>
  </si>
  <si>
    <t>Lajkonika (1)</t>
  </si>
  <si>
    <t>Strzelnica</t>
  </si>
  <si>
    <t>Lajkonika (2)</t>
  </si>
  <si>
    <t>Tondosa</t>
  </si>
  <si>
    <t>Leśmiana  (1)</t>
  </si>
  <si>
    <t>Leśmiana (nowy) (2)</t>
  </si>
  <si>
    <t>Oszanica Kapliczka</t>
  </si>
  <si>
    <t>Lindego (2)</t>
  </si>
  <si>
    <t>Lindego (1)</t>
  </si>
  <si>
    <t>Lindego (3)</t>
  </si>
  <si>
    <t>Łobzów SKA (4)</t>
  </si>
  <si>
    <t xml:space="preserve"> utrzymaniu GMK od 06.2024</t>
  </si>
  <si>
    <t>Mackiewicza (3)</t>
  </si>
  <si>
    <t>Clepardia</t>
  </si>
  <si>
    <t>Makowskiego (1/3)</t>
  </si>
  <si>
    <t>Łobzów SKA</t>
  </si>
  <si>
    <t>Makowskiego (2/4)</t>
  </si>
  <si>
    <t>wiata "bezkoszowa" - na peronie (poza wiatą) kosz uliczny; nowy przystanek</t>
  </si>
  <si>
    <t>Malczewskiego (1)</t>
  </si>
  <si>
    <t>Malczewskiego (3)</t>
  </si>
  <si>
    <t>Malczewskiego (4)</t>
  </si>
  <si>
    <t>al.. Waszyngtona</t>
  </si>
  <si>
    <t>Mehoffera (2)</t>
  </si>
  <si>
    <t>Mehoffera (1)</t>
  </si>
  <si>
    <t>Opolska Kładka</t>
  </si>
  <si>
    <t>Młynówka SKA (1)</t>
  </si>
  <si>
    <t>Godlewskiego</t>
  </si>
  <si>
    <t>Młynówka SKA (2)</t>
  </si>
  <si>
    <t>Muzeum Rydlówka (1)</t>
  </si>
  <si>
    <t>Tetmajera  (1)</t>
  </si>
  <si>
    <t>Mydlniki</t>
  </si>
  <si>
    <t>Mydlniki Stawy</t>
  </si>
  <si>
    <t>Balicka (przy ulicy)</t>
  </si>
  <si>
    <t>Mydlniki Granica Miasta (1)</t>
  </si>
  <si>
    <t>Podkamycze</t>
  </si>
  <si>
    <t>Mydlniki Granica Miasta</t>
  </si>
  <si>
    <t>Mydniki</t>
  </si>
  <si>
    <t xml:space="preserve">Mydlniki Wapiennik P&amp;R </t>
  </si>
  <si>
    <t>Balicka (Brzezińskiego)</t>
  </si>
  <si>
    <t>Na Budzyniu     (2)</t>
  </si>
  <si>
    <t>Na Budzyniu     (1)</t>
  </si>
  <si>
    <t>Na Krępaku (1)</t>
  </si>
  <si>
    <t>Bielańskie Skały</t>
  </si>
  <si>
    <t>Na Krępaku (2)</t>
  </si>
  <si>
    <t>Na Krępaku (4)</t>
  </si>
  <si>
    <t>Księcia Józefa (stara)</t>
  </si>
  <si>
    <t>Zaskale</t>
  </si>
  <si>
    <t>Peron + dojście do chodnika.</t>
  </si>
  <si>
    <t>Natansona (2)</t>
  </si>
  <si>
    <t>Natansona (1)</t>
  </si>
  <si>
    <t>Odkrywców (02) słupek</t>
  </si>
  <si>
    <t>Ojcowska (2)</t>
  </si>
  <si>
    <t>Ojcowska (1)</t>
  </si>
  <si>
    <t>Ojcowska Wągroda</t>
  </si>
  <si>
    <t>Ojcowska Dworek (1)</t>
  </si>
  <si>
    <t>Ojcowska Dworek (2)</t>
  </si>
  <si>
    <t>Ojcowska Wągroda (2)</t>
  </si>
  <si>
    <t>Ojcowska Wągroda (1)</t>
  </si>
  <si>
    <t>Ojcowska Dworek</t>
  </si>
  <si>
    <t>Olszanica Bory (2)</t>
  </si>
  <si>
    <t>Balice III</t>
  </si>
  <si>
    <t>Olszanica Bory (1)</t>
  </si>
  <si>
    <t>Olszanica Kapliczka (1)</t>
  </si>
  <si>
    <t>Leśmiana</t>
  </si>
  <si>
    <t>Olszanica Kapliczka (2)</t>
  </si>
  <si>
    <t>Olszanica Ogródki Działkowe  (1)</t>
  </si>
  <si>
    <t>Olszanica Ogródki Działkowe (nowy) (2)</t>
  </si>
  <si>
    <t>Olszanica Bory</t>
  </si>
  <si>
    <t>Opolska Kładka (01)</t>
  </si>
  <si>
    <t xml:space="preserve">Opolska </t>
  </si>
  <si>
    <t>Opolska Kładka (02)</t>
  </si>
  <si>
    <t>os. Marszowiec (2)</t>
  </si>
  <si>
    <t>Marszowiec</t>
  </si>
  <si>
    <t>os. Marszowiec (1)</t>
  </si>
  <si>
    <t>Witkowice</t>
  </si>
  <si>
    <t>Owcy Orwicza (daw. Słonecznikowa)</t>
  </si>
  <si>
    <t>Pachońskiego P+R (04)</t>
  </si>
  <si>
    <t>Zielińskiej</t>
  </si>
  <si>
    <t xml:space="preserve">Pachońskiego P+R (03) </t>
  </si>
  <si>
    <t>Pachońskiego P+R (01)</t>
  </si>
  <si>
    <t>podwójna wiata "bezkoszowa" - na peronie (poza wiatą) 2 kosze uliczne</t>
  </si>
  <si>
    <t>Pachońskiego P+R (02)</t>
  </si>
  <si>
    <t>Pachońskiego P+R (06)</t>
  </si>
  <si>
    <t>Panieńskich Skał (1)</t>
  </si>
  <si>
    <t>Panieńskich Skał (2)</t>
  </si>
  <si>
    <t>Papierni Prądnickich (01)</t>
  </si>
  <si>
    <t>Papierni Prądnickich (02)</t>
  </si>
  <si>
    <t xml:space="preserve">Pętla </t>
  </si>
  <si>
    <t>Papierni Prądnickich (05)</t>
  </si>
  <si>
    <t>Papierni Prądnickich słupek</t>
  </si>
  <si>
    <t>Park Decjusza (1)</t>
  </si>
  <si>
    <t>Park Decjusza (2)</t>
  </si>
  <si>
    <t>Sielanka</t>
  </si>
  <si>
    <t>Park Tetmajera (1)</t>
  </si>
  <si>
    <t>Truszkowskiego (1)</t>
  </si>
  <si>
    <t>Pasternik (2)</t>
  </si>
  <si>
    <t>Droga do Rząski</t>
  </si>
  <si>
    <t>Pasternik (1)</t>
  </si>
  <si>
    <t>Pasternik (3)</t>
  </si>
  <si>
    <t>Pękowicka (01)</t>
  </si>
  <si>
    <t>Pękowicka (03)</t>
  </si>
  <si>
    <t>Zielonki</t>
  </si>
  <si>
    <t>Piastowska (daw. Słonecznikowa)</t>
  </si>
  <si>
    <t>Pleszowska (2)</t>
  </si>
  <si>
    <t>Pleszowska (1)</t>
  </si>
  <si>
    <t>brak kosza</t>
  </si>
  <si>
    <t>Pleszowska (3)</t>
  </si>
  <si>
    <t>Poniedziałkowy Dół (1)</t>
  </si>
  <si>
    <t>Poniedziałkowy Dół (2)</t>
  </si>
  <si>
    <t>28 Lipca 1943</t>
  </si>
  <si>
    <t>Poziomkowa  (1)</t>
  </si>
  <si>
    <t>Gospodsrska</t>
  </si>
  <si>
    <t>Poziomkowa  (2)</t>
  </si>
  <si>
    <t>Prądnik Biały</t>
  </si>
  <si>
    <t>Piaszczysta (przy ulicy)</t>
  </si>
  <si>
    <t>Prądnik Biały Wschód (02)</t>
  </si>
  <si>
    <t xml:space="preserve"> - (pętla / końcowy / początkowy) Zawodzie</t>
  </si>
  <si>
    <t>Prądnik Biały Zachód (końcowy)</t>
  </si>
  <si>
    <t>Równoległa do Trasy Wolbromskiej</t>
  </si>
  <si>
    <t>zmiana opisów i dodano kosz</t>
  </si>
  <si>
    <t>Prądnik Biały Zachód (02)</t>
  </si>
  <si>
    <t>Trasa Wolbromska</t>
  </si>
  <si>
    <t>Prądnik Biały Zachód (03)</t>
  </si>
  <si>
    <t>Łącznik Trasa Wolbromska - Glogera</t>
  </si>
  <si>
    <t>Vetulaniego (01)</t>
  </si>
  <si>
    <t>Prądnik Biały Zachód (4) początkowy</t>
  </si>
  <si>
    <t>Przegorzały (4)</t>
  </si>
  <si>
    <t>Przegorzały (3)</t>
  </si>
  <si>
    <t>Przegorzały UJ</t>
  </si>
  <si>
    <t>Przegorzały (2)</t>
  </si>
  <si>
    <t>Przegorzały (1)</t>
  </si>
  <si>
    <t>Przegorzały Obwodnica (2)</t>
  </si>
  <si>
    <t xml:space="preserve">Księcia Józefa </t>
  </si>
  <si>
    <t>Przegorzały Obwodnica (1)</t>
  </si>
  <si>
    <t>Przybyszewskiego (podwójny) (2)</t>
  </si>
  <si>
    <t>Przybyszewskiego (podwójny) (1)</t>
  </si>
  <si>
    <t>Miasteczko Studenckie AGH</t>
  </si>
  <si>
    <t>Pylna (1)</t>
  </si>
  <si>
    <t>Pylna (2)</t>
  </si>
  <si>
    <t>rondo Chełmskie</t>
  </si>
  <si>
    <t>Raczkiewicza (1)</t>
  </si>
  <si>
    <t>Raczkiewicza (2)</t>
  </si>
  <si>
    <t>Radzikowskiego (2)</t>
  </si>
  <si>
    <t>Radzikowskiego (1)</t>
  </si>
  <si>
    <t>Radzikowskiego Osiedle (2)</t>
  </si>
  <si>
    <t>Rondo Ofiar Katynia (2)</t>
  </si>
  <si>
    <t>Rondo Ofiar Katynia (4)</t>
  </si>
  <si>
    <t>Rondo Ofiar Katynia (3)</t>
  </si>
  <si>
    <t>Rondo Ofiar Katynia (podwójny) (1)</t>
  </si>
  <si>
    <t>Różyckiego (1)</t>
  </si>
  <si>
    <t>Różyckiego (2)</t>
  </si>
  <si>
    <t>Różyckiego (4)</t>
  </si>
  <si>
    <t>Rzepichy n/ż      (1)</t>
  </si>
  <si>
    <t>Rzepichy n/ż      (2)</t>
  </si>
  <si>
    <t>Kosmowskiej</t>
  </si>
  <si>
    <t>Sielanka (1)</t>
  </si>
  <si>
    <t>Sielanka (2)</t>
  </si>
  <si>
    <t>wiata "bezkoszowa" - na peronie (poza wiatą) kosz uliczny; W utrzymaniu GMK od 01.09.2021 - przejęty od AMS</t>
  </si>
  <si>
    <t>Sielanka (3)</t>
  </si>
  <si>
    <t>Sielanka (4)</t>
  </si>
  <si>
    <t>Siewna (2)</t>
  </si>
  <si>
    <t>Siewna   (1)</t>
  </si>
  <si>
    <t>Siewna (73)</t>
  </si>
  <si>
    <t>Natansona</t>
  </si>
  <si>
    <t>przystanek tymczasowy</t>
  </si>
  <si>
    <t>Siewna Wiadukt (05)</t>
  </si>
  <si>
    <t>Siewna Wiadukt (4)</t>
  </si>
  <si>
    <t>Siewna Wiadukt (2)</t>
  </si>
  <si>
    <t>Siewna Wiadukt (01)</t>
  </si>
  <si>
    <t>Siewna Wiadukt (02)</t>
  </si>
  <si>
    <t>Siewna Wiadukt (3)</t>
  </si>
  <si>
    <t>Skalna (1)</t>
  </si>
  <si>
    <t>Skalna (2)</t>
  </si>
  <si>
    <t>Skrajna (1)</t>
  </si>
  <si>
    <t>Skrajna (2)</t>
  </si>
  <si>
    <t>Słomczyńskiego (1)</t>
  </si>
  <si>
    <t>Słomczyńskiego (2)</t>
  </si>
  <si>
    <t>Natasona</t>
  </si>
  <si>
    <t>Sosabowskiego (01)</t>
  </si>
  <si>
    <t>Sosabowskiego (02)</t>
  </si>
  <si>
    <t>Stachiewicza (1)</t>
  </si>
  <si>
    <t>Stara Wola (1)</t>
  </si>
  <si>
    <t>Baba Jaga</t>
  </si>
  <si>
    <t>Stara Wola (2)</t>
  </si>
  <si>
    <t>Starego Wiarusa (2)</t>
  </si>
  <si>
    <t>Chabrowa</t>
  </si>
  <si>
    <t>Starego Wiarusa (1)</t>
  </si>
  <si>
    <t>Starego Wiarusa (04)</t>
  </si>
  <si>
    <t>Stawowa (4)</t>
  </si>
  <si>
    <t>Jasnogórska (za rondem)</t>
  </si>
  <si>
    <t>Stawowa (2)</t>
  </si>
  <si>
    <t>Jasnogórska (przed rondem)</t>
  </si>
  <si>
    <t>Stawowa (1)</t>
  </si>
  <si>
    <t>Strzelnica (2)</t>
  </si>
  <si>
    <t>Lajkonika</t>
  </si>
  <si>
    <t>Strzelnica (1)</t>
  </si>
  <si>
    <t>Pod Strzechą (01)</t>
  </si>
  <si>
    <t>Prądnik Biały Zachód</t>
  </si>
  <si>
    <t>Tondosa (2)</t>
  </si>
  <si>
    <t>Owcy-Orwicza</t>
  </si>
  <si>
    <t>Tondosa (1)</t>
  </si>
  <si>
    <t>Tonie (2)</t>
  </si>
  <si>
    <t>Tonie (1)</t>
  </si>
  <si>
    <t>Na Budzyniu</t>
  </si>
  <si>
    <t>Tonie Gliniki (2)</t>
  </si>
  <si>
    <t>Tonie Gliniki   (1)</t>
  </si>
  <si>
    <t>Trojadyn Szydło</t>
  </si>
  <si>
    <t>Tonie Kąty (2)</t>
  </si>
  <si>
    <t>Pękowice</t>
  </si>
  <si>
    <t>Tonie Kąty (1)</t>
  </si>
  <si>
    <t>Tonie Skrzyżowanie (2)</t>
  </si>
  <si>
    <t>Gospodarska</t>
  </si>
  <si>
    <t>Tonie Skrzyżowanie (1)</t>
  </si>
  <si>
    <t>Tonie Gliniki</t>
  </si>
  <si>
    <t>Tonie - końcowy</t>
  </si>
  <si>
    <t>UR Balicka (2)</t>
  </si>
  <si>
    <t>UR Balicka (1)</t>
  </si>
  <si>
    <t>Mydlniki PKP</t>
  </si>
  <si>
    <t>Vetulaniego (02)</t>
  </si>
  <si>
    <t>Wesele (3)</t>
  </si>
  <si>
    <t>Przystanek A linii zastępczej</t>
  </si>
  <si>
    <t>Wesele (?)</t>
  </si>
  <si>
    <t>Plac Inwalidów</t>
  </si>
  <si>
    <t>Wilczy Stok (1)</t>
  </si>
  <si>
    <t>Wilczy Stok (2)</t>
  </si>
  <si>
    <t>Witkowice (2)</t>
  </si>
  <si>
    <t>os. Marszowiec</t>
  </si>
  <si>
    <t>Witkowice (3)</t>
  </si>
  <si>
    <t>2 perony (słupki) - początkowy i końcowy</t>
  </si>
  <si>
    <t>Witkowice (pętla)</t>
  </si>
  <si>
    <t>W utrzymaniu GMK od 2017-10-01</t>
  </si>
  <si>
    <t>Witkowice Nowe (1)</t>
  </si>
  <si>
    <t>Witkowice Nowe (2)</t>
  </si>
  <si>
    <t xml:space="preserve">Witkowice </t>
  </si>
  <si>
    <t>Wizjonerów (02)</t>
  </si>
  <si>
    <t>Władysława Łokietka (1)</t>
  </si>
  <si>
    <t>W utrzymaniu GMK od 2019-01-01.</t>
  </si>
  <si>
    <t>Władysława Łokietka (2)</t>
  </si>
  <si>
    <t>Wodociągi (2)</t>
  </si>
  <si>
    <t>Wodociągi n/ż (1)</t>
  </si>
  <si>
    <t>Bielany Klasztor</t>
  </si>
  <si>
    <t>Wodociągowa daw. Księcia Józefa (1)</t>
  </si>
  <si>
    <t>Wodociągowa daw. Księcia Józefa (2)</t>
  </si>
  <si>
    <t>Wyki (1)</t>
  </si>
  <si>
    <t>Batalionów "Skała AK"</t>
  </si>
  <si>
    <t>Wyki (2)</t>
  </si>
  <si>
    <t>Rzepichy (przy ulicy)</t>
  </si>
  <si>
    <t>Zakliki (1)</t>
  </si>
  <si>
    <t>Zakliki (2)</t>
  </si>
  <si>
    <t>Zakliki SKA (1)</t>
  </si>
  <si>
    <t>Zakliki SKA (2)</t>
  </si>
  <si>
    <t>Pylna</t>
  </si>
  <si>
    <t>Zarzecze (1)</t>
  </si>
  <si>
    <t>Zarzecze (2)</t>
  </si>
  <si>
    <t>Zaskale (2)</t>
  </si>
  <si>
    <t>Zaskale (1)</t>
  </si>
  <si>
    <t>Zawodzie (02)</t>
  </si>
  <si>
    <t>Zawodzie (01)</t>
  </si>
  <si>
    <t>Zawodzie (04)</t>
  </si>
  <si>
    <t>Zielony Dół (1)</t>
  </si>
  <si>
    <t>Zielony Dół (2)</t>
  </si>
  <si>
    <t>ZOO</t>
  </si>
  <si>
    <t>Żubrowa Aleja</t>
  </si>
  <si>
    <t>Żywiczna (1)</t>
  </si>
  <si>
    <t>Żywiczna (2)</t>
  </si>
  <si>
    <t>brak nazwy</t>
  </si>
  <si>
    <t>jeszcze nieczynny</t>
  </si>
  <si>
    <t>betonowe torowisko</t>
  </si>
  <si>
    <t>Bratysławska 02</t>
  </si>
  <si>
    <t>Danowskiego - Sosabowskiego</t>
  </si>
  <si>
    <t>Danowskiego - Sosabowskiego - na rondzie</t>
  </si>
  <si>
    <t>Krowodrza Górka P+R</t>
  </si>
  <si>
    <t>Danowskiego</t>
  </si>
  <si>
    <t>przejścia i przejazdy z ul. Pleszowskiej</t>
  </si>
  <si>
    <t>Siewna - Bociana</t>
  </si>
  <si>
    <t>Siewna Bociana</t>
  </si>
  <si>
    <t>od przystanku Bociana do Kuźnicy Kołłątajowskiej</t>
  </si>
  <si>
    <t>AGH/UR 01</t>
  </si>
  <si>
    <t>Mickiewicza Aleja</t>
  </si>
  <si>
    <t>pl. Inwalidów</t>
  </si>
  <si>
    <t>AGH/UR 02</t>
  </si>
  <si>
    <t>Dajwór 01</t>
  </si>
  <si>
    <t>Św. Wawrzyńca</t>
  </si>
  <si>
    <t>Dworzec Główny Zachód</t>
  </si>
  <si>
    <t>Politechnika</t>
  </si>
  <si>
    <t>przystanek wielostanowiskowy - 3 perony; {MCK}</t>
  </si>
  <si>
    <t>Dworzec Towarowy 03</t>
  </si>
  <si>
    <t>Kamienna</t>
  </si>
  <si>
    <t>Nowy Kleparz</t>
  </si>
  <si>
    <t>Filharmonia 03</t>
  </si>
  <si>
    <t>Uniwersytet Jagieloński</t>
  </si>
  <si>
    <t>Filharmonia 04</t>
  </si>
  <si>
    <t>pl. Wolnica</t>
  </si>
  <si>
    <t>Filharmonia 72</t>
  </si>
  <si>
    <t>Jubilat</t>
  </si>
  <si>
    <t>Plac Wszystkich Świętych</t>
  </si>
  <si>
    <t>Jubilat 01</t>
  </si>
  <si>
    <t>Jubilat 03</t>
  </si>
  <si>
    <t>Krasińskiego Aleja</t>
  </si>
  <si>
    <t>AGH</t>
  </si>
  <si>
    <t>Miodowa 01</t>
  </si>
  <si>
    <t>wiata "bezkoszowa" - na peronie (poza wiatą) 2 kosze uliczne
W utrzymaniu GMK od 2022-01-01</t>
  </si>
  <si>
    <t>Miodowa 02</t>
  </si>
  <si>
    <t>Muzeum Narodowe 01</t>
  </si>
  <si>
    <t>Cichy Kącik</t>
  </si>
  <si>
    <t>Muzeum Narodowe 03</t>
  </si>
  <si>
    <t>Słupek-znak w/c chodnika; {MCK}</t>
  </si>
  <si>
    <t>Muzeum Narodowe 04</t>
  </si>
  <si>
    <t>Muzeum Narodowe 05</t>
  </si>
  <si>
    <t>W utrzymaniu GMK od 2019-01-01; {MCK}</t>
  </si>
  <si>
    <t>Nowy Kleparz 01</t>
  </si>
  <si>
    <t>Słowackiego Aleja</t>
  </si>
  <si>
    <t>Dworzec Towarowy</t>
  </si>
  <si>
    <t>wiata "bezkoszowa" - na peronie (poza wiatą) kosz uliczny; {MCK}</t>
  </si>
  <si>
    <t>Nowy Kleparz 02</t>
  </si>
  <si>
    <t>Pędzichów</t>
  </si>
  <si>
    <t>Nowy Kleparz 03</t>
  </si>
  <si>
    <t>Nowy Kleparz 04</t>
  </si>
  <si>
    <t>Radio Kraków</t>
  </si>
  <si>
    <t>2022.06 - wiata bezkoszowa; {MCK}</t>
  </si>
  <si>
    <t>Nowy Kleparz 06</t>
  </si>
  <si>
    <t>linia nocna; {MCK}</t>
  </si>
  <si>
    <t>Nowy Kleparz 11</t>
  </si>
  <si>
    <t>przelotowy / Nowy Kleparz</t>
  </si>
  <si>
    <t>Nowy Świat 71</t>
  </si>
  <si>
    <t>pętla / początkowy / końcowy</t>
  </si>
  <si>
    <t>Orzeszkowej 01</t>
  </si>
  <si>
    <t>Orzeszkowej 02</t>
  </si>
  <si>
    <t>Stradom</t>
  </si>
  <si>
    <t>Orzeszkowej 71</t>
  </si>
  <si>
    <t>przystanek tymczasowy na czas remontu mostu Grunwaldzkiego</t>
  </si>
  <si>
    <t>Orzeszkowej 72</t>
  </si>
  <si>
    <t>Pędzichów 01</t>
  </si>
  <si>
    <t>Pędzichów 02</t>
  </si>
  <si>
    <t>Stary Kleparz</t>
  </si>
  <si>
    <t>Plac Inwalidów 01</t>
  </si>
  <si>
    <t>Urzędnicza</t>
  </si>
  <si>
    <t>Plac Inwalidów 04</t>
  </si>
  <si>
    <t>Plac Wolnica 01</t>
  </si>
  <si>
    <t>Plac Wolnica 02</t>
  </si>
  <si>
    <t>Plac Wszystkich Świętych 01</t>
  </si>
  <si>
    <t>Dominikańska</t>
  </si>
  <si>
    <t>Filharmonia</t>
  </si>
  <si>
    <t>wiata "bezkoszowa" - na peronie (poza wiatą) kosz uliczny
W utrzymaniu GMK od 2022-01-01; {MCK}</t>
  </si>
  <si>
    <t>Plac Wszystkich Świętych 02</t>
  </si>
  <si>
    <t>Wszystkich Świętych Pl.</t>
  </si>
  <si>
    <t>św. Gertrudy</t>
  </si>
  <si>
    <t>Poczta Główna 01</t>
  </si>
  <si>
    <t>Poczta Główna 02</t>
  </si>
  <si>
    <t>Teatr Słowackiego</t>
  </si>
  <si>
    <t>wiata "bezkoszowa" - na peronie (poza wiatą) 2 kosze uliczne
W utrzymaniu GMK od 2022-01-01; {MCK}</t>
  </si>
  <si>
    <t>Poczta Główna 03</t>
  </si>
  <si>
    <t>Poczta Główna 04</t>
  </si>
  <si>
    <t>Radio Kraków 01</t>
  </si>
  <si>
    <t>Radio Kraków 02</t>
  </si>
  <si>
    <t>Starowiślna 01</t>
  </si>
  <si>
    <t>Poczta Główna</t>
  </si>
  <si>
    <t>W utrzymaniu GMK od 2020-08-01; {MCK}</t>
  </si>
  <si>
    <t>Starowiślna 03</t>
  </si>
  <si>
    <t>Hala Targowa</t>
  </si>
  <si>
    <t>W utrzymaniu GMK od 2020-09-01; Przystanek podwójny; {MCK}</t>
  </si>
  <si>
    <t>Starowiślna 04</t>
  </si>
  <si>
    <t>Starowiślna 07</t>
  </si>
  <si>
    <t>Starowiślna 08</t>
  </si>
  <si>
    <t>Stary Kleparz 01</t>
  </si>
  <si>
    <t>Teatr Bagatela</t>
  </si>
  <si>
    <t>Stary Kleparz 02</t>
  </si>
  <si>
    <t>Stary Kleparz 05</t>
  </si>
  <si>
    <t>Stefana Batorego 01</t>
  </si>
  <si>
    <t>Stefana Batorego 02</t>
  </si>
  <si>
    <t>Stradom 01</t>
  </si>
  <si>
    <t>Stradom 02</t>
  </si>
  <si>
    <t>Stradom 03</t>
  </si>
  <si>
    <t>Stradom 04</t>
  </si>
  <si>
    <t>Wawel</t>
  </si>
  <si>
    <t>Stradom 05</t>
  </si>
  <si>
    <t>Stradom 06</t>
  </si>
  <si>
    <t>Dietla (przed Stradomską)</t>
  </si>
  <si>
    <t>Stradom 08</t>
  </si>
  <si>
    <t>Św. Wawrzyńca 01</t>
  </si>
  <si>
    <t>pl. Bohaterów Getta</t>
  </si>
  <si>
    <t>Św. Wawrzyńca 02</t>
  </si>
  <si>
    <t>Św. Gertrudy 01</t>
  </si>
  <si>
    <t>Św. Gertrudy 02</t>
  </si>
  <si>
    <t>Teatr Bagatela 01</t>
  </si>
  <si>
    <t>Teatr Bagatela 02</t>
  </si>
  <si>
    <t>Teatr Bagatela 03</t>
  </si>
  <si>
    <t>Teatr Słowackiego 01</t>
  </si>
  <si>
    <t>Teatr Słowackiego 02</t>
  </si>
  <si>
    <t>Teatr Słowackiego 03</t>
  </si>
  <si>
    <t>Teatr Słowackiego 04</t>
  </si>
  <si>
    <t>Dworzec Główny Zach.</t>
  </si>
  <si>
    <t>Uniwersytet Jagielloński 01</t>
  </si>
  <si>
    <t>Uniwersytet Jagielloński 02</t>
  </si>
  <si>
    <t>Wawel 01</t>
  </si>
  <si>
    <t>Wawel 02</t>
  </si>
  <si>
    <t>Agencja Kraków Wschód 03</t>
  </si>
  <si>
    <t>Blokowa</t>
  </si>
  <si>
    <t>Archiwum UMK 01</t>
  </si>
  <si>
    <t xml:space="preserve">Na Załęczu </t>
  </si>
  <si>
    <t>Archiwum UMK 02</t>
  </si>
  <si>
    <t>Ciesielskiego</t>
  </si>
  <si>
    <t>AWF/PK 01</t>
  </si>
  <si>
    <t>Jana Pawła II Aleja</t>
  </si>
  <si>
    <t>Stella Sawickiego</t>
  </si>
  <si>
    <t>AWF/PK 02</t>
  </si>
  <si>
    <t>Muzeum Lotnictwa Polskiego</t>
  </si>
  <si>
    <t>AWF/PK 03</t>
  </si>
  <si>
    <t>AWF/PK 04</t>
  </si>
  <si>
    <t>Bardosa 01</t>
  </si>
  <si>
    <t>Fort Mogiła</t>
  </si>
  <si>
    <t>Bardosa 02</t>
  </si>
  <si>
    <t>Suche Stawy</t>
  </si>
  <si>
    <t>Bartnicza 01</t>
  </si>
  <si>
    <t>Drożyska</t>
  </si>
  <si>
    <t>Wolica Szkoła</t>
  </si>
  <si>
    <t>Bartnicza 02</t>
  </si>
  <si>
    <t>Siejówka</t>
  </si>
  <si>
    <t>Barwinkowa 01</t>
  </si>
  <si>
    <t>Rzepakowa</t>
  </si>
  <si>
    <t>Barwinkowa 02</t>
  </si>
  <si>
    <t>Prawocheńskiego</t>
  </si>
  <si>
    <t>Betonowa 01</t>
  </si>
  <si>
    <t>Ks. Luzara</t>
  </si>
  <si>
    <t>Betonowa 02</t>
  </si>
  <si>
    <t>Wolica Most</t>
  </si>
  <si>
    <t>Blokowa 03</t>
  </si>
  <si>
    <t>Blokowa 04</t>
  </si>
  <si>
    <t>Lubocza SKA</t>
  </si>
  <si>
    <t>Błonia Kościelnickie 01</t>
  </si>
  <si>
    <t>Pysocice</t>
  </si>
  <si>
    <t>Janówka</t>
  </si>
  <si>
    <t>Błonia Kościelnickie 02</t>
  </si>
  <si>
    <t>Kościelniki</t>
  </si>
  <si>
    <t>Brama nr 4 01</t>
  </si>
  <si>
    <t>Brama nr 4 02</t>
  </si>
  <si>
    <t>Brama nr 5 01</t>
  </si>
  <si>
    <t>Meksyk</t>
  </si>
  <si>
    <t>Brama nr 5 02</t>
  </si>
  <si>
    <t>Giedoycia</t>
  </si>
  <si>
    <t>Brama nr 5 03</t>
  </si>
  <si>
    <t>Brama nr 5 04</t>
  </si>
  <si>
    <t>Brama nr 8 01</t>
  </si>
  <si>
    <t>Pleszów</t>
  </si>
  <si>
    <t>Brama nr 8 02</t>
  </si>
  <si>
    <t>Igołomska Zakłady</t>
  </si>
  <si>
    <t>Branice 01</t>
  </si>
  <si>
    <t>Branice Ośrodek Zdrowia</t>
  </si>
  <si>
    <t>Branice 02</t>
  </si>
  <si>
    <t>Branice Szkoła</t>
  </si>
  <si>
    <t>Branice Ośrodek Zdrowia 01</t>
  </si>
  <si>
    <t>Chałpki Górne</t>
  </si>
  <si>
    <t>Branice Ośrodek Zdrowia 02</t>
  </si>
  <si>
    <t xml:space="preserve">Branice </t>
  </si>
  <si>
    <t>Branice Szkoła 01</t>
  </si>
  <si>
    <t>Branice na Dole</t>
  </si>
  <si>
    <t>Branice Szkoła 02</t>
  </si>
  <si>
    <t>Deszczowa</t>
  </si>
  <si>
    <t>Cmentarz Pleszów 02</t>
  </si>
  <si>
    <t>Gałczyńskiego 01</t>
  </si>
  <si>
    <t>Pokoju Aleja</t>
  </si>
  <si>
    <t>od 1-10-2019 w utrzymaniu GMK</t>
  </si>
  <si>
    <t>Gałczyńskiego 02</t>
  </si>
  <si>
    <t>Rondo 308 Dywizjonu</t>
  </si>
  <si>
    <t>od 1-09-2019 w utrzymaniu GMK</t>
  </si>
  <si>
    <t>Gałczyńskiego 03</t>
  </si>
  <si>
    <t>Gałczyńskiego 04</t>
  </si>
  <si>
    <t>wiata "bezkoszowa" - na peronie (poza wiatą) kosz uliczny; od 1-05-2021 w utrzymaniu GMK</t>
  </si>
  <si>
    <t>Gałczyńskiego 06</t>
  </si>
  <si>
    <t>od 1-05-2021 w utrzymaniu GMK</t>
  </si>
  <si>
    <t>Chałupki 01</t>
  </si>
  <si>
    <t>Kłosowa (przy ulicy)</t>
  </si>
  <si>
    <t>Chałupki Górne 02</t>
  </si>
  <si>
    <t>Chałupki Górne 04</t>
  </si>
  <si>
    <t>Kąkolowa</t>
  </si>
  <si>
    <t>Ciekowiec 01</t>
  </si>
  <si>
    <t>Przylasek Rusiecki Kąpielisko</t>
  </si>
  <si>
    <t>Ciekowiec 02</t>
  </si>
  <si>
    <t>Przylasek Rusiecki</t>
  </si>
  <si>
    <t>Ciesielskiego 01</t>
  </si>
  <si>
    <t>Ciesielskiego 02</t>
  </si>
  <si>
    <t>Archiwum UMK</t>
  </si>
  <si>
    <t>Cło 01</t>
  </si>
  <si>
    <t>Igołomska (przy ulicy)</t>
  </si>
  <si>
    <t>Czeczeńska</t>
  </si>
  <si>
    <t>Cło 02</t>
  </si>
  <si>
    <t>Szlifierska</t>
  </si>
  <si>
    <t>Cło 04</t>
  </si>
  <si>
    <t>granica miasta</t>
  </si>
  <si>
    <t>Czeczeńska 01</t>
  </si>
  <si>
    <t>Wyciąże Północ</t>
  </si>
  <si>
    <t>Czeczeńska 02</t>
  </si>
  <si>
    <t>Cło</t>
  </si>
  <si>
    <t>Czyżyny 01</t>
  </si>
  <si>
    <t>Czyżyny 02</t>
  </si>
  <si>
    <t>Czyżyny 03</t>
  </si>
  <si>
    <t>Czyżyny 04</t>
  </si>
  <si>
    <t>Deszczowa 01</t>
  </si>
  <si>
    <t>Karaszewicza-Tokarzewskiego</t>
  </si>
  <si>
    <t>Plastusia</t>
  </si>
  <si>
    <t>Deszczowa 02</t>
  </si>
  <si>
    <t>Drożyska 01</t>
  </si>
  <si>
    <t>Wyciąska</t>
  </si>
  <si>
    <t>Podstawie</t>
  </si>
  <si>
    <t>Drożyska 02</t>
  </si>
  <si>
    <t>Przylasek Wyciąski</t>
  </si>
  <si>
    <t>Dymarek 01</t>
  </si>
  <si>
    <t>Karowa</t>
  </si>
  <si>
    <t>Oczyszczalnia Ścieków "Kujawy"</t>
  </si>
  <si>
    <t>Dymarek 02</t>
  </si>
  <si>
    <t>Elektrociepłownia 01</t>
  </si>
  <si>
    <t>1 peron dla wsiadających i wysiadających</t>
  </si>
  <si>
    <t>Elektrociepłownia 02</t>
  </si>
  <si>
    <t>Szafrańska</t>
  </si>
  <si>
    <t>Elektromontaż 01</t>
  </si>
  <si>
    <t>Zajezdnia Nowa Huta</t>
  </si>
  <si>
    <t>Elektromontaż 02</t>
  </si>
  <si>
    <t>Wiadukty</t>
  </si>
  <si>
    <t>Elektromontaż 03</t>
  </si>
  <si>
    <t>Elektromontaż</t>
  </si>
  <si>
    <t>Elektromontaż 04</t>
  </si>
  <si>
    <t>Elektromontaż 05</t>
  </si>
  <si>
    <t>Elektromontaż 06</t>
  </si>
  <si>
    <t>Fort Mogiła 01</t>
  </si>
  <si>
    <t>Brama nr 4</t>
  </si>
  <si>
    <t>Fort Mogiła 02</t>
  </si>
  <si>
    <t>Kopiec Wandy</t>
  </si>
  <si>
    <t>Fort Mogiła 03</t>
  </si>
  <si>
    <t>Bardosa</t>
  </si>
  <si>
    <t>Fort Mogiła 04</t>
  </si>
  <si>
    <t>Galicyjska 01</t>
  </si>
  <si>
    <t>ZDMK</t>
  </si>
  <si>
    <t>Galicyjska 02</t>
  </si>
  <si>
    <t>Arctowskiego</t>
  </si>
  <si>
    <t>Galicyjska 03</t>
  </si>
  <si>
    <t>Giedroycia 01</t>
  </si>
  <si>
    <t>Brama nr 5</t>
  </si>
  <si>
    <t>Giedroycia 02</t>
  </si>
  <si>
    <t>Giedroycia 03</t>
  </si>
  <si>
    <t>Giedroycia 04</t>
  </si>
  <si>
    <t>Giedroycia 06</t>
  </si>
  <si>
    <t>Giedroycia ZTPO</t>
  </si>
  <si>
    <t>Giedroycia ZTPO 01</t>
  </si>
  <si>
    <t>Giedroycia ZTPO 02</t>
  </si>
  <si>
    <t>Kępa</t>
  </si>
  <si>
    <t>Grodzki Urząd Pracy 01</t>
  </si>
  <si>
    <t>Grodzki Urząd Pracy 02</t>
  </si>
  <si>
    <t>Gwarecka 01</t>
  </si>
  <si>
    <t>Gwarecka 02</t>
  </si>
  <si>
    <t>Habina 01</t>
  </si>
  <si>
    <t>Habina 02</t>
  </si>
  <si>
    <t>Odmętowa</t>
  </si>
  <si>
    <t>Hektary 01</t>
  </si>
  <si>
    <t>Sawy-Calińskiego</t>
  </si>
  <si>
    <t>Ostafina</t>
  </si>
  <si>
    <t>Hektary 02</t>
  </si>
  <si>
    <t>Wróżenicka</t>
  </si>
  <si>
    <t>Igołomska Zakłady 01</t>
  </si>
  <si>
    <t>Brama nr 8</t>
  </si>
  <si>
    <t>Igołomska Zakłady 02</t>
  </si>
  <si>
    <t>Szymańskiego</t>
  </si>
  <si>
    <t>Isep 01</t>
  </si>
  <si>
    <t>Stręcka</t>
  </si>
  <si>
    <t>Isep 02</t>
  </si>
  <si>
    <t>Wiklinowa</t>
  </si>
  <si>
    <t>Janówka 01</t>
  </si>
  <si>
    <t>Narcyza Wiatra</t>
  </si>
  <si>
    <t>Janówka 02</t>
  </si>
  <si>
    <t>Błonia Kościelnickie</t>
  </si>
  <si>
    <t>Karowa 01</t>
  </si>
  <si>
    <t>Dymarek</t>
  </si>
  <si>
    <t>Karowa 02</t>
  </si>
  <si>
    <t>Gwarecka</t>
  </si>
  <si>
    <t>Kąkolowa 01</t>
  </si>
  <si>
    <t>Kąkolowa 02</t>
  </si>
  <si>
    <t>Truskawkowa</t>
  </si>
  <si>
    <t>Kępa 01</t>
  </si>
  <si>
    <t>Kępa 02</t>
  </si>
  <si>
    <t>Zakarnie</t>
  </si>
  <si>
    <t>Kępa Grabska 01</t>
  </si>
  <si>
    <t>Karasiówka</t>
  </si>
  <si>
    <t>Klasztor Cystersów 01</t>
  </si>
  <si>
    <t>k.PN-k.WT-k.CZW-k.PT</t>
  </si>
  <si>
    <t>Klasztor Cystersów 02</t>
  </si>
  <si>
    <t>Stare Wiślisko</t>
  </si>
  <si>
    <t>Klasztorna 01</t>
  </si>
  <si>
    <t>Klasztorna 02</t>
  </si>
  <si>
    <t>Os. Wandy</t>
  </si>
  <si>
    <t>Klasztorna 03</t>
  </si>
  <si>
    <t>Klasztorna 04</t>
  </si>
  <si>
    <t>Klasztorna 06</t>
  </si>
  <si>
    <t>Klasztor Cystersów</t>
  </si>
  <si>
    <t>Koksochemia 01</t>
  </si>
  <si>
    <t>Koksochemia 02</t>
  </si>
  <si>
    <t>Koksochemia 03</t>
  </si>
  <si>
    <t>Koksochemia 04</t>
  </si>
  <si>
    <t>Kombinat 02</t>
  </si>
  <si>
    <t>4.ŚR</t>
  </si>
  <si>
    <t>W utrzymaniu GMK od 2019-01-01, {MCK}</t>
  </si>
  <si>
    <t>Kombinat 05</t>
  </si>
  <si>
    <t>Kopiec Wandy 01</t>
  </si>
  <si>
    <t>Ujastek Mogilski</t>
  </si>
  <si>
    <t>Kopiec Wandy 02</t>
  </si>
  <si>
    <t>Kombinat</t>
  </si>
  <si>
    <t>Kopiec Wandy 03</t>
  </si>
  <si>
    <t>Ujastek - Kopiec Wandy (przy ulicy)</t>
  </si>
  <si>
    <t>Kościelniki 01</t>
  </si>
  <si>
    <t>Kościelnicka</t>
  </si>
  <si>
    <t>Kościelniki 02</t>
  </si>
  <si>
    <t>Zabłocie Kościelnickie</t>
  </si>
  <si>
    <t>Krasnowolskiego 01</t>
  </si>
  <si>
    <t>Krasnowolskiego 02</t>
  </si>
  <si>
    <t>PCK</t>
  </si>
  <si>
    <t>Krzesławice Młyn 01</t>
  </si>
  <si>
    <t>Krzesławice Młyn 02</t>
  </si>
  <si>
    <t>Ks. Luzara 01</t>
  </si>
  <si>
    <t>Zakępie</t>
  </si>
  <si>
    <t>Ks. Luzara 02</t>
  </si>
  <si>
    <t>Betonowa</t>
  </si>
  <si>
    <t>Kujawy 02</t>
  </si>
  <si>
    <t>Dymarek (przy ulicy)</t>
  </si>
  <si>
    <t>Lasek Łęgowski 01</t>
  </si>
  <si>
    <t>Lasek Łęgowski 02</t>
  </si>
  <si>
    <t>Lesisko</t>
  </si>
  <si>
    <t>Lasek Mogilski 01</t>
  </si>
  <si>
    <t>wiata "bezkoszowa" - na peronie (poza wiatą) kosz uliczny;</t>
  </si>
  <si>
    <t>Lasek Mogilski 02</t>
  </si>
  <si>
    <t>Lesisko 01</t>
  </si>
  <si>
    <t>Zagłoby (przy ulicy)</t>
  </si>
  <si>
    <t xml:space="preserve"> 2 perony - słupek i wiata;</t>
  </si>
  <si>
    <t>Lubocza SKA 01</t>
  </si>
  <si>
    <t>Lubocza SKA 03</t>
  </si>
  <si>
    <t>Walcownia</t>
  </si>
  <si>
    <t>Lubocza SKA 04</t>
  </si>
  <si>
    <t>Medweckiego 01</t>
  </si>
  <si>
    <t>Dworzec Czyżyny</t>
  </si>
  <si>
    <t>Medweckiego 02</t>
  </si>
  <si>
    <t>Meksyk 01</t>
  </si>
  <si>
    <t>Koksochemia</t>
  </si>
  <si>
    <t>Meksyk 02</t>
  </si>
  <si>
    <t>Meksyk 03</t>
  </si>
  <si>
    <t>Meksyk 04</t>
  </si>
  <si>
    <t xml:space="preserve">Mrozowa 03 </t>
  </si>
  <si>
    <t>Mrozowa 04</t>
  </si>
  <si>
    <t>Muzeum Lotnictwa Polskiego 01</t>
  </si>
  <si>
    <t>AWF/PK</t>
  </si>
  <si>
    <t>Muzeum Lotnictwa Polskiego 02</t>
  </si>
  <si>
    <t>TAURON Arena Kraków Wieczysta</t>
  </si>
  <si>
    <t>Muzeum Lotnictwa Polskiego 71</t>
  </si>
  <si>
    <t>Muzeum Lotnictwa Polskiego 72</t>
  </si>
  <si>
    <t>Na Załęczu 01</t>
  </si>
  <si>
    <t>Na Załęczu 02</t>
  </si>
  <si>
    <t>Habina</t>
  </si>
  <si>
    <t>Na Załęczu 04</t>
  </si>
  <si>
    <t>Na Załęczu 06</t>
  </si>
  <si>
    <t>Nadbrzezie 01</t>
  </si>
  <si>
    <t>Nadbrzezie</t>
  </si>
  <si>
    <t>Nadbrzezie 02</t>
  </si>
  <si>
    <t>Oczyszczalnia Ścieków "Kujawy" 01</t>
  </si>
  <si>
    <t>Oczyszczalnia Ścieków "Kujawy" 02</t>
  </si>
  <si>
    <t>Kujawy</t>
  </si>
  <si>
    <t>Odmętowa 01</t>
  </si>
  <si>
    <t>Odmętowa 02</t>
  </si>
  <si>
    <t>Lasek Łęgowski</t>
  </si>
  <si>
    <t>Os. Kolorowe 01</t>
  </si>
  <si>
    <t>Plac Centralny</t>
  </si>
  <si>
    <t>Os. Kolorowe 02</t>
  </si>
  <si>
    <t>os. Kolorowe 03</t>
  </si>
  <si>
    <t>Os. Kolorowe 04</t>
  </si>
  <si>
    <t>Os. Na Skarpie 01</t>
  </si>
  <si>
    <t>Os. Na Skarpie 02</t>
  </si>
  <si>
    <t>Os. Na Skarpie 03</t>
  </si>
  <si>
    <t>Os. Na Skarpie 04</t>
  </si>
  <si>
    <t>Os. Na Skarpie 05</t>
  </si>
  <si>
    <t>Szpital Żeromskiego</t>
  </si>
  <si>
    <t>Os. Wandy 02</t>
  </si>
  <si>
    <t>Os. Na Skarpie</t>
  </si>
  <si>
    <t>Ostafina 01</t>
  </si>
  <si>
    <t>Resztówka</t>
  </si>
  <si>
    <t>Ostafina 02</t>
  </si>
  <si>
    <t>Hektary</t>
  </si>
  <si>
    <t>PCK 01</t>
  </si>
  <si>
    <t>Krasnowolskiego</t>
  </si>
  <si>
    <t>PCK 02</t>
  </si>
  <si>
    <t>Krzesławice Młyn</t>
  </si>
  <si>
    <t>Plac Centralny 01</t>
  </si>
  <si>
    <t>Os. Kolorowe</t>
  </si>
  <si>
    <t>{MCK}; wiata "bezkoszowa" - na peronie (poza wiatą) 2 kosze uliczne
W utrzymaniu GMK od 2022-01-01</t>
  </si>
  <si>
    <t>Plac Centralny 04</t>
  </si>
  <si>
    <t>{MCK}; wiata "bezkoszowa" - na peronie (poza wiatą) kosz uliczny</t>
  </si>
  <si>
    <t>Plac Centralny 07</t>
  </si>
  <si>
    <t>Plac Centralny 09</t>
  </si>
  <si>
    <t>Plac Centralny (dla BUS)</t>
  </si>
  <si>
    <t>Obok przystanku MPK, {MCK}</t>
  </si>
  <si>
    <t>Plastusia 01</t>
  </si>
  <si>
    <t>Plastusia 02</t>
  </si>
  <si>
    <t>Pleszów 01</t>
  </si>
  <si>
    <t>Pleszów 01-91</t>
  </si>
  <si>
    <t>2.ŚR-4.ŚR</t>
  </si>
  <si>
    <t>Pleszów 01-92</t>
  </si>
  <si>
    <t>Pleszów 03</t>
  </si>
  <si>
    <t>Pleszów 04</t>
  </si>
  <si>
    <t>Pleszów 05</t>
  </si>
  <si>
    <t>Podstawie 01</t>
  </si>
  <si>
    <t>Tymiankowa</t>
  </si>
  <si>
    <t>Podstawie 02</t>
  </si>
  <si>
    <t>Prawocheńskiego 01</t>
  </si>
  <si>
    <t>Barwinkowa</t>
  </si>
  <si>
    <t>Prawocheńskiego 02</t>
  </si>
  <si>
    <t>Przylasek Rusiecki Północ</t>
  </si>
  <si>
    <t>n/ż. Przystanek dwustronny</t>
  </si>
  <si>
    <t>Przylasek Rusiecki 01</t>
  </si>
  <si>
    <t>Rzepakowa (przy ulicy)</t>
  </si>
  <si>
    <t>Przylasek Rusiecki Kąpielisko 01</t>
  </si>
  <si>
    <t>Rzepakowa Świetlica</t>
  </si>
  <si>
    <t>Przylasek Rusiecki Kąpielisko 02</t>
  </si>
  <si>
    <t>Ciekowiec</t>
  </si>
  <si>
    <t>Przylasek Rusiecki Kąpielisko 03</t>
  </si>
  <si>
    <t>Karasiówka (przy ulicy)</t>
  </si>
  <si>
    <t>Kępa Grabska</t>
  </si>
  <si>
    <t>Przylasek Rusiecki Północ 01</t>
  </si>
  <si>
    <t>Przylasek Rusiecki Północ 02</t>
  </si>
  <si>
    <t>Przylasek Wyciąski 01</t>
  </si>
  <si>
    <t>Przylasek Wyciąski 02</t>
  </si>
  <si>
    <t>Resztówka 01</t>
  </si>
  <si>
    <t>Resztówka 02</t>
  </si>
  <si>
    <t>Rondo Czyżyńskie 01</t>
  </si>
  <si>
    <t>Rondo Czyżyńskie 02</t>
  </si>
  <si>
    <t>Czyżyny</t>
  </si>
  <si>
    <t>Rondo Czyżyńskie 04</t>
  </si>
  <si>
    <t>Rondo Czyżyńskie 05</t>
  </si>
  <si>
    <t>Rondo Czyżyńskie 08</t>
  </si>
  <si>
    <t>Rondo Czyżyńskie 10</t>
  </si>
  <si>
    <t>Ruszcza 02</t>
  </si>
  <si>
    <t>Jeziorko (przy ulicy)</t>
  </si>
  <si>
    <t xml:space="preserve"> - (pętla / początkowy / końcowy)</t>
  </si>
  <si>
    <t>Cmentarz Ruszcza 01</t>
  </si>
  <si>
    <t>Cmentarz Ruszcza 02</t>
  </si>
  <si>
    <t>Ruszcza</t>
  </si>
  <si>
    <t>Rzepakowa 01</t>
  </si>
  <si>
    <t>Rzepakowa 02</t>
  </si>
  <si>
    <t>Rzepakowa 04</t>
  </si>
  <si>
    <t>Barwnikowa</t>
  </si>
  <si>
    <t>Rzepakowa Świetlica 01</t>
  </si>
  <si>
    <t>Rzepakowa Świetlica 02</t>
  </si>
  <si>
    <t>Siejówka 01</t>
  </si>
  <si>
    <t>Bartnicza</t>
  </si>
  <si>
    <t>Siejówka 02</t>
  </si>
  <si>
    <t>Sikorki 01</t>
  </si>
  <si>
    <t>Soltysowska Osiedle</t>
  </si>
  <si>
    <t>Sikorki 02</t>
  </si>
  <si>
    <t>Siwka 01</t>
  </si>
  <si>
    <t>Siwka</t>
  </si>
  <si>
    <t>Siwka 02</t>
  </si>
  <si>
    <t>Skarżyńskiego 01</t>
  </si>
  <si>
    <t>Skarżyńskiego</t>
  </si>
  <si>
    <t>Skarżyńskiego 02</t>
  </si>
  <si>
    <t>Os. Dywizjonu 303</t>
  </si>
  <si>
    <t>Sołtysowska 01</t>
  </si>
  <si>
    <t>Sołtysowska 02</t>
  </si>
  <si>
    <t>Sołtysowska Zakłady</t>
  </si>
  <si>
    <t>Sołtysowska 04</t>
  </si>
  <si>
    <t>Sołtysowska Osiedle 01</t>
  </si>
  <si>
    <t>Sołtysowska Osiedle 02</t>
  </si>
  <si>
    <t>Sołtysowska Zakłady 01</t>
  </si>
  <si>
    <t xml:space="preserve">Sołtysowska  </t>
  </si>
  <si>
    <t>Sołtysowska Zakłady 02</t>
  </si>
  <si>
    <t>Sołtysowska Osiedle</t>
  </si>
  <si>
    <t>Stare Wiślisko 01</t>
  </si>
  <si>
    <t>Stare Wiślisko 02</t>
  </si>
  <si>
    <t>Stella-Sawickiego 01</t>
  </si>
  <si>
    <t>Stella-Sawickiego 02</t>
  </si>
  <si>
    <t>AWF</t>
  </si>
  <si>
    <t>Stella-Sawickiego 03</t>
  </si>
  <si>
    <t>Stella-Sawickiego 04</t>
  </si>
  <si>
    <t>Stella-Sawickiego 08</t>
  </si>
  <si>
    <t>Stręcka 01</t>
  </si>
  <si>
    <t>Stręcka 02</t>
  </si>
  <si>
    <t>Suche Stawy 01</t>
  </si>
  <si>
    <t>Suche Stawy 02</t>
  </si>
  <si>
    <t>Suchy Jar 01</t>
  </si>
  <si>
    <t>Suchy Jar 02</t>
  </si>
  <si>
    <t>Szafrańska 01</t>
  </si>
  <si>
    <t>Elektrociepłownia</t>
  </si>
  <si>
    <t>Szafrańska 02</t>
  </si>
  <si>
    <t>Szlifierska 01</t>
  </si>
  <si>
    <t>Szlifierska 02</t>
  </si>
  <si>
    <t>Szymańskiego 01</t>
  </si>
  <si>
    <t>Szymańskiego 02</t>
  </si>
  <si>
    <t>Szymańskiego 04</t>
  </si>
  <si>
    <t>TAURON Arena Kraków Wieczysta 01</t>
  </si>
  <si>
    <t>TAURON Arena Kraków Wieczysta 02</t>
  </si>
  <si>
    <t>Białucha</t>
  </si>
  <si>
    <t>TAURON Arena Kraków Wieczysta 03</t>
  </si>
  <si>
    <t>Jana Pawła II Aleja (przy ulicy)</t>
  </si>
  <si>
    <t>pętla</t>
  </si>
  <si>
    <t>TAURON Arena Kraków Wieczysta 06</t>
  </si>
  <si>
    <t>TAURON Arena Kraków Wieczysta 08</t>
  </si>
  <si>
    <t>Truskawkowa 01</t>
  </si>
  <si>
    <t>Truskawkowa 03</t>
  </si>
  <si>
    <t>Truskawkowa (przy ulicy)</t>
  </si>
  <si>
    <t>Chałupki</t>
  </si>
  <si>
    <t>Tymiankowa 01</t>
  </si>
  <si>
    <t>Wyciąże Sklep</t>
  </si>
  <si>
    <t>Tymiankowa 02</t>
  </si>
  <si>
    <t>Walcownia 02</t>
  </si>
  <si>
    <t>Agencja Kraków Wschód</t>
  </si>
  <si>
    <t>Wańkowicza 06</t>
  </si>
  <si>
    <t>Wiadukty 72</t>
  </si>
  <si>
    <t>Wiklinowa 01</t>
  </si>
  <si>
    <t>Wiklinowa 02</t>
  </si>
  <si>
    <t>Wodzickich 71</t>
  </si>
  <si>
    <t>Wodzickich 72</t>
  </si>
  <si>
    <t>Wolica Kościół 01</t>
  </si>
  <si>
    <t>Wolica Kościół 02</t>
  </si>
  <si>
    <t>Wolica Most 01</t>
  </si>
  <si>
    <t>Wolica Most 02</t>
  </si>
  <si>
    <t>Brzeska (przy ulicy)</t>
  </si>
  <si>
    <t>Wolica Szkoła 01</t>
  </si>
  <si>
    <t xml:space="preserve">Wolica Kościół  </t>
  </si>
  <si>
    <t>Wolica Szkoła 02</t>
  </si>
  <si>
    <t>Wróżenice</t>
  </si>
  <si>
    <t>Wróżenicka (przy ulicy)</t>
  </si>
  <si>
    <t>Wróżenice Górka 01</t>
  </si>
  <si>
    <t>Wróżenice Górka 02</t>
  </si>
  <si>
    <t>Wróżenicka 01</t>
  </si>
  <si>
    <t>Wróżenicka 02</t>
  </si>
  <si>
    <t>Wróżenice Górka</t>
  </si>
  <si>
    <t>Wyciąska 01</t>
  </si>
  <si>
    <t>Wyciąska 02</t>
  </si>
  <si>
    <t>Wyciąska 03</t>
  </si>
  <si>
    <t>Cmentarz Ruszcza</t>
  </si>
  <si>
    <t>Wyciąska 04</t>
  </si>
  <si>
    <t>Wyciąska 05</t>
  </si>
  <si>
    <t>Wyciąska 06</t>
  </si>
  <si>
    <t>Wyciąska 08</t>
  </si>
  <si>
    <t>Wyciąże Północ 01</t>
  </si>
  <si>
    <t>Wyciąże Północ 02</t>
  </si>
  <si>
    <t>Wyciąże Sklep 01</t>
  </si>
  <si>
    <t>Wyciąże Sklep 02</t>
  </si>
  <si>
    <t>Zabłocie Kościelnickie 01</t>
  </si>
  <si>
    <t>Stopki</t>
  </si>
  <si>
    <t>Zabłocie Kościelnickie 02</t>
  </si>
  <si>
    <t>Zajezdnia Nowa Huta 01</t>
  </si>
  <si>
    <t>Zajezdnia Nowa Huta 02</t>
  </si>
  <si>
    <t>Zajezdnia Nowa Huta 03</t>
  </si>
  <si>
    <t>Zajezdnia Nowa Huta 04</t>
  </si>
  <si>
    <t>Zakarnie 01</t>
  </si>
  <si>
    <t>Zakarnie 02</t>
  </si>
  <si>
    <t>Zakępie 01</t>
  </si>
  <si>
    <t>Zakępie 02</t>
  </si>
  <si>
    <t>ZDMK 01</t>
  </si>
  <si>
    <t>ZDMK 02</t>
  </si>
  <si>
    <t>Architektów 01</t>
  </si>
  <si>
    <t>Os. Na Stoku</t>
  </si>
  <si>
    <t>Architektów 02</t>
  </si>
  <si>
    <t>Wzgórza Krzesławickie</t>
  </si>
  <si>
    <t>Architektów 04</t>
  </si>
  <si>
    <t>Os. Na Stoku Szkoła</t>
  </si>
  <si>
    <t>Architektów Szkoła 71</t>
  </si>
  <si>
    <t>Os. Na Stoku Szkoła 71</t>
  </si>
  <si>
    <t>Barwna 01</t>
  </si>
  <si>
    <t>Węgrzynowice Dół</t>
  </si>
  <si>
    <t>Barwna 02</t>
  </si>
  <si>
    <t>Węgrzynowice Centrum</t>
  </si>
  <si>
    <t>Bystronia 01</t>
  </si>
  <si>
    <t>Bystronia</t>
  </si>
  <si>
    <t>Orłowskiego</t>
  </si>
  <si>
    <t>Bystronia 02</t>
  </si>
  <si>
    <t>Łuczanowice Skrzyżowanie</t>
  </si>
  <si>
    <t>Cienista 01</t>
  </si>
  <si>
    <t>Teatr Ludowy</t>
  </si>
  <si>
    <t>Cienista 02</t>
  </si>
  <si>
    <t>Cienista 03</t>
  </si>
  <si>
    <t>Cienista 04</t>
  </si>
  <si>
    <t>Cmentarz Grębałów 01</t>
  </si>
  <si>
    <t>Darwina</t>
  </si>
  <si>
    <t>Cmentarz Grębałów Południe</t>
  </si>
  <si>
    <t>Cmentarz Grębałów 02</t>
  </si>
  <si>
    <t>Lubocza Bugaj</t>
  </si>
  <si>
    <t>Cmentarz Grębałów 72</t>
  </si>
  <si>
    <t>Cmentarz Grębałów Południe 01</t>
  </si>
  <si>
    <t>Cmentarz Grębałów Południe 02</t>
  </si>
  <si>
    <t>Cmentarz Grębałów</t>
  </si>
  <si>
    <t>Darwina 01</t>
  </si>
  <si>
    <t>Darwina/Kocmyrzowska</t>
  </si>
  <si>
    <t>Darwina 02</t>
  </si>
  <si>
    <t>Darwina 03</t>
  </si>
  <si>
    <t>Darwina 04</t>
  </si>
  <si>
    <t>Darwina 05</t>
  </si>
  <si>
    <t>Darwina 06</t>
  </si>
  <si>
    <t>Fatimska 01</t>
  </si>
  <si>
    <t>Fatimska 02</t>
  </si>
  <si>
    <t>Os. Mistrzejowice Nowe</t>
  </si>
  <si>
    <t>Folwarczna 02</t>
  </si>
  <si>
    <t>Gerlaha 01</t>
  </si>
  <si>
    <t>Grębałów 01</t>
  </si>
  <si>
    <t>Folwarczna</t>
  </si>
  <si>
    <t>Grzegorza z Sanoka 01</t>
  </si>
  <si>
    <t>Łuczanowicka</t>
  </si>
  <si>
    <t>Lubocza Szkoła</t>
  </si>
  <si>
    <t>Grzegorza z Sanoka 02</t>
  </si>
  <si>
    <t>Jana Kazimierza 01</t>
  </si>
  <si>
    <t>Władysława Jagiełły</t>
  </si>
  <si>
    <t>Jana Kazimierza 02</t>
  </si>
  <si>
    <t>Leszka Białego</t>
  </si>
  <si>
    <t>Jarzębiny 01</t>
  </si>
  <si>
    <t>Jarzębiny 02</t>
  </si>
  <si>
    <t>Jubileuszowa 01</t>
  </si>
  <si>
    <t>Jubileuszowa 02</t>
  </si>
  <si>
    <t>Kantorowice 01</t>
  </si>
  <si>
    <t>Zesławice Ogródki Działkowe</t>
  </si>
  <si>
    <t>Kantorowice 02</t>
  </si>
  <si>
    <t>Kantorowice 04</t>
  </si>
  <si>
    <t>Zakole</t>
  </si>
  <si>
    <t>Kantorowicka 01</t>
  </si>
  <si>
    <t>Grębałów</t>
  </si>
  <si>
    <t>Kleeberga 01</t>
  </si>
  <si>
    <t>Kleeberga 02</t>
  </si>
  <si>
    <t>Kleeberga 03</t>
  </si>
  <si>
    <t>Kleeberga 04</t>
  </si>
  <si>
    <t>przystanek BUS obok przystanku T</t>
  </si>
  <si>
    <t>Kleeberga 05</t>
  </si>
  <si>
    <t>W utrzymaniu GMK od 2022.01.01</t>
  </si>
  <si>
    <t>Kruszwicka 01</t>
  </si>
  <si>
    <t>Klebeerga</t>
  </si>
  <si>
    <t>Kruszwicka 02</t>
  </si>
  <si>
    <t>Kupały 01</t>
  </si>
  <si>
    <t>Kupały 02</t>
  </si>
  <si>
    <t>Os. Kalinowe</t>
  </si>
  <si>
    <t>Leszka Białego 01</t>
  </si>
  <si>
    <t>Jana Kazimierza</t>
  </si>
  <si>
    <t>Leszka Białego 02</t>
  </si>
  <si>
    <t>Lubocza Bugaj 01</t>
  </si>
  <si>
    <t>Lubocza Bugaj 02</t>
  </si>
  <si>
    <t>Lubocza Przychodnia</t>
  </si>
  <si>
    <t>Lubocza Przychodnia 01</t>
  </si>
  <si>
    <t>Lubocza Przychodnia 02</t>
  </si>
  <si>
    <t>Lubocza Szkoła 01</t>
  </si>
  <si>
    <t>Lubocza Szkoła 02</t>
  </si>
  <si>
    <t>Lubocza Trafo</t>
  </si>
  <si>
    <t>Lubocza Szkoła 04</t>
  </si>
  <si>
    <t>Grzegorza z Sanoka</t>
  </si>
  <si>
    <t>Lubocza Trafo 01</t>
  </si>
  <si>
    <t>Lubocza Trafo 02</t>
  </si>
  <si>
    <t>Wadowska</t>
  </si>
  <si>
    <t>Łuczanowice 02</t>
  </si>
  <si>
    <t>Wittiga (przy ulicy)</t>
  </si>
  <si>
    <t>Łuczanowice Skrzyżowanie 01</t>
  </si>
  <si>
    <t>Łuczanowice Skrzyżowanie 02</t>
  </si>
  <si>
    <t>Wadów Osiedle</t>
  </si>
  <si>
    <t>Łuczanowicka 01</t>
  </si>
  <si>
    <t>Łuczanowicka 02</t>
  </si>
  <si>
    <t>Makuszyńskiego 01</t>
  </si>
  <si>
    <t>Makuszyńskiego 02</t>
  </si>
  <si>
    <t>Marycjusza 01</t>
  </si>
  <si>
    <t>Marycjusza 02</t>
  </si>
  <si>
    <t>Zalew Zesławice</t>
  </si>
  <si>
    <t>Morcinka 01</t>
  </si>
  <si>
    <t>Jubileuszowa</t>
  </si>
  <si>
    <t>Morcinka 02</t>
  </si>
  <si>
    <t>Prusy Rondo</t>
  </si>
  <si>
    <t>Morcinka 03</t>
  </si>
  <si>
    <t>Kantorowice</t>
  </si>
  <si>
    <t>Morcinka 04</t>
  </si>
  <si>
    <t>Nad Dłubnią 01</t>
  </si>
  <si>
    <t>Nad Dłubnią 02</t>
  </si>
  <si>
    <t>Zajezdnia Bieńczyce</t>
  </si>
  <si>
    <t>Niebyła 01</t>
  </si>
  <si>
    <t>Niebyła 02</t>
  </si>
  <si>
    <t>Nowolipki 02</t>
  </si>
  <si>
    <t>Nowolipki 04</t>
  </si>
  <si>
    <t>Orłowskiego 01</t>
  </si>
  <si>
    <t>Orłowskiego 02</t>
  </si>
  <si>
    <t>Os. Kalinowe 01</t>
  </si>
  <si>
    <t>Os. Kalinowe 02</t>
  </si>
  <si>
    <t>Os. Mistrzejowice Nowe 01</t>
  </si>
  <si>
    <t>Os. Mistrzejowice Nowe 02</t>
  </si>
  <si>
    <t>Os. Na Stoku 02</t>
  </si>
  <si>
    <t>Architektów (przy ulicy)</t>
  </si>
  <si>
    <t>Os. Na Stoku 02-91</t>
  </si>
  <si>
    <t>Os. Na Stoku Szkoła 01</t>
  </si>
  <si>
    <t>Os. Na Stoku Szkoła 02</t>
  </si>
  <si>
    <t>Zielony Jar</t>
  </si>
  <si>
    <t>Os. Piastów 01</t>
  </si>
  <si>
    <t>Piasta Kołodzieja (przy ulicy)</t>
  </si>
  <si>
    <t>Os. Piastów 02</t>
  </si>
  <si>
    <t>2 perony</t>
  </si>
  <si>
    <t>Os. Piastów 02-91</t>
  </si>
  <si>
    <t>Urząd Skarbowy Nowa Huta</t>
  </si>
  <si>
    <t>Os. Piastów 03</t>
  </si>
  <si>
    <t>Petofiego 01</t>
  </si>
  <si>
    <t>Petofiego</t>
  </si>
  <si>
    <t>Petofiego 02</t>
  </si>
  <si>
    <t>Piasta Kołodzieja 01</t>
  </si>
  <si>
    <t>Os. Piastów</t>
  </si>
  <si>
    <t>Piasta Kołodzieja 02</t>
  </si>
  <si>
    <t>Piasta Kołodzieja 03</t>
  </si>
  <si>
    <t>Piasta Kołodzieja 04</t>
  </si>
  <si>
    <t>Piasta Kołodzieja 06</t>
  </si>
  <si>
    <t>wiata "bezkoszowa" - na peronie (poza wiatą) kosz uliczny 3492/22</t>
  </si>
  <si>
    <t>Popielidów 01</t>
  </si>
  <si>
    <t>Popielidów 02</t>
  </si>
  <si>
    <t>przejęty od AMS; w utrzymaniu GK od 2024.03; wiata bezkoszowa, na peronie kosz uliczny 3490/22</t>
  </si>
  <si>
    <t>Powstańców Wiadukt 02</t>
  </si>
  <si>
    <t>Rondo Hipokratesa 06</t>
  </si>
  <si>
    <t>Szpital Rydygiera</t>
  </si>
  <si>
    <t>Rondo Kocmyrzowskie 03</t>
  </si>
  <si>
    <t>Rondo Kocmyrzowskie 08</t>
  </si>
  <si>
    <t>Spławy 01</t>
  </si>
  <si>
    <t xml:space="preserve">Wadów Działki     </t>
  </si>
  <si>
    <t>Spławy 02</t>
  </si>
  <si>
    <t>Szpital Okulistyczny 02</t>
  </si>
  <si>
    <t>Osieckiego (przy ulicy)</t>
  </si>
  <si>
    <t>Szpital Rydygiera 01</t>
  </si>
  <si>
    <t>Teatr Ludowy 01</t>
  </si>
  <si>
    <t>Teatr Ludowy 02</t>
  </si>
  <si>
    <t>Teatr Ludowy 03</t>
  </si>
  <si>
    <t>k.Wt-k.PT</t>
  </si>
  <si>
    <t>Teatr Ludowy 04</t>
  </si>
  <si>
    <t>wiata bezkoszowa, na peronie kosz uliczny 3622/24</t>
  </si>
  <si>
    <t>Urząd Skarbowy Nowa Huta 01</t>
  </si>
  <si>
    <t>Powstańców Wiadukt</t>
  </si>
  <si>
    <t>Wadów 01</t>
  </si>
  <si>
    <t xml:space="preserve">Wadowska  </t>
  </si>
  <si>
    <t>Wadów 02</t>
  </si>
  <si>
    <t>Wadów Os. Kolejowe</t>
  </si>
  <si>
    <t>Wadów Działki 01</t>
  </si>
  <si>
    <t>Spławy</t>
  </si>
  <si>
    <t>Wadów Glinik</t>
  </si>
  <si>
    <t>Wadów Działki 02</t>
  </si>
  <si>
    <t>Wadów Glinik 01</t>
  </si>
  <si>
    <t>Wadów Glinik 02</t>
  </si>
  <si>
    <t>Wadów Os. Kolejowe 01</t>
  </si>
  <si>
    <t xml:space="preserve">Wadów Glinik  </t>
  </si>
  <si>
    <t>Wadów Os. Kolejowe 02</t>
  </si>
  <si>
    <t>Wadów Szkoła</t>
  </si>
  <si>
    <t>Wadów Osiedle 01</t>
  </si>
  <si>
    <t>Wadów Osiedle 02</t>
  </si>
  <si>
    <t>Wadów Szkoła 01</t>
  </si>
  <si>
    <t>Wadów Os. Kolejow</t>
  </si>
  <si>
    <t>Wadów Szkoła 02</t>
  </si>
  <si>
    <t>Wańkowicza 01</t>
  </si>
  <si>
    <t>Wańkowicza 02</t>
  </si>
  <si>
    <t>Grodzki Urząd Pracy</t>
  </si>
  <si>
    <t>Wańkowicza 03</t>
  </si>
  <si>
    <t>Wańkowicza 04</t>
  </si>
  <si>
    <t>Wańkowicza 05</t>
  </si>
  <si>
    <t>Węgrzynowice 02</t>
  </si>
  <si>
    <t>Węgrzynowicka (przy ulicy)</t>
  </si>
  <si>
    <t>Węgrzynowice Centrum 01</t>
  </si>
  <si>
    <t>Barwna</t>
  </si>
  <si>
    <t>Węgrzynowice Centrum 02</t>
  </si>
  <si>
    <t>Węgrzynowice</t>
  </si>
  <si>
    <t>Węgrzynowice Dół 01</t>
  </si>
  <si>
    <t>Węgrzynowice Dół 02</t>
  </si>
  <si>
    <t>Węgrzynowicka 01</t>
  </si>
  <si>
    <t>Węgrzynowicka 02</t>
  </si>
  <si>
    <t>Władysława Jagiełły 01</t>
  </si>
  <si>
    <t>Władysława Jagiełły 02</t>
  </si>
  <si>
    <t>Wzgórza Krzesławickie 02</t>
  </si>
  <si>
    <t>końcowy - 1p., początkowy - 2p. + dojścia, {MCK}</t>
  </si>
  <si>
    <t>Wzgórza Krzesławickie 03</t>
  </si>
  <si>
    <t>wiata "bezkoszowa" - na peronie (poza wiatą) kosz uliczny, {MCK}</t>
  </si>
  <si>
    <t>Wzgórza Krzesławickie 04</t>
  </si>
  <si>
    <t>Zajezdnia Bieńczyce 01</t>
  </si>
  <si>
    <t>Zajezdnia Bieńczyce 02</t>
  </si>
  <si>
    <t>Zakole 01</t>
  </si>
  <si>
    <t>Kantorowicka (przy ulicy)</t>
  </si>
  <si>
    <t>Zalew Zesławice 01</t>
  </si>
  <si>
    <t>Marycjusza</t>
  </si>
  <si>
    <t>Zalew Zesławice 02</t>
  </si>
  <si>
    <t>Zesławice</t>
  </si>
  <si>
    <t>Zesławice 01</t>
  </si>
  <si>
    <t>Morcinka (przy ulicy)</t>
  </si>
  <si>
    <t>końowy / początkowy</t>
  </si>
  <si>
    <t>Zesławice 02</t>
  </si>
  <si>
    <t>Zesławice Ogródki Działkowe 01</t>
  </si>
  <si>
    <t>Zesławice Ogródki Działkowe 02</t>
  </si>
  <si>
    <t>Aleja Przyjaźni 01, 02, 03, 03-91, 05</t>
  </si>
  <si>
    <t>Przyjaźni Aleja (przy ulicy)</t>
  </si>
  <si>
    <t>końcowy -1p, początkowy - 3p + dojścia do al. Przyjaźni i al. Andersa</t>
  </si>
  <si>
    <t>Aleja Róż 01</t>
  </si>
  <si>
    <t>Róż Aleja</t>
  </si>
  <si>
    <t>Aleja Róż 02</t>
  </si>
  <si>
    <t>Przyjaźni Aleja</t>
  </si>
  <si>
    <t>Aleja Róż 03</t>
  </si>
  <si>
    <t>Arka 01</t>
  </si>
  <si>
    <t>Arka 02</t>
  </si>
  <si>
    <t>Os. Jagielońskie</t>
  </si>
  <si>
    <t>Bieńczycka 01</t>
  </si>
  <si>
    <t>Bieńczycka 02</t>
  </si>
  <si>
    <t>Bieńczycka 03</t>
  </si>
  <si>
    <t>Bieńczycka 04</t>
  </si>
  <si>
    <t>Zalew Nowohucki 03</t>
  </si>
  <si>
    <t>Łempickiego</t>
  </si>
  <si>
    <t>Zalew Nowohucki 04</t>
  </si>
  <si>
    <t>Os. Willowe</t>
  </si>
  <si>
    <t>Zalew Nowohucki 06</t>
  </si>
  <si>
    <t>Solidarności Aleja</t>
  </si>
  <si>
    <t>Zalew Nowohucki 01</t>
  </si>
  <si>
    <t>Zalew Nowohucki 02</t>
  </si>
  <si>
    <t>Bulwarowa Ogródki Działkowe 01</t>
  </si>
  <si>
    <t>Kombinat 03</t>
  </si>
  <si>
    <t>Solidarności Aleja (przy ulicy)</t>
  </si>
  <si>
    <t>Kombinat 04</t>
  </si>
  <si>
    <t>Kombinat 07-91, 07-92</t>
  </si>
  <si>
    <t>Kombinat 09, 09-01, 09-02, 09-03, 09-91</t>
  </si>
  <si>
    <t>Łempickiego 71</t>
  </si>
  <si>
    <t>Łempickiego 72</t>
  </si>
  <si>
    <t>Orkana 01</t>
  </si>
  <si>
    <t>Przystanek jednostronny</t>
  </si>
  <si>
    <t>Os. Górali 01</t>
  </si>
  <si>
    <t>Os. Zielone</t>
  </si>
  <si>
    <t>Os. Górali 02</t>
  </si>
  <si>
    <t>Os. Jagiellońskie 01</t>
  </si>
  <si>
    <t>Arka</t>
  </si>
  <si>
    <t>Os. Jagiellońskie 02</t>
  </si>
  <si>
    <t>Rondo Hipokratesa</t>
  </si>
  <si>
    <t>Os. Willowe 02</t>
  </si>
  <si>
    <t>Os. Willowe 04</t>
  </si>
  <si>
    <t>Os. Zgody 01</t>
  </si>
  <si>
    <t>Andersa Władysława Gen. Aleja</t>
  </si>
  <si>
    <t>Os. Zgody 02</t>
  </si>
  <si>
    <t>Os. Zgody 03</t>
  </si>
  <si>
    <t>Os. Zgody 04</t>
  </si>
  <si>
    <t>Os. Zielone 01</t>
  </si>
  <si>
    <t>Os. Zielone 02</t>
  </si>
  <si>
    <t>Os. Górali</t>
  </si>
  <si>
    <t>Plac Centralny 02</t>
  </si>
  <si>
    <t>Os. Zgody</t>
  </si>
  <si>
    <t>W utrzymaniu GMK od 2022-01-01
wiata "bezkoszowa" - na peronie (poza wiatą) 2 kosze uliczne</t>
  </si>
  <si>
    <t>Plac Centralny 03</t>
  </si>
  <si>
    <t>wiata "bezkoszowa" - na peronie (poza wiatą) 2 kosze uliczne
W utrzymaniu GMK od 2022-01-01, {MCK}</t>
  </si>
  <si>
    <t>Plac Centralny 05</t>
  </si>
  <si>
    <t>Plac Centralny 06</t>
  </si>
  <si>
    <t>Plac Centralny 11-91</t>
  </si>
  <si>
    <t>Przyst. dla wysiadających, {MCK}</t>
  </si>
  <si>
    <t>Rondo Czyżyńskie 03</t>
  </si>
  <si>
    <t>Rondo Czyżyńskie 06</t>
  </si>
  <si>
    <t>Rondo Hipokratesa 03</t>
  </si>
  <si>
    <t>Os. Jagiellońskie</t>
  </si>
  <si>
    <t>Rondo Hipokratesa 04</t>
  </si>
  <si>
    <t>Rondo Kocmyrzowskie 02</t>
  </si>
  <si>
    <t>Rondo Kocmyrzowskie 04</t>
  </si>
  <si>
    <t>Rondo Kocmyrzowskie 05</t>
  </si>
  <si>
    <t>Rondo Kocmyrzowskie 07</t>
  </si>
  <si>
    <t>Sieroszewskiego 01</t>
  </si>
  <si>
    <t>Sieroszewskiego 02</t>
  </si>
  <si>
    <t>Struga 01</t>
  </si>
  <si>
    <t>Struga 02</t>
  </si>
  <si>
    <t>Struga 04</t>
  </si>
  <si>
    <t>Solidarności Aleja (przed ul. Struga)</t>
  </si>
  <si>
    <t>Struga 05</t>
  </si>
  <si>
    <t>Struga 06</t>
  </si>
  <si>
    <t>Solidarności Aleja (za ul. Struga)</t>
  </si>
  <si>
    <t>Struga 08</t>
  </si>
  <si>
    <t>Szpital Żeromskiego 01</t>
  </si>
  <si>
    <t>Szpital Żeromskiego 02</t>
  </si>
  <si>
    <t>Teatr Ludowy 05</t>
  </si>
  <si>
    <t>Teatr Ludowy 06</t>
  </si>
  <si>
    <t>Żeromskiego 01</t>
  </si>
  <si>
    <t>Żeromskiego 02</t>
  </si>
  <si>
    <t>al. Róż</t>
  </si>
  <si>
    <t>Żeromskiego 03</t>
  </si>
  <si>
    <t>Banacha 01</t>
  </si>
  <si>
    <t>29 Listopada Aleja</t>
  </si>
  <si>
    <t>Górka Narodowa P+R</t>
  </si>
  <si>
    <t>wiata bezkoszowa, na peronie kosz uliczny</t>
  </si>
  <si>
    <t>Banacha 02</t>
  </si>
  <si>
    <t>Ks. Meiera</t>
  </si>
  <si>
    <t>Banacha 03</t>
  </si>
  <si>
    <t>Os. Gotyk</t>
  </si>
  <si>
    <t>Bitschana 02</t>
  </si>
  <si>
    <t>Rondo Barei</t>
  </si>
  <si>
    <t>Biskupa Prandoty 01</t>
  </si>
  <si>
    <t>UR al. 29 Listopada</t>
  </si>
  <si>
    <t>Biskupa Prandoty 02</t>
  </si>
  <si>
    <t>Cmentarz Rakowicki Zachód</t>
  </si>
  <si>
    <t>Cedyńska 01</t>
  </si>
  <si>
    <t>Cmentarz Prądnik Czerwony 01</t>
  </si>
  <si>
    <t>Cmentarz Prądnik Czerwony 02</t>
  </si>
  <si>
    <t>Cmentarz Prądnik Czerwony Wschód</t>
  </si>
  <si>
    <t>Cmentarz Prądnik Czerwony 03</t>
  </si>
  <si>
    <t>Powstańców (przy ulicy)</t>
  </si>
  <si>
    <t>peron / początkowy</t>
  </si>
  <si>
    <t>Cmentarz Prądnik Czerwony Wschód 01</t>
  </si>
  <si>
    <t>Cmentarz Prądnik Czerwony</t>
  </si>
  <si>
    <t>Cmentarz Prądnik Czerwony Wschód 02</t>
  </si>
  <si>
    <t>Dziekanowicka</t>
  </si>
  <si>
    <t>Cmentarz Rakowicki Zachód 02</t>
  </si>
  <si>
    <t>Cmentarz Rakowicki Zachód 03</t>
  </si>
  <si>
    <t>Biskupa Prandoty</t>
  </si>
  <si>
    <t>DH Wanda 01</t>
  </si>
  <si>
    <t>DH Wanda 02</t>
  </si>
  <si>
    <t>DH Wanda 03</t>
  </si>
  <si>
    <t>DH Wanda 04</t>
  </si>
  <si>
    <t>Os. Na Lotnisku</t>
  </si>
  <si>
    <t>DH Wanda 06</t>
  </si>
  <si>
    <t>Dobrego Pasterza 02</t>
  </si>
  <si>
    <t>Dobrego Pasterza 03</t>
  </si>
  <si>
    <t>Dobrego Pasterza 04</t>
  </si>
  <si>
    <t>Opolska Estakada</t>
  </si>
  <si>
    <t>Dunikowskiego 01</t>
  </si>
  <si>
    <t>Rondo Piastowskie</t>
  </si>
  <si>
    <t>Dunikowskiego 02</t>
  </si>
  <si>
    <t>Dunikowskiego 03</t>
  </si>
  <si>
    <t>Dunikowskiego 04</t>
  </si>
  <si>
    <t>Dunikowskiego 05</t>
  </si>
  <si>
    <t>Dunikowskiego 06</t>
  </si>
  <si>
    <t>Dziekanowicka 01</t>
  </si>
  <si>
    <t>Dziekanowicka 02</t>
  </si>
  <si>
    <t>Powstańców Magazyny</t>
  </si>
  <si>
    <t>Górka Narodowa P+R 02</t>
  </si>
  <si>
    <t>Górka Narodowa P+R 03</t>
  </si>
  <si>
    <t>Witkowicka</t>
  </si>
  <si>
    <t>ks. Meiera 01</t>
  </si>
  <si>
    <t>ks. Meiera 02</t>
  </si>
  <si>
    <t>Kurzei 01</t>
  </si>
  <si>
    <t>Bohomolca</t>
  </si>
  <si>
    <t>Kurzei 02</t>
  </si>
  <si>
    <t>Łęczycka 01</t>
  </si>
  <si>
    <t>Łęczycka 02</t>
  </si>
  <si>
    <t>Majora 01</t>
  </si>
  <si>
    <t>Majora 02</t>
  </si>
  <si>
    <t>Marchołta 01</t>
  </si>
  <si>
    <t>Os. Oświecenia</t>
  </si>
  <si>
    <t>Marchołta 02</t>
  </si>
  <si>
    <t>Kurzei</t>
  </si>
  <si>
    <t>Dąbrowskiej 01</t>
  </si>
  <si>
    <t>Os. Kościuszkowskie</t>
  </si>
  <si>
    <t>Dąbrowskiej 02</t>
  </si>
  <si>
    <t>Mistrzejowice 02</t>
  </si>
  <si>
    <t>Mistrzejowice 03</t>
  </si>
  <si>
    <t>Mistrzejowice 05</t>
  </si>
  <si>
    <t>Jancarza (przy ulicy)</t>
  </si>
  <si>
    <t>Miśnieńska 01</t>
  </si>
  <si>
    <t>Miśnieńska 02</t>
  </si>
  <si>
    <t>Os. Złotego Wieku</t>
  </si>
  <si>
    <t>Miśnieńska 03</t>
  </si>
  <si>
    <t>Miśnieńska 04</t>
  </si>
  <si>
    <t xml:space="preserve">Utrzymanie AMS (2016.06.30); </t>
  </si>
  <si>
    <t>Olsza II 72</t>
  </si>
  <si>
    <t>Opolska Estakada 01</t>
  </si>
  <si>
    <t>Opolska Estakada 02</t>
  </si>
  <si>
    <t>Os. Akademickie PK 01</t>
  </si>
  <si>
    <t>Os. Akademickie PK 02</t>
  </si>
  <si>
    <t>Bora-Komorowskiego</t>
  </si>
  <si>
    <t>wiata "bezkoszowa" - na peronie (poza wiatą) kosz uliczny
W utrzymaniu GMK od 2022-01-01</t>
  </si>
  <si>
    <t>Os. Dywizjonu 303 01</t>
  </si>
  <si>
    <t>Os. Dywizjonu 303 02</t>
  </si>
  <si>
    <t>Os. Gotyk 01</t>
  </si>
  <si>
    <t>Os. Kościuszkowskie 01</t>
  </si>
  <si>
    <t>DH Wanda</t>
  </si>
  <si>
    <t>Os. Kościuszkowskie 02</t>
  </si>
  <si>
    <t>Marii Dąbrowskiej</t>
  </si>
  <si>
    <t>Os. Na Lotnisku 01</t>
  </si>
  <si>
    <t>Os. Na Lotnisku 02</t>
  </si>
  <si>
    <t>Os. Strusia</t>
  </si>
  <si>
    <t>Os. Na Lotnisku 03</t>
  </si>
  <si>
    <t>Os. Oświecenia 01</t>
  </si>
  <si>
    <t>Park Wodny</t>
  </si>
  <si>
    <t>Os. Oświecenia 02</t>
  </si>
  <si>
    <t>Os. Akademickie PK</t>
  </si>
  <si>
    <t>Os. Oświecenia 04</t>
  </si>
  <si>
    <t>Marcholta</t>
  </si>
  <si>
    <t>Os. Strusia 01</t>
  </si>
  <si>
    <t>Os. Strusia 02</t>
  </si>
  <si>
    <t>Os. Złotego Wieku 01</t>
  </si>
  <si>
    <t>Os. Złotego Wieku 02</t>
  </si>
  <si>
    <t>Os. Złotego Wieku 03</t>
  </si>
  <si>
    <t>Os. Złotego Wieku 04</t>
  </si>
  <si>
    <t>Łęczycka</t>
  </si>
  <si>
    <t>Park Wodny 01</t>
  </si>
  <si>
    <t>Park Wodny 02</t>
  </si>
  <si>
    <t>Powstańców 01</t>
  </si>
  <si>
    <t>Powstańców 02</t>
  </si>
  <si>
    <t>Powstańców Garaże</t>
  </si>
  <si>
    <t>Powstańców Garaże 01</t>
  </si>
  <si>
    <t xml:space="preserve">Powstańców  </t>
  </si>
  <si>
    <t>Powstańców Garaże 02</t>
  </si>
  <si>
    <t>Powstańców Magazyny 01</t>
  </si>
  <si>
    <t>Powstańców Magazyny 02</t>
  </si>
  <si>
    <t>Powstańców Wiadukt 01</t>
  </si>
  <si>
    <t>Prądnik Czerwony 01</t>
  </si>
  <si>
    <t>Prądnik Czerwony 02</t>
  </si>
  <si>
    <t>Prądnik Czerwony</t>
  </si>
  <si>
    <t>Prądnik Czerwony 04, 04-01, 04-02, 04-03</t>
  </si>
  <si>
    <t>Strzelców (przy ulicy)</t>
  </si>
  <si>
    <t xml:space="preserve"> - (pętla / perony 1-3)</t>
  </si>
  <si>
    <t>Prądnik Czerwony 04-04</t>
  </si>
  <si>
    <t>W utrzymaniu GMK od 04.2022</t>
  </si>
  <si>
    <t>Prądnik Czerwony 04-91</t>
  </si>
  <si>
    <t>Promienistych 01</t>
  </si>
  <si>
    <t>Promienistych 02</t>
  </si>
  <si>
    <t>Bitschana</t>
  </si>
  <si>
    <t>Reduta 01</t>
  </si>
  <si>
    <t>Reduta 02</t>
  </si>
  <si>
    <t>Rondo Barei 01</t>
  </si>
  <si>
    <t>Promienistych</t>
  </si>
  <si>
    <t>Rondo Barei 02</t>
  </si>
  <si>
    <t>Rondo Barei 03</t>
  </si>
  <si>
    <t>Olsza II</t>
  </si>
  <si>
    <t>Rondo Barei 04</t>
  </si>
  <si>
    <t>Rondo Hipokratesa 01</t>
  </si>
  <si>
    <t>Rondo Hipokratesa 02</t>
  </si>
  <si>
    <t>Rondo Hipokratesa 05</t>
  </si>
  <si>
    <t xml:space="preserve">Mikołajczyka </t>
  </si>
  <si>
    <t>Rondo Hipokratesa 07</t>
  </si>
  <si>
    <t>Rondo Kocmyrzowskie 01</t>
  </si>
  <si>
    <t>Rondo Kocmyrzowskie 06</t>
  </si>
  <si>
    <t>Rondo Piastowskie 01</t>
  </si>
  <si>
    <t>Rondo Piastowskie 02</t>
  </si>
  <si>
    <t>Rondo Piastowskie 03</t>
  </si>
  <si>
    <t>Rondo Piastowskie 04</t>
  </si>
  <si>
    <t>Słoneckiego 01</t>
  </si>
  <si>
    <t>W utrzymaniu GMK od 2021-01-01</t>
  </si>
  <si>
    <t>Stella-Sawickiego 06</t>
  </si>
  <si>
    <t>Strzelców 01</t>
  </si>
  <si>
    <t>Strzelców 02</t>
  </si>
  <si>
    <t>Sudolska 02</t>
  </si>
  <si>
    <t>UR al. 29 Listopada 01</t>
  </si>
  <si>
    <t>UR al. 29 Listopada 02</t>
  </si>
  <si>
    <t>UR al. 29 Listopada 03</t>
  </si>
  <si>
    <t>Wiślicka 02</t>
  </si>
  <si>
    <t>Wiślicka 03</t>
  </si>
  <si>
    <t>Wiślicka 04</t>
  </si>
  <si>
    <t>Witkowicka 01</t>
  </si>
  <si>
    <t>Witkowicka 02</t>
  </si>
  <si>
    <t>Dąbie 01</t>
  </si>
  <si>
    <t>TAURON Arena Kraków al. Pokoju</t>
  </si>
  <si>
    <t>Dąbie 02</t>
  </si>
  <si>
    <t>Dąbie 03</t>
  </si>
  <si>
    <t>Pokoju Aleja (przy ulicy)</t>
  </si>
  <si>
    <t xml:space="preserve"> - (pętla / końcowy / początkowy) + dojścia</t>
  </si>
  <si>
    <t>Dąbie 04</t>
  </si>
  <si>
    <t>Dąbie 05</t>
  </si>
  <si>
    <t>Fabryczna 01</t>
  </si>
  <si>
    <t>Fabryczna 02</t>
  </si>
  <si>
    <t>Nullo</t>
  </si>
  <si>
    <t>Fabryczna 04</t>
  </si>
  <si>
    <t>Fabryczna 05</t>
  </si>
  <si>
    <t>Fabryczna 06</t>
  </si>
  <si>
    <t>Nullo 01</t>
  </si>
  <si>
    <t>Nullo 02</t>
  </si>
  <si>
    <t>Teatr Variete</t>
  </si>
  <si>
    <t>Nullo 03</t>
  </si>
  <si>
    <t>Nullo 04</t>
  </si>
  <si>
    <t>Hala Targowa 01</t>
  </si>
  <si>
    <t>Grzegórzecka</t>
  </si>
  <si>
    <t>Hala Targowa 02</t>
  </si>
  <si>
    <t>Klimeckiego 03</t>
  </si>
  <si>
    <t>Klimeckiego 05</t>
  </si>
  <si>
    <t>Herlinga-Grudzińskiego</t>
  </si>
  <si>
    <t>Most Kotlarski</t>
  </si>
  <si>
    <t>Kuklińskiego 04</t>
  </si>
  <si>
    <t>Ogród Doświadczeń 01</t>
  </si>
  <si>
    <t>Ogród Doświadczeń 02</t>
  </si>
  <si>
    <t>TAURON Arena Kraków Arena al. Pokoju</t>
  </si>
  <si>
    <t>Ogród Doświadczeń 03</t>
  </si>
  <si>
    <t>Ogród Doświadczeń 04</t>
  </si>
  <si>
    <t>Ofiar Dąbia 01</t>
  </si>
  <si>
    <t>Dąbie</t>
  </si>
  <si>
    <t>Ofiar Dąbia 02</t>
  </si>
  <si>
    <t>Ofiar Dąbia 03</t>
  </si>
  <si>
    <t>w utrzymaniu GK od 2020-09-01</t>
  </si>
  <si>
    <t>Ofiar Dąbia 04</t>
  </si>
  <si>
    <t>Ofiar Dąbia 05</t>
  </si>
  <si>
    <t>Rondo Grzegórzeckie 01</t>
  </si>
  <si>
    <t>{MCK} wiata "bezkoszowa" - na peronie (poza wiatą) kosz uliczny</t>
  </si>
  <si>
    <t>Rondo Grzegórzeckie 02</t>
  </si>
  <si>
    <t>Rondo Grzegórzeckie 03</t>
  </si>
  <si>
    <t>Powstania Warszawskiego Aleja</t>
  </si>
  <si>
    <t>Rondo Mogilskie</t>
  </si>
  <si>
    <t>Rondo Grzegórzeckie 05</t>
  </si>
  <si>
    <t>Rondo Grzegórzeckie 06</t>
  </si>
  <si>
    <t>Rondo Grzegórzeckie 07</t>
  </si>
  <si>
    <t>Rondo Grzegórzeckie 08</t>
  </si>
  <si>
    <t>Stoczniowców 05</t>
  </si>
  <si>
    <t>TAURON Arena Kraków 01</t>
  </si>
  <si>
    <t>TAURON Arena Kraków 02</t>
  </si>
  <si>
    <t>TAURON Arena Kraków al. Pokoju 01</t>
  </si>
  <si>
    <t>Ogród Doświadczeń</t>
  </si>
  <si>
    <t>TAURON Arena Kraków al. Pokoju 02</t>
  </si>
  <si>
    <t>TAURON Arena Kraków al. Pokoju 03</t>
  </si>
  <si>
    <t>TAURON Arena Kraków</t>
  </si>
  <si>
    <t>TAURON Arena Kraków al. Pokoju 04</t>
  </si>
  <si>
    <t>TAURON Arena Kraków al. Pokoju 05</t>
  </si>
  <si>
    <t>TAURON Arena Kraków Wieczysta 04</t>
  </si>
  <si>
    <t>Teatr Variete 01</t>
  </si>
  <si>
    <t>Teatr Variete 02</t>
  </si>
  <si>
    <t>Akacjowa 01</t>
  </si>
  <si>
    <t>Akacjowa 02</t>
  </si>
  <si>
    <t>Rondo Młyńskie</t>
  </si>
  <si>
    <t>Białucha 01</t>
  </si>
  <si>
    <t>w utrzymaniu GMK od 2022-01-01; wiata "bezkoszowa" - na peronie (poza wiatą) kosz uliczny</t>
  </si>
  <si>
    <t>Białucha 02</t>
  </si>
  <si>
    <t>Białucha 03</t>
  </si>
  <si>
    <t>Białucha 04</t>
  </si>
  <si>
    <t>Bora-Komorowskiego 02</t>
  </si>
  <si>
    <t>Cogiteon</t>
  </si>
  <si>
    <t>Bosaków 01</t>
  </si>
  <si>
    <t>Bosaków 02</t>
  </si>
  <si>
    <t>Brodowicza 01</t>
  </si>
  <si>
    <t>Brodowicza 02</t>
  </si>
  <si>
    <t>Brogi 01</t>
  </si>
  <si>
    <t>Cmentarz Rakowicki 02</t>
  </si>
  <si>
    <t>Muzeum Fotografii</t>
  </si>
  <si>
    <t>Cmentarz Rakowicki 03</t>
  </si>
  <si>
    <t>Beliny-Prażmowskiego Aleja</t>
  </si>
  <si>
    <t>Cmentarz Rakowicki 04</t>
  </si>
  <si>
    <t>Cmentarz Rakowicki Zachód 01</t>
  </si>
  <si>
    <t>Czesława Miłosza</t>
  </si>
  <si>
    <t>Muzeum Armii Krajowej</t>
  </si>
  <si>
    <t>Cogiteon 01</t>
  </si>
  <si>
    <t>Cogiteon 02</t>
  </si>
  <si>
    <t>Cystersów 01</t>
  </si>
  <si>
    <t>Cystersów 02</t>
  </si>
  <si>
    <t>Cystersów 03</t>
  </si>
  <si>
    <t>Cystersów 05</t>
  </si>
  <si>
    <t>Linia nocna, jednostronna,</t>
  </si>
  <si>
    <t>Cystersów 72</t>
  </si>
  <si>
    <t>Dworzec Główny Wschód</t>
  </si>
  <si>
    <t>pętla / początkowy</t>
  </si>
  <si>
    <t>W utrzymaniu gminy: 3 perony z przystankami ze słupkami (5), przejście, dojście do wszystkich przystanków wraz z przestrzenią pomiędzy wiatami AMS; {MCK}</t>
  </si>
  <si>
    <t>Lubicz 01</t>
  </si>
  <si>
    <t>Lubicz 02</t>
  </si>
  <si>
    <t>Łukasiewicza 01</t>
  </si>
  <si>
    <t>Cmentarz Rakowicki</t>
  </si>
  <si>
    <t>Meissnera 01</t>
  </si>
  <si>
    <t>Pszona</t>
  </si>
  <si>
    <t>Meissnera 02</t>
  </si>
  <si>
    <t>Meissnera 71</t>
  </si>
  <si>
    <t>Miechowity 01</t>
  </si>
  <si>
    <t>Miechowity 02</t>
  </si>
  <si>
    <t>Młyńska</t>
  </si>
  <si>
    <t>Miechowity 03</t>
  </si>
  <si>
    <t>Miechowity 72</t>
  </si>
  <si>
    <t>Muzeum Armii Krajowej 01</t>
  </si>
  <si>
    <t>Uniwersytet Ekonomiczny</t>
  </si>
  <si>
    <t>Muzeum Armii Krajowej 02</t>
  </si>
  <si>
    <t>Muzeum Fotografii 01</t>
  </si>
  <si>
    <t>Muzeum Fotografii 02</t>
  </si>
  <si>
    <t>Narzymskiego 01</t>
  </si>
  <si>
    <t>Narzymskiego 02</t>
  </si>
  <si>
    <t>Olsza II 74</t>
  </si>
  <si>
    <t>Pilotów 01</t>
  </si>
  <si>
    <t>Pilotów 02</t>
  </si>
  <si>
    <t>Pszona 01</t>
  </si>
  <si>
    <t>Pszona 02</t>
  </si>
  <si>
    <t>Rondo Młyńskie 01</t>
  </si>
  <si>
    <t>Rondo Młyńskie 02</t>
  </si>
  <si>
    <t>w utrzymaniu GMK od 2022-01-01</t>
  </si>
  <si>
    <t>Rondo Młyńskie 04</t>
  </si>
  <si>
    <t>Rondo Mogilskie 02</t>
  </si>
  <si>
    <t>Spadochroniarzy 01</t>
  </si>
  <si>
    <t>Spadochroniarzy 02</t>
  </si>
  <si>
    <t>TAURON Arena Kraków Wieczysta 05</t>
  </si>
  <si>
    <t>Ugorek 01</t>
  </si>
  <si>
    <t>Ugorek 02</t>
  </si>
  <si>
    <t>Ugorek 72</t>
  </si>
  <si>
    <t>Ugorek 74</t>
  </si>
  <si>
    <t>Uniwersytet Ekonomiczny 04</t>
  </si>
  <si>
    <t>Arctowskiego 01</t>
  </si>
  <si>
    <t>wiata "bezkoszowa" - na peronie (poza wiatą) kosz uliczny; w utrzymaniu GMK od 2022-01-01</t>
  </si>
  <si>
    <t>Arctowskiego 02</t>
  </si>
  <si>
    <t>Arctowskiego 04</t>
  </si>
  <si>
    <t>Centralna 01</t>
  </si>
  <si>
    <t>Rondo 308. Dywizjonu</t>
  </si>
  <si>
    <t>Centralna 02</t>
  </si>
  <si>
    <t>Konopnickiej 02</t>
  </si>
  <si>
    <t>Konopnickiej 01</t>
  </si>
  <si>
    <t>Korona 01</t>
  </si>
  <si>
    <t>Plac Wolnica</t>
  </si>
  <si>
    <t>Korona 02</t>
  </si>
  <si>
    <t>Korona 03</t>
  </si>
  <si>
    <t>Legionów Piłsudskiego</t>
  </si>
  <si>
    <t>Koszykarska 01</t>
  </si>
  <si>
    <t>Koszykarska 02</t>
  </si>
  <si>
    <t>Limanowskiego 01</t>
  </si>
  <si>
    <t>Limanowskiego 02</t>
  </si>
  <si>
    <t>Ludwinów 01</t>
  </si>
  <si>
    <t>Ludwinów 02</t>
  </si>
  <si>
    <t>Most Kotlarski 01</t>
  </si>
  <si>
    <t>Plac Bohaterów Getta 01</t>
  </si>
  <si>
    <t>Plac Bohaterów Getta 02</t>
  </si>
  <si>
    <t>Plac Bohaterów Getta 03</t>
  </si>
  <si>
    <t>Plac Bohaterów Getta 04</t>
  </si>
  <si>
    <t>Podgórze SKA 01</t>
  </si>
  <si>
    <t>w utrzymaniu GMK od 1-08-2019; {MCK}</t>
  </si>
  <si>
    <t>Podgórze SKA 04</t>
  </si>
  <si>
    <t>Podgórze SKA 08</t>
  </si>
  <si>
    <t>Podgórze SKA 06</t>
  </si>
  <si>
    <t>Powstańców Wielkopolskich (przy ulicy)</t>
  </si>
  <si>
    <t>Perony końcowe i początkowe (9) + dojścia; {MCK}</t>
  </si>
  <si>
    <t>Rondo 308 Dywizjonu 01</t>
  </si>
  <si>
    <t>Rondo 308 Dywizjonu 02</t>
  </si>
  <si>
    <t>Rondo 308 Dywizjonu 03</t>
  </si>
  <si>
    <t>Rondo 308 Dywizjonu 04</t>
  </si>
  <si>
    <t>Rondo 308 Dywizjonu 05</t>
  </si>
  <si>
    <t>Rondo 308 Dywizjonu 06</t>
  </si>
  <si>
    <t>Rondo Grunwaldzkie 03</t>
  </si>
  <si>
    <t>Ludwinów</t>
  </si>
  <si>
    <t>Rondo Grunwaldzkie 04</t>
  </si>
  <si>
    <t>Rondo Grunwaldzkie 06</t>
  </si>
  <si>
    <t>Konopnickiej (przed rondem)</t>
  </si>
  <si>
    <t>Rondo Matecznego 01</t>
  </si>
  <si>
    <t>Rondo Matecznego 02</t>
  </si>
  <si>
    <t>Rondo Matecznego 03</t>
  </si>
  <si>
    <t>Rondo Matecznego 04</t>
  </si>
  <si>
    <t>Rondo Matecznego 05</t>
  </si>
  <si>
    <t>wiata "bezkoszowa" - na peronie (poza wiatą) kosz uliczny; W utrzymaniu GMK od 2020-11-10; {MCK}</t>
  </si>
  <si>
    <t>Rondo Matecznego 06</t>
  </si>
  <si>
    <t>Smolki 01</t>
  </si>
  <si>
    <t>Smolki 02</t>
  </si>
  <si>
    <t>Stella-Sawickiego 05</t>
  </si>
  <si>
    <t>Stoczniowców 01</t>
  </si>
  <si>
    <t>W utrzymaniu GMK od 2022-01-01; wiata "bezkoszowa" - na peronie (poza wiatą) kosz uliczny</t>
  </si>
  <si>
    <t>Stoczniowców 02</t>
  </si>
  <si>
    <t>Biprostal 01</t>
  </si>
  <si>
    <t>UKEN</t>
  </si>
  <si>
    <t>Biprostal 02</t>
  </si>
  <si>
    <t>Biprostal 03</t>
  </si>
  <si>
    <t>osobny dla lini 102 za skrzyżowaniem</t>
  </si>
  <si>
    <t>Bobrzeckiej 02</t>
  </si>
  <si>
    <t>Szpital Jana Pawła II</t>
  </si>
  <si>
    <t>Bratysławska 01</t>
  </si>
  <si>
    <t>Bratysławska 03</t>
  </si>
  <si>
    <t>Bratysławska 04</t>
  </si>
  <si>
    <t>Bratysławska 06</t>
  </si>
  <si>
    <t>Brogi 02</t>
  </si>
  <si>
    <t>Friedleina 01</t>
  </si>
  <si>
    <t>Friedleina 02</t>
  </si>
  <si>
    <t>wiata bezkoszowa, na peronie kosz uliczny 3620/24</t>
  </si>
  <si>
    <t>Głowackiego 01</t>
  </si>
  <si>
    <t>Imbramowska 01</t>
  </si>
  <si>
    <t>Imbramowska 02</t>
  </si>
  <si>
    <t>Lekarska 01</t>
  </si>
  <si>
    <t>Lekarska 02</t>
  </si>
  <si>
    <t>Lekarska 03</t>
  </si>
  <si>
    <t xml:space="preserve">Lekarska </t>
  </si>
  <si>
    <t>Reja</t>
  </si>
  <si>
    <t>Lublańska 01</t>
  </si>
  <si>
    <t>Lublańska 02</t>
  </si>
  <si>
    <t>Łobzów SKA 01</t>
  </si>
  <si>
    <t>2022.06 - wiata bezkoszowa</t>
  </si>
  <si>
    <t>Łobzów SKA 02</t>
  </si>
  <si>
    <t>Urząd Marszałkowski</t>
  </si>
  <si>
    <t>Łobzów SKA 03</t>
  </si>
  <si>
    <t>Mackiewicza 01</t>
  </si>
  <si>
    <t>Imbramowska</t>
  </si>
  <si>
    <t>Mackiewicza 02</t>
  </si>
  <si>
    <t>Nowy Kleparz 07</t>
  </si>
  <si>
    <t>Prądnicka (łącznik)</t>
  </si>
  <si>
    <t>Nowy Kleparz 08</t>
  </si>
  <si>
    <t>Nowy Kleparz 09</t>
  </si>
  <si>
    <t>Prądnicka (przy ulicy)</t>
  </si>
  <si>
    <t>Perony końcowe i początkowe (8) + chodniki wokół pętli; {MCK}</t>
  </si>
  <si>
    <t>Olsza II 01</t>
  </si>
  <si>
    <t>Olsza II 02</t>
  </si>
  <si>
    <t>Opolska Estakada 03</t>
  </si>
  <si>
    <t>Opolska Estakada 04</t>
  </si>
  <si>
    <t>Pielęgniarek 02</t>
  </si>
  <si>
    <t>Lekarska</t>
  </si>
  <si>
    <t>K.WT</t>
  </si>
  <si>
    <t>Plac Inwalidów 02</t>
  </si>
  <si>
    <t>Reja 01</t>
  </si>
  <si>
    <t>Żabiniec</t>
  </si>
  <si>
    <t>Szpital Jana Pawła II 01</t>
  </si>
  <si>
    <t>K.PN</t>
  </si>
  <si>
    <t>Szpital Jana Pawła II 02</t>
  </si>
  <si>
    <t>przystanek znaleziony przez M. Smrokowskiego</t>
  </si>
  <si>
    <t>Szpital Narutowicza 01</t>
  </si>
  <si>
    <t>Szpital Narutowicza 02</t>
  </si>
  <si>
    <t>Szpital Narutowicza 03</t>
  </si>
  <si>
    <t>Szpital Narutowicza 04</t>
  </si>
  <si>
    <t>UKEN 01</t>
  </si>
  <si>
    <t>UKEN 02</t>
  </si>
  <si>
    <t>Biprostal</t>
  </si>
  <si>
    <t>osobny dla lini 102 za skrzyżowaniem; {MCK}</t>
  </si>
  <si>
    <t>UKEN 03</t>
  </si>
  <si>
    <t>UKEN 04</t>
  </si>
  <si>
    <t>Urząd Marszałkowski 01</t>
  </si>
  <si>
    <t>Urząd Marszałkowski 02</t>
  </si>
  <si>
    <t>Urzędnicza 01</t>
  </si>
  <si>
    <t>Urzędnicza 02</t>
  </si>
  <si>
    <t>Wileńska 02</t>
  </si>
  <si>
    <t>Wrocławska 01</t>
  </si>
  <si>
    <t>Wrocławska 02</t>
  </si>
  <si>
    <t>Wybickiego 01</t>
  </si>
  <si>
    <t>Wybickiego 02</t>
  </si>
  <si>
    <t>Żabiniec 02</t>
  </si>
  <si>
    <t>Żmujdzka 02</t>
  </si>
  <si>
    <t>Bobrzeckiej</t>
  </si>
  <si>
    <t>Biprostal 04</t>
  </si>
  <si>
    <t>Kijowska Aleja</t>
  </si>
  <si>
    <t>Biprostal 05</t>
  </si>
  <si>
    <t>Chopina 02</t>
  </si>
  <si>
    <t>Cichy Kącik 01, 01-01, 01-02, 04</t>
  </si>
  <si>
    <t>3 Maja Aleja / Igrców</t>
  </si>
  <si>
    <t>2 p. "T", 1 p. "A" + dojścia do peronów, 2x wiata "bezkoszowa" - na peronie (poza wiatą) kosz uliczny</t>
  </si>
  <si>
    <t>Cichy Kącik 02</t>
  </si>
  <si>
    <t>Cracovia Błonia 01</t>
  </si>
  <si>
    <t>Focha Aleja</t>
  </si>
  <si>
    <t>wiata "bezkoszowa" - na peronie (poza wiatą) kosz uliczny; P w utrzymaniu GMK od 1-09-2020</t>
  </si>
  <si>
    <t>Cracovia Błonia 02</t>
  </si>
  <si>
    <t xml:space="preserve">Instytut Reumatologii </t>
  </si>
  <si>
    <t>wiata "bezkoszowa" - na peronie (poza wiatą) kosz uliczny; P w utrzymaniu GMK od 1-05-2020</t>
  </si>
  <si>
    <t>Cracovia Stadion</t>
  </si>
  <si>
    <t>Cracovia Błonia</t>
  </si>
  <si>
    <t>Przystanek wielostanowiskowy wzdłuż ulicy</t>
  </si>
  <si>
    <t>Czarnowiejska 01</t>
  </si>
  <si>
    <t>Czarnowiejska 02</t>
  </si>
  <si>
    <t>AGH/UR</t>
  </si>
  <si>
    <t>Instytut Reumatologii 01</t>
  </si>
  <si>
    <t>Instytut Reumatologii 02</t>
  </si>
  <si>
    <t>Przegon</t>
  </si>
  <si>
    <t>wiata "bezkoszowa" - na peronie (poza wiatą) kosz uliczny, w utrzymaniu GMK od 1-05-2020</t>
  </si>
  <si>
    <t>Jubilat 02</t>
  </si>
  <si>
    <t>Kawiory 01</t>
  </si>
  <si>
    <t>Kawiory 02</t>
  </si>
  <si>
    <t>Kawiory 04</t>
  </si>
  <si>
    <t>Komorowskiego 01</t>
  </si>
  <si>
    <t>Komorowskiego 02</t>
  </si>
  <si>
    <t>Mazowiecka 01</t>
  </si>
  <si>
    <t>Mazowiecka 02</t>
  </si>
  <si>
    <t>Miasteczko Studenckie AGH 01</t>
  </si>
  <si>
    <t>Miasteczko Studenckie AGH 02</t>
  </si>
  <si>
    <t>Miasteczko Studenckie AGH 03</t>
  </si>
  <si>
    <t>w utrzymaniu GMK od 2022-01-01; wiata "bezkoszowa" - na peronie (poza wiatą) kosz uliczny; {MCK}</t>
  </si>
  <si>
    <t>Miasteczko Studenckie AGH 04</t>
  </si>
  <si>
    <t>Muzeum Narodowe 02</t>
  </si>
  <si>
    <t>Focha Aleja / 3 Maja Aleja</t>
  </si>
  <si>
    <t>Uniwesytet Jagieloński</t>
  </si>
  <si>
    <t>Oleandry 01</t>
  </si>
  <si>
    <t>3 Maja Aleja</t>
  </si>
  <si>
    <t>Park Jordana</t>
  </si>
  <si>
    <t>Oleandry 02</t>
  </si>
  <si>
    <t>Oleandry 71</t>
  </si>
  <si>
    <t>Park Jordana 01</t>
  </si>
  <si>
    <t>Park Jordana 02</t>
  </si>
  <si>
    <t>Park Jordana 71</t>
  </si>
  <si>
    <t>Plac na Stawach 01</t>
  </si>
  <si>
    <t>2023.09- Przystanek tymczasowy</t>
  </si>
  <si>
    <t>Piastowska 02</t>
  </si>
  <si>
    <t>Piastowska 03</t>
  </si>
  <si>
    <t>Przegon 01</t>
  </si>
  <si>
    <t>w utrzymaniu GMK od 1-05-2020</t>
  </si>
  <si>
    <t>Przegon 02</t>
  </si>
  <si>
    <t>Reymana 01</t>
  </si>
  <si>
    <t>Cichy Kącik (pętla)</t>
  </si>
  <si>
    <t>Reymana 02</t>
  </si>
  <si>
    <t>Reymana 71</t>
  </si>
  <si>
    <t>Salwator 01</t>
  </si>
  <si>
    <t>Kościuszki (przy ulicy)</t>
  </si>
  <si>
    <t>Salwator 02</t>
  </si>
  <si>
    <t>Salwator 03</t>
  </si>
  <si>
    <t>Salwator 04-01</t>
  </si>
  <si>
    <t>Senatorska-łącznik</t>
  </si>
  <si>
    <t>Salwator 05</t>
  </si>
  <si>
    <t>Salwator 08</t>
  </si>
  <si>
    <t>Zatoka autobusowa oddzielona wyspą np. pętli T; {MCK}</t>
  </si>
  <si>
    <t>betonowe torowisko; {MCK}</t>
  </si>
  <si>
    <t>T-15</t>
  </si>
  <si>
    <t>T-16</t>
  </si>
  <si>
    <t>T-17</t>
  </si>
  <si>
    <t>T-18</t>
  </si>
  <si>
    <t>T-19</t>
  </si>
  <si>
    <t>T-20</t>
  </si>
  <si>
    <t>T-21</t>
  </si>
  <si>
    <t>T-22</t>
  </si>
  <si>
    <t>T-23</t>
  </si>
  <si>
    <t>T-24</t>
  </si>
  <si>
    <t>T-25</t>
  </si>
  <si>
    <t>T-26</t>
  </si>
  <si>
    <t>T-27</t>
  </si>
  <si>
    <t>T-28</t>
  </si>
  <si>
    <t>T-29</t>
  </si>
  <si>
    <t>T-30</t>
  </si>
  <si>
    <t>T-31</t>
  </si>
  <si>
    <t>T-32</t>
  </si>
  <si>
    <t>T-33</t>
  </si>
  <si>
    <t>T-34</t>
  </si>
  <si>
    <t>Klimeckiego 01</t>
  </si>
  <si>
    <t>T-35</t>
  </si>
  <si>
    <t>Klimeckiego 02</t>
  </si>
  <si>
    <t>T-36</t>
  </si>
  <si>
    <t>T-37</t>
  </si>
  <si>
    <t>Muzeum Lotnictwa</t>
  </si>
  <si>
    <t>T-38</t>
  </si>
  <si>
    <t>T-39</t>
  </si>
  <si>
    <t>T-40</t>
  </si>
  <si>
    <t>T-41</t>
  </si>
  <si>
    <t>T-42</t>
  </si>
  <si>
    <t>T-43</t>
  </si>
  <si>
    <t>T-44</t>
  </si>
  <si>
    <t>T-45</t>
  </si>
  <si>
    <t>T-46</t>
  </si>
  <si>
    <t>Petla Tramwajowa Wieczysta</t>
  </si>
  <si>
    <t>T-47</t>
  </si>
  <si>
    <t>T-48</t>
  </si>
  <si>
    <t>Zabłocie 01</t>
  </si>
  <si>
    <t>T-49</t>
  </si>
  <si>
    <t>Zabłocie 02</t>
  </si>
  <si>
    <t>T-50</t>
  </si>
  <si>
    <t>T-51</t>
  </si>
  <si>
    <t>T-52</t>
  </si>
  <si>
    <t>L.P.</t>
  </si>
  <si>
    <t>HARMONOGRAM OCZYSZCZANIA
TERENÓW OSIEDLOWYCH 
OD 01-10-2025
OSIEDLE, ULICA</t>
  </si>
  <si>
    <t>NR DZIAŁKI</t>
  </si>
  <si>
    <t>NR BUDYNKU</t>
  </si>
  <si>
    <t>REJON</t>
  </si>
  <si>
    <t>POWIERZ.
TER. ZIELENI
[ha]</t>
  </si>
  <si>
    <t>TER. ZIELENI 
TERMIN 
WYKONANIA</t>
  </si>
  <si>
    <t>POWIERZ. NAW. UTWARDZ. 
[m2]</t>
  </si>
  <si>
    <t>NAW. UTWARDZONE 
TERMIN 
WYKONANIA</t>
  </si>
  <si>
    <t>ILOŚĆ 
KOSZY
[szt]</t>
  </si>
  <si>
    <t>KOSZE
TERMIN 
WYKONANIA</t>
  </si>
  <si>
    <t>UWAGI</t>
  </si>
  <si>
    <t>Prokocimska 45</t>
  </si>
  <si>
    <t xml:space="preserve">48/16, 48/20, 291 obr. 52 Podgórze - powst. po znies. 48/5-/7 i 48/21  </t>
  </si>
  <si>
    <t>Kurczaba 2a</t>
  </si>
  <si>
    <t>364/8, 365/30, 358/25 obr. 55 Podgórze</t>
  </si>
  <si>
    <t>PN</t>
  </si>
  <si>
    <t>Kurczaba 3</t>
  </si>
  <si>
    <t>355/14, 358/32 obr. 55 Podgórze</t>
  </si>
  <si>
    <t>Kurczaba 7</t>
  </si>
  <si>
    <t>308/33, 330/18 obr. 55 Podgórze</t>
  </si>
  <si>
    <t>Kurczaba 12</t>
  </si>
  <si>
    <t>354/63, 354/65, 352/3 obr. 55 Podgórze</t>
  </si>
  <si>
    <t>Teligi 2</t>
  </si>
  <si>
    <t>343/11, 359/3 obr. 55 Podgórze</t>
  </si>
  <si>
    <t>Teligi 8</t>
  </si>
  <si>
    <t>300/13, 298/3, 293/23, 293/24 - część, 300/8, 300/3 obr. 55 Podgórze</t>
  </si>
  <si>
    <t>Teligi 14</t>
  </si>
  <si>
    <t>255/39 obr. 55 Podgórze</t>
  </si>
  <si>
    <t>Porozumienie na zieleń, parking w utrzymaniu GMK</t>
  </si>
  <si>
    <t>Koszykarska 29</t>
  </si>
  <si>
    <t xml:space="preserve">8/76, 8/111, 8/115, 8/116, 8/118, 8/120, 8/124, 8/128 obr. P-17 Podgórze </t>
  </si>
  <si>
    <t>Facimiech 18</t>
  </si>
  <si>
    <t>235/49 obr. P-50</t>
  </si>
  <si>
    <t>Fredry 4c</t>
  </si>
  <si>
    <t>235/20, 235/22 obr. P-47</t>
  </si>
  <si>
    <t>Przekazano do utrzymania od ZIM oraz ZZM w dniu 31.03.2023</t>
  </si>
  <si>
    <t>Gromady Grudziąż 19</t>
  </si>
  <si>
    <t>171/3, 172/3 obr. P-63</t>
  </si>
  <si>
    <t>56/38, 56/12, 57/321, 143/11, 143/10, 143/5, 141/3, 57/286, 57/284, 57/319, 57/313, 49/3   obr. P-47</t>
  </si>
  <si>
    <t>Podane działki bez części zlokalizowanych w pasach drogowych</t>
  </si>
  <si>
    <t>Łagiewnicka 37</t>
  </si>
  <si>
    <t>165/7 , 165/6 obr. P-30</t>
  </si>
  <si>
    <t>Na Kozłówce 18</t>
  </si>
  <si>
    <t>229/56 obr. P-50</t>
  </si>
  <si>
    <t>Okólna 4</t>
  </si>
  <si>
    <t>235/42, 235/32, 235/29 obr. P-50</t>
  </si>
  <si>
    <t>Okólna 28</t>
  </si>
  <si>
    <t>235/49 obr.P-50</t>
  </si>
  <si>
    <t>Rydygiera 17</t>
  </si>
  <si>
    <t>68/35, 68/34 obr.P- 58</t>
  </si>
  <si>
    <t>111/44 , 111/52 obr. P-35</t>
  </si>
  <si>
    <t>41, 41a, 41b, 43, 43a, 43b</t>
  </si>
  <si>
    <t>WT</t>
  </si>
  <si>
    <t>3 kosze betonowe, 1 kosz metalowy</t>
  </si>
  <si>
    <t>Grota Roweckiego 35, 41, 43, 45, 53, 51 ,57, 57a</t>
  </si>
  <si>
    <t>40/15, 70/6, 178, 184/3, 186/5, 312 P-34</t>
  </si>
  <si>
    <t>35, 41, 43, 45, 53, 51 ,57, 57a</t>
  </si>
  <si>
    <t>Grota Roweckiego 5,7, Kobierzyńska 60,64</t>
  </si>
  <si>
    <t>98/50, 98/53 P-31</t>
  </si>
  <si>
    <t>5, 7, 60, 64</t>
  </si>
  <si>
    <t>Kobierzyńska 93</t>
  </si>
  <si>
    <t>222/4 P-34</t>
  </si>
  <si>
    <t>Kobierzyńska 95, 101</t>
  </si>
  <si>
    <t>101/9, 100/6, 99/5 P-34</t>
  </si>
  <si>
    <t>95, 101</t>
  </si>
  <si>
    <t>Kościuszkowców 3, 4</t>
  </si>
  <si>
    <t>627/9 P-33, 116/2 P-44</t>
  </si>
  <si>
    <t>3, 4</t>
  </si>
  <si>
    <t>Obozowa 30</t>
  </si>
  <si>
    <t>216/11, 217/3 P-43</t>
  </si>
  <si>
    <t>Praska 51</t>
  </si>
  <si>
    <t>22/3 P-8</t>
  </si>
  <si>
    <t>Praska 53</t>
  </si>
  <si>
    <t>23/3 P-8</t>
  </si>
  <si>
    <t xml:space="preserve">Praska 54, 56 </t>
  </si>
  <si>
    <t>35/7 P-8</t>
  </si>
  <si>
    <t>54, 56</t>
  </si>
  <si>
    <t>Praska 55</t>
  </si>
  <si>
    <t>24/3 P-8</t>
  </si>
  <si>
    <t xml:space="preserve">Praska 57 </t>
  </si>
  <si>
    <t>25/3 P-8</t>
  </si>
  <si>
    <t>Praska 59</t>
  </si>
  <si>
    <t>26/3 P-8</t>
  </si>
  <si>
    <t>Praska 61</t>
  </si>
  <si>
    <t>27/2 P-8</t>
  </si>
  <si>
    <t>Praska 63</t>
  </si>
  <si>
    <t>28/3 P-8</t>
  </si>
  <si>
    <t>Praska 65</t>
  </si>
  <si>
    <t>29/1 P-8</t>
  </si>
  <si>
    <t>Praska 67</t>
  </si>
  <si>
    <t>31/3 P-8</t>
  </si>
  <si>
    <t>Przyzby - 2, 4, 6, 8, 10, 12, 14, 16, 18, 20</t>
  </si>
  <si>
    <t>123/17, 123/18, 123/19, 123/20, 123/21 P-33</t>
  </si>
  <si>
    <t>2, 4, 6, 8, 10, 12, 14, 16, 18, 20</t>
  </si>
  <si>
    <t>Rostworowskiego 11</t>
  </si>
  <si>
    <t>65/31 P-31</t>
  </si>
  <si>
    <t>Ruczaj 60, Kobierzyńska 96</t>
  </si>
  <si>
    <t>Dz. 1/14 P-33, 182/51, 302/35 P-31, 4/3, 4/8 P-33</t>
  </si>
  <si>
    <t>60, 96</t>
  </si>
  <si>
    <t xml:space="preserve">Rydlówka 34 </t>
  </si>
  <si>
    <t>96/9 P-30</t>
  </si>
  <si>
    <t>Zakopiańska 101, 103</t>
  </si>
  <si>
    <t>67/51, 67/49, 67/50 P-44</t>
  </si>
  <si>
    <t>101, 103</t>
  </si>
  <si>
    <t>Zawiła 67</t>
  </si>
  <si>
    <t>298/3 P-43</t>
  </si>
  <si>
    <t>Batalionu Skała AK 4, 
Batalionu Skała AK 6, Krowoderskich Zuchów (chodnik)</t>
  </si>
  <si>
    <t>167/14 K-44</t>
  </si>
  <si>
    <t>k.pt</t>
  </si>
  <si>
    <t xml:space="preserve">Batalionu Skała AK 4, 
Batalionu Skała AK 6, Krowoderskich Zuchów 23 </t>
  </si>
  <si>
    <t xml:space="preserve">(167/14 - 44) </t>
  </si>
  <si>
    <t>2 kosze na psie odchody</t>
  </si>
  <si>
    <t>(513/6,107/21,112/9,116/7-3)</t>
  </si>
  <si>
    <t>Bronowicka (chodnik)</t>
  </si>
  <si>
    <t xml:space="preserve">Chełmońskiego 35 </t>
  </si>
  <si>
    <t>(825/4 - 41)</t>
  </si>
  <si>
    <t>Chełmońskiego 35 (chodnik)</t>
  </si>
  <si>
    <t>Czerwieńskiego (chodnik) + parking</t>
  </si>
  <si>
    <t>(658/1 K-41)</t>
  </si>
  <si>
    <t>v/v 16</t>
  </si>
  <si>
    <t>powierzchnia parkingu 670m2
powierzchnia chodnika 170m2</t>
  </si>
  <si>
    <t xml:space="preserve">Elsnera 13 </t>
  </si>
  <si>
    <t xml:space="preserve">(517/3 -41), 517/4 - 41 </t>
  </si>
  <si>
    <t>Elsnera 13 (chodnik)</t>
  </si>
  <si>
    <t>(517/3 -41</t>
  </si>
  <si>
    <t>Elsnera 24</t>
  </si>
  <si>
    <t xml:space="preserve">(484/3 - 41), (487/2 - 41) </t>
  </si>
  <si>
    <t>Elsnera 24 (chodnik)</t>
  </si>
  <si>
    <t>(484/1 - 41)</t>
  </si>
  <si>
    <t>Jadwigi z Łobzowa 17 (chodnik)</t>
  </si>
  <si>
    <t>(133/6 - 3)</t>
  </si>
  <si>
    <t>Jadwigi z Łobzowa 2</t>
  </si>
  <si>
    <t xml:space="preserve">(116/17 - 3) </t>
  </si>
  <si>
    <t>Jadwigi z Łobzowa 2 (chodnik)</t>
  </si>
  <si>
    <t>(116/17 - 3)</t>
  </si>
  <si>
    <t>Jaremy (osiedle)</t>
  </si>
  <si>
    <t>Jaremy 14, Jaremy 14A, Jaremy 14B</t>
  </si>
  <si>
    <t>(632/12 - 41)</t>
  </si>
  <si>
    <t>Jaremy 14, Jaremy 14A, Jaremy 14B (chodnik)</t>
  </si>
  <si>
    <t>Jaremy 21, Pużaka 6, Pużaka 8 (chodnik)</t>
  </si>
  <si>
    <t xml:space="preserve">(654/11 - 41) </t>
  </si>
  <si>
    <t>Jaremy 23, Jaremy 25</t>
  </si>
  <si>
    <t xml:space="preserve">(640/5 - 41) </t>
  </si>
  <si>
    <t>Jaremy 23, Jaremy 25 (chodnik)</t>
  </si>
  <si>
    <t>(640/4 - 41)</t>
  </si>
  <si>
    <t>Krowoderskich Zuchów 5,7 6 sztuk, w tym 2 na psie; 9,11,13 - 5 sztuk w tym 2 na psie</t>
  </si>
  <si>
    <t>(167/16)</t>
  </si>
  <si>
    <t>w tym 4 kosze na psie odchody  (1szt - Budżet obywatelski 2019)</t>
  </si>
  <si>
    <t>Krowoderskich Zuchów 17A  Krowoderskich Zuchów 21 Krowoderskich Zuchów 21C (chodnik)</t>
  </si>
  <si>
    <t xml:space="preserve">(167/26 - 44) </t>
  </si>
  <si>
    <t>Krowoderskich Zuchów 19</t>
  </si>
  <si>
    <t xml:space="preserve">(167/24 - 44) </t>
  </si>
  <si>
    <t xml:space="preserve">Krowoderskich Zuchów 5
Krowoderskich Zuchów 7
Krowoderskich Zuchów 9
Krowoderskich Zuchów 11
Krowoderskich Zuchów 13 
Kluczborska 4 </t>
  </si>
  <si>
    <t>(167/21, 167/18, 167/19  K-44)</t>
  </si>
  <si>
    <t>Krowoderskich Zuchów 5
Krowoderskich Zuchów 7
Krowoderskich Zuchów 9
Krowoderskich Zuchów 11
Krowoderskich Zuchów 13 
Kluczborska 4  (chodnik)</t>
  </si>
  <si>
    <t>(167/21 - 44)</t>
  </si>
  <si>
    <t xml:space="preserve">Krzywy Zaułek 3 </t>
  </si>
  <si>
    <t>(301/10 - 3)</t>
  </si>
  <si>
    <t>1 na psie odchody</t>
  </si>
  <si>
    <t>Krzywy Zaułek 3 (chodnik)</t>
  </si>
  <si>
    <t>Krzywy Zaułek 4</t>
  </si>
  <si>
    <t xml:space="preserve">(516/8) </t>
  </si>
  <si>
    <t xml:space="preserve">Krzywy Zaułek 5 </t>
  </si>
  <si>
    <t>(513/7 - 3)</t>
  </si>
  <si>
    <t>Krzywy Zaułek 5 (chodnik)</t>
  </si>
  <si>
    <t>Lentza 2, Lentza 4, Lentza 6, Weissa 8 (chodnik)</t>
  </si>
  <si>
    <t>(512/11 - 41)</t>
  </si>
  <si>
    <t>Makowskiego 18, Wielkotrynowska 39 (chodnik)</t>
  </si>
  <si>
    <t>(199/6 - 41)</t>
  </si>
  <si>
    <t>Makowskiego 6, Makowskiego 8, 
Palacha 11, Palacha 13, 
Stachiewicza 47  (chodnik)</t>
  </si>
  <si>
    <t>(26/2 - 44)</t>
  </si>
  <si>
    <t xml:space="preserve">Makowskiego 6, Makowskiego 8, 
Palacha 11, Palacha 13, 
Stachiewicza 47, </t>
  </si>
  <si>
    <t>Marczyńskiego 7 (chodnik)</t>
  </si>
  <si>
    <t>(827/2 - 29)</t>
  </si>
  <si>
    <t xml:space="preserve">Niska 2 - Apteka  </t>
  </si>
  <si>
    <t>(294 - 41 292/2 K-41)</t>
  </si>
  <si>
    <t>Niska 2 - Apteka (chodnik)</t>
  </si>
  <si>
    <t>(292/2 - 41)</t>
  </si>
  <si>
    <t>Radzikowskiego 66 (chodnik)</t>
  </si>
  <si>
    <t>(654/13 - 41)</t>
  </si>
  <si>
    <t>Rydla  10, Rydla 16, Rydla 18, Rydla 22 (450m))</t>
  </si>
  <si>
    <t>(197/31 - 2, 198/4 -2</t>
  </si>
  <si>
    <t>Rydla  10, Rydla 16, Rydla 18, Rydla 22 (chodnik)</t>
  </si>
  <si>
    <t xml:space="preserve">(197/31 - 2) </t>
  </si>
  <si>
    <t xml:space="preserve">Rydla  11, Rydla 13, Rydla 15, Rydla 17, Krzywy Zaułek 3 </t>
  </si>
  <si>
    <t xml:space="preserve">(107/20 - 3) </t>
  </si>
  <si>
    <t>Rydla  11, Rydla 13, Rydla 15, Rydla 17, Krzywy Zaułek 3 (chodnik)</t>
  </si>
  <si>
    <t>(107/20 - 3)</t>
  </si>
  <si>
    <t xml:space="preserve">Rydla 1, Rydla 7 </t>
  </si>
  <si>
    <t>(126/19 - 3)</t>
  </si>
  <si>
    <t>Rydla 1, Rydla 7 (chodnik)</t>
  </si>
  <si>
    <t>Rydla 15</t>
  </si>
  <si>
    <t xml:space="preserve">(107/19-3) </t>
  </si>
  <si>
    <t>Rydla 15 (chodnik)</t>
  </si>
  <si>
    <t>(107/19-3)</t>
  </si>
  <si>
    <t>Rydla 18, Rydla 22  (chodnik)</t>
  </si>
  <si>
    <t>(198/4 - 2)</t>
  </si>
  <si>
    <t xml:space="preserve">Rydla 2 </t>
  </si>
  <si>
    <t xml:space="preserve">(197/23 - 2) </t>
  </si>
  <si>
    <t>Rydla 2  (chodnik)</t>
  </si>
  <si>
    <t>(197/23 - 2)</t>
  </si>
  <si>
    <t>Stachiewicza - osiedle</t>
  </si>
  <si>
    <t xml:space="preserve">Stachiewicza 3 Stachiewicza 13 Stachiewicza 25 Stachiewicza 27 Stachiewicza 29 Stachiewicza 31 </t>
  </si>
  <si>
    <t>(124/8 - 44)</t>
  </si>
  <si>
    <t>Stachiewicza 3 Stachiewicza 13 Stachiewicza 25 Stachiewicza 27 Stachiewicza 29 Stachiewicza 31  (chodnik)</t>
  </si>
  <si>
    <t>(124/5, 124/8 - 44)</t>
  </si>
  <si>
    <t xml:space="preserve">Staszczyka 1 </t>
  </si>
  <si>
    <t xml:space="preserve">(110/6 - 3) </t>
  </si>
  <si>
    <t xml:space="preserve">Staszczyka 2 </t>
  </si>
  <si>
    <t>(112/11 - 3)</t>
  </si>
  <si>
    <t>Staszczyka 2 (chodnik)</t>
  </si>
  <si>
    <t>Weissa - osiedle + 2 na psie odchody</t>
  </si>
  <si>
    <t>w tym 2 kosze na psie odchody (1szt - Budżet obywatelski 2019)</t>
  </si>
  <si>
    <t xml:space="preserve">Weissa 14 </t>
  </si>
  <si>
    <t xml:space="preserve">(528/2 - 41) </t>
  </si>
  <si>
    <t>Weissa 14 (chodnik)</t>
  </si>
  <si>
    <t>(528/2 - 41)</t>
  </si>
  <si>
    <t>Weissa 16</t>
  </si>
  <si>
    <t xml:space="preserve">(527/2 - 41) </t>
  </si>
  <si>
    <t>Weissa 16 (chodnik)</t>
  </si>
  <si>
    <t>(527/2 - 41)</t>
  </si>
  <si>
    <t xml:space="preserve">Żelechowskiego 2  </t>
  </si>
  <si>
    <t>(154/11 - 3)</t>
  </si>
  <si>
    <t>Żelechowskiego 2 (chodnik)</t>
  </si>
  <si>
    <t xml:space="preserve">Żelechowskiego 3 </t>
  </si>
  <si>
    <t xml:space="preserve">(154/12 - 3) </t>
  </si>
  <si>
    <t xml:space="preserve">Żelechowskiego 6 </t>
  </si>
  <si>
    <t xml:space="preserve">(160/4 - 3) </t>
  </si>
  <si>
    <t>Żelechowskiego 6 (chodnik)</t>
  </si>
  <si>
    <t>(160/4 - 3)</t>
  </si>
  <si>
    <t>Centrum A</t>
  </si>
  <si>
    <t xml:space="preserve"> 2/1,2/3 47-NH</t>
  </si>
  <si>
    <t>1,2,3,4,5,6,6a,7,7a,8,9,10,11,12,13,14,</t>
  </si>
  <si>
    <t>R-5 (NH)</t>
  </si>
  <si>
    <t xml:space="preserve">WT </t>
  </si>
  <si>
    <t>PN-ŚR-PT</t>
  </si>
  <si>
    <t>2021-06: Zaktualizowane obmiary i ilości koszy w związku z zakończeniem inwestycji przez ZZM</t>
  </si>
  <si>
    <t>Centrum B</t>
  </si>
  <si>
    <t>150/4 i 151. 45-NH</t>
  </si>
  <si>
    <t>1,2,3,4,4a,6,7,8,9,10,  11a</t>
  </si>
  <si>
    <t>Centrum C</t>
  </si>
  <si>
    <t xml:space="preserve"> 182/2.</t>
  </si>
  <si>
    <t>1,2,3,4,5,6,7,8,9,10,10a,10b,11</t>
  </si>
  <si>
    <t>CZW</t>
  </si>
  <si>
    <t>2021-06: zaktualizowane obmiary i działki</t>
  </si>
  <si>
    <t>Centrum D</t>
  </si>
  <si>
    <t>cześć działki 224/3 i 23/1,23/4,23/5,23/6,88/4,88/6,95/2 50-NH</t>
  </si>
  <si>
    <t xml:space="preserve">1,2,2a,3,4,5,6,7,8,9 </t>
  </si>
  <si>
    <t>WT - Centrum D2 + garaże;
ŚR - garaże przy 1, 11, 14;
PT - Centrum D- bl 1 rej. 6, 8, garaże przy bl 2;</t>
  </si>
  <si>
    <t>Handlowe</t>
  </si>
  <si>
    <t xml:space="preserve">Działka 224 nie istnieje. Utrzymujemy część działki 224/3, 80/3,223, część działki 224/ 3 o pow 8056m2 utrzymywane jest jako zieleniec przez ZZM. </t>
  </si>
  <si>
    <t>1,1a,2,2a,57,8,8a</t>
  </si>
  <si>
    <t>PN - Handlowe 1 i od 11 do 14 + główna aleja, ławki;
WT - Handlowe 2 uliczka do szkoły i bl 5, 6</t>
  </si>
  <si>
    <t>Centrum E</t>
  </si>
  <si>
    <t>6 obr.48 -NH</t>
  </si>
  <si>
    <t>Muzeum PRL</t>
  </si>
  <si>
    <t>Górali</t>
  </si>
  <si>
    <t>Działka 102 nie istnieje, w zamian jest działka 248, utrzymujemy tez działkę nr 103, 115 i 195. 50-NH</t>
  </si>
  <si>
    <t>1,2,3,4,4a,5,5a,6,7,8,9,10,11,12,13,14,15,16,17,20,21,22,23,24</t>
  </si>
  <si>
    <t xml:space="preserve">PN - rej 1,2,3,4,4a,5a,6;
WT - rej 7,8,9,10,11,12;
ŚR - rej 13,14,15,16,17;
CZW - rej 20,21,22,23,24;
PT - stalowa parking przy szkole tańca; </t>
  </si>
  <si>
    <t>2025.01 - rezygnacja z porozumienia z końcem 2024 przez wspólnotę os. Górali 14</t>
  </si>
  <si>
    <t>Hutnicze</t>
  </si>
  <si>
    <t xml:space="preserve"> 15/1, 26,253,i część działki 252 ( zieleniec z pasa drogowego przylegajacy do bl 9 ). 47-NH </t>
  </si>
  <si>
    <t>1,2,3,4,4a,6,8,9,10,11,12,13,15</t>
  </si>
  <si>
    <t>PN - rej 3,4,5;
WT - ulica główna;
ŚR - rej 10,11,12;
CZW - przedszkole;
PT - deptak i chodniki za przedszkolem;</t>
  </si>
  <si>
    <t>2023-05: zaktualizowane obmiary i działki</t>
  </si>
  <si>
    <t>Kolorowe</t>
  </si>
  <si>
    <t>35/36, 35/34, 35/35, 35/37, 35/38, 35/33, 35/3, 35/12, 35/40, 35/42, 39/1, 39/4, 39/5, 39/6, 39/7, 43/1, 43/11, 43/16, 43/20, 31/3, 41, 73, 151/1, 225, 226, 73 (NH-51)</t>
  </si>
  <si>
    <t>1,2,3,3a,5a,10a,17,17a,18,18a,18b,12a,19,19a,   19b,25,26,7,10,12,13,14,15,16,20,22,23,24</t>
  </si>
  <si>
    <t>PN - rej. 3, 10, 7;
WT - schody i ul. przy Biedronce;
ŚR - od 20 ul. w stronę szkoły i parkingi;
CZW - przychodnia i wieżowce;
PT - ślepa ulica i bl. 16 i 20;</t>
  </si>
  <si>
    <t>2025.01 - rezygnacja z porozumienia z końcem 2024 przez wspólnotę os. Kolorowe 17</t>
  </si>
  <si>
    <t>Krakowiaków</t>
  </si>
  <si>
    <t xml:space="preserve"> 1,26/2,6/5 i 196 obr 50 NH  </t>
  </si>
  <si>
    <t>1,2,3,4,5,6,7,7a,8,9,10,11,12,13,14,15,16,17,19,20,21,23,24,25,26,27,28,29,30,31,32,33,34,35,36,37,38,39,39a,40,41,41a,42,42a,43,44</t>
  </si>
  <si>
    <t>PN - rej. 1-7a;
WT - rej. 8, 11, 12, 15, 19;
ŚR - rej. 13, 14, 16, 17 + boisko;
CZW - rej. 23-37 + Osiedlowa;
PT - rej. 38-42a + Stalowa;</t>
  </si>
  <si>
    <t>Młodości</t>
  </si>
  <si>
    <t>205/2 obr 47 -NH</t>
  </si>
  <si>
    <t>Na Skarpie</t>
  </si>
  <si>
    <t>Działki 196/11 i działka 199/4 zostały podzielone utrzymujemy działki nr 196/4, 196/12,196/15,196/14,199/1,199/3,199/5, 199/6, 205/1, 178, 176/4, 204/3, 200/1, 203/3, 258/2, 12/8, 10/1, 204/4 Obr. 47-NH, 9/4 Obr. 48-NH)</t>
  </si>
  <si>
    <t>9,12,13,13a,14,15,19,20,23,24,26,28,28a,29,30,31,32a,34,35,35a,38,39,40,41,42,43,44,45,47,48,49,50,51,52,53,54,55,57,58,59,63a,64</t>
  </si>
  <si>
    <t>Ogrodowe</t>
  </si>
  <si>
    <t>140 obr 47 -NH</t>
  </si>
  <si>
    <t>1,2,4,4a,5,6,8,9,10,10a,12,12a,13,16</t>
  </si>
  <si>
    <t>Słoneczne</t>
  </si>
  <si>
    <t>86/6, 195 obr.45 -NH</t>
  </si>
  <si>
    <t>1,1a, 2, 5, 6,6a,8,9,11,13,14, 14a,15,17</t>
  </si>
  <si>
    <t>ŚR - bl. 15, 16 + parkingi, bl. 9 + przedszkole, rej. Bl. 7, 8, 11; 
CZW - bl. 13 + uliczka i bl. 14 + parking  garaże przy 1-14 i 5/6;</t>
  </si>
  <si>
    <t>2025.01 - rezygnacja z porozumienia przez wspólnoty os. Słoneczne 2 i 5</t>
  </si>
  <si>
    <t>Smorawińskiego</t>
  </si>
  <si>
    <t>373/9, 373/10, 373/12, 373/13, 373/14, 373/15, 373/16 obr. 44 Nowa Huta</t>
  </si>
  <si>
    <t>1,2,3,4,5,6,7</t>
  </si>
  <si>
    <t>2021-05: Zaktualizowany obmiar o powierzchnie terenów utwardzonych: chodniki - 873m2, drogi - 2714,1 m2, miejsca postojowe - 1127,1 m2</t>
  </si>
  <si>
    <t>Sportowe</t>
  </si>
  <si>
    <t>1/4 obr.45-NH część działki o pow 5840 utrzymywana jest przez ZZM</t>
  </si>
  <si>
    <t>1,2,3,4,5,6,7,8,10,11,12,13,14,15,16,17,18,19,20,21,22,23,24,25, 26,27,28,29,30,31,32,33,34,35,36</t>
  </si>
  <si>
    <t>PN - rej.  1, 2, 3, 4, 5, 6, 7, 13, 14, 15, 16, 17, 18, 19;
WT - rej. 8, 9, 10, 11, 12, 20, 21, 36, 35, 34, 33, 32; 
ŚR - 23, 24, 25, 26, 27 + wjazd pod szkołę;</t>
  </si>
  <si>
    <t>2025.01 - rezygnacja z porozumienia z końcem 2024 przez wspólnotę os. Sportowe 26</t>
  </si>
  <si>
    <t>Spółdzielcze</t>
  </si>
  <si>
    <t xml:space="preserve"> działka nr 2/8 została podzielona na 2/9 i 2/10, działka 10/1 została wydzierżawiona, dołaczono działki nr 17/8 i 14/1. Obr.51-NH</t>
  </si>
  <si>
    <t>1,2,2a,3,5a,7,7a,8a,9,11,12,14,14a</t>
  </si>
  <si>
    <t>PN - chodnik i ul. przy 13, 14, 16;
WT - rej. 1, 2, 3 i garaże,
ŚR - ul. od Andersa do przedszkola i okolice, chodniki za 7; 
CZW - bl. 11 i ul. 5a a 12, 11, 10;
PT - skwerek przy 7 i chodniki do Andersa i Bieńczyckiej;</t>
  </si>
  <si>
    <t>2025.05- zaktualizowane obmiary i działki</t>
  </si>
  <si>
    <t>Stalowe</t>
  </si>
  <si>
    <t xml:space="preserve"> 33/1,39/1. Obr-47 NH</t>
  </si>
  <si>
    <t>1,2,3,4,5,6,7,8,9,11,11a,12,13,14,15</t>
  </si>
  <si>
    <t>PN - rej. 6, 8, 9 i chodniki za 8;
WT - ulica od 5-12;
ŚR - ul. głowna + przedszkole;
CZW - rej. 14, 15, 16 + parking 9-14;
PT - rej. 1, 2, 3;</t>
  </si>
  <si>
    <t>Szklane Domy</t>
  </si>
  <si>
    <t xml:space="preserve"> 133/1 i część działki parkowej nr 206/2. Obr 45-NH.</t>
  </si>
  <si>
    <t>1,1a,1b,1c,3,4,5,6</t>
  </si>
  <si>
    <t>PT</t>
  </si>
  <si>
    <t>Szkolne</t>
  </si>
  <si>
    <t>43/2,46,48 obr 45 -NH</t>
  </si>
  <si>
    <t xml:space="preserve">1,2,3,4,5,6,7,8,9,10,11,12,13,14,15,16,20a,22,23,24,28a,30,32,33,34,35, </t>
  </si>
  <si>
    <t>PN - chodniki przy ul do szkoły + podwórko przy 24; 
WT - MOPS, rej. 1, 2, 3, 4 + ul. od 35 do 1;
ŚR - przychodnia i przedszkole;
CZW - 10, 12, 13, 14, 15, 16; 
PT - ul. od 30 do 36 + podwórko 33-34;</t>
  </si>
  <si>
    <t>Teatralne</t>
  </si>
  <si>
    <t>55/3 nie istnieje. Utrzymujemy : 67/2, 93/4, 86, 244, 96, 100/1, 100/3, 81, 79, 55/5, 55/1 Obr 50-NH</t>
  </si>
  <si>
    <t>1,2,3,3a,4,4a,5,6,7,11,12,13,14,15,18,20,21,22,23,25,16,27,28,29,30,31</t>
  </si>
  <si>
    <t>Urocze</t>
  </si>
  <si>
    <t>134/2 obr.50 -NH</t>
  </si>
  <si>
    <t>1,1a,3,4,5,8,10,11,12,16,16a,18</t>
  </si>
  <si>
    <t>PN - 1, 1a, 3, 4, 5, 7, 8;
WT - 10, 11, 12, 16, 16a, 18;</t>
  </si>
  <si>
    <t>Wandy</t>
  </si>
  <si>
    <t xml:space="preserve">276,155/1,157,158/2,100/4,155/3,333,335,106/8,159/2, 110, część 260 Obr 47-NH. </t>
  </si>
  <si>
    <t>3,4,5,6,7,8,9,10,11,12,13,14,15,16,17,17a,18,19,20,21,22,23,24,25,26,27,28,29,32, przy cmentarzu</t>
  </si>
  <si>
    <t>PN - przy bl. od 1-13,14, 18; 
WT - rej bl. 23 do 29,  32;</t>
  </si>
  <si>
    <t>2025-06: zaktualizowane obmiary i działki</t>
  </si>
  <si>
    <t>Willowe</t>
  </si>
  <si>
    <t>Działka 112/12 nie isnieje. W jej miejsce jest 113/12.Ponadto działki 92/1,93/1,275,129,125 obr. 47-NH</t>
  </si>
  <si>
    <t>3,4,5,6,7,8,9,11,12,13,14,15,16,17,18, 24,25,27,28,29,30,31,32,33,34,36,37</t>
  </si>
  <si>
    <t>ŚR - bloki 11-16; 
CZW - rej. bl. 24, 25, 36, 37 i ul. od 20 do 26; 
PT - od 5-9, 31-34;</t>
  </si>
  <si>
    <t>Zielone</t>
  </si>
  <si>
    <t>działka nr 57 została zmieniona na 57/1. obr 45-NH</t>
  </si>
  <si>
    <t>1,2,3,4,5,6,7,8,11,12,13,14,15,16,17,19,20,21,22,23,24,24a</t>
  </si>
  <si>
    <t>CZW - rej.  6, 7, 8, 11, 12, 13, 14, 15, 16, 17, 18, 19, 20;
PT - rej. 22, 23, 24, 25, 26 i podwórko 1, 2, 3, 4;</t>
  </si>
  <si>
    <t>Zgody</t>
  </si>
  <si>
    <t>działka 167 została zmieniona na 167/1. oprócz niej 153/2,200,167 obr.50 -NH.</t>
  </si>
  <si>
    <t>1,3,4,4a,5,7,7a,8,10,11,12</t>
  </si>
  <si>
    <t>ŚR - rej. 1, 3, 4, 4a, 5, 7, 7a;
CZW - rej. 8, 10, 11, 12;</t>
  </si>
  <si>
    <t>Albertyńskie</t>
  </si>
  <si>
    <t>działka 83 została zmieniona na 83/1, utrzymujemy również: 56,58/6,67/2,94/7,94/694/8, 63 obr 7-NH</t>
  </si>
  <si>
    <t>16,16a,16b,22,22a,24,25,26,27,27a,28,28a,29,31,31a,33</t>
  </si>
  <si>
    <t>ŚR</t>
  </si>
  <si>
    <t>Jagiellońskie</t>
  </si>
  <si>
    <t xml:space="preserve"> 83/2,83/12,83/6,83/9,     80/1,72, 83/10,83/8,83/7,68/20,69/9,69/8,69/7,69/6,69/5,83/11,95/3,95/5. obr. 8-NH </t>
  </si>
  <si>
    <t>3,4,5,6,7,23,25,26,27,29,30,34,35,36,33</t>
  </si>
  <si>
    <t>PN - rej. 3, 4, 5, 6 + schody;
WT - ul. Jagiellonki - chodnik + parkingi;
ŚR - rej. 27, 28, 29, 30; 
CZW - chodnik + parkingi przy Królowej Bony; 
PT - parkingi przy Radziwiłłówny + chodniki przy 34, 35, 36, 33 + schody</t>
  </si>
  <si>
    <t>Kazimierzowskie</t>
  </si>
  <si>
    <t xml:space="preserve">Brak działki 198/34, działka 189 podzielona na 189/1,189/2, 189/3, Działki 212/21 i 211 to działki MPECu. Utrzymujemy działki: 195/24,205/1,215/1,216/1,218/3,212/19,189/1,189/2,189/3,203/3,203/4,214/10,217,1,202/3,214/3,198/49,198/41,198/43,198/47,198/48 bez ulicy i parkingu,214/6,198/40,187/2,198/13,198/42.Obr 8-NH . </t>
  </si>
  <si>
    <t>2,8,10,11,13,14,19,20,21,24,35,31,32,33,29</t>
  </si>
  <si>
    <t>2025.01 - rezygnacja z porozumienia z końcem 2024 przez wspólnotę os. Kazimierzowskie 14</t>
  </si>
  <si>
    <t>Kalinowe</t>
  </si>
  <si>
    <t>125,118/26,132/1, 123/11 obr 8 -NH.                                     Z działki 119 utrzymujemy chodnik i zieleniec przed bl 13</t>
  </si>
  <si>
    <t>1,2,13,14,15,16+ garaże, 24</t>
  </si>
  <si>
    <t>ŚR - rej. 12 + garaże;
CZW - rej. 13, 14, 15, 16;
PT - rej. ul Samorządowej;</t>
  </si>
  <si>
    <t>Na Lotnisku</t>
  </si>
  <si>
    <t>dz.172/29,172/18 i część działki 171/14 (parking pod przedszkolem)        Obr.8-NH</t>
  </si>
  <si>
    <t>6,7,8,17,18</t>
  </si>
  <si>
    <t>PN - chodniki przy bl 6, 7, 8, 17, 18; 
WT - parking pod przedszkolem;</t>
  </si>
  <si>
    <t>Przy Arce</t>
  </si>
  <si>
    <t xml:space="preserve">działka nr 223/10 obr 8 NH  została podzielona na działki 223/23, 223/5,223/6,223/7,223/8,223/9. </t>
  </si>
  <si>
    <t>9,13,14,16,17,18</t>
  </si>
  <si>
    <t>2025.01 - rezygnacja z porozumienia z końcem 2024 przez wspólnotę os. Przy Arce 17</t>
  </si>
  <si>
    <t>II Pułku Lotniczego</t>
  </si>
  <si>
    <t>dz.257/70 obr.7 -NH</t>
  </si>
  <si>
    <t>45, 46, 47</t>
  </si>
  <si>
    <t>Strusia</t>
  </si>
  <si>
    <t>w utrzymaniu część działki 147/18 (parkingi przy wieżowcach bez ulicy i parkingu) i część działki 157/1,ponadto 161/12,150,145/79,145/76,145/80,147/9,145/67.Obr.8 -NH</t>
  </si>
  <si>
    <t>ŚR - rej. bl. 2 i parking przy 6;
CZW - parking pod 18 i ulica przy Biedronce;
PT - parking pod 7;</t>
  </si>
  <si>
    <t>Wysokie</t>
  </si>
  <si>
    <t>w utrzymaniu działki 107/2,104.2,103/2 i część działki 106/3(parking przy lewiatanie i teren przy kioskach miedzy pawilonami).Obr. 8-NH</t>
  </si>
  <si>
    <t>11,15,16,17,18</t>
  </si>
  <si>
    <t>PN - rej. 11, 15, 16, 17, 18; 
WT - parking;</t>
  </si>
  <si>
    <t>74,75,79,80,81,76/2,77/4,82/1,177/5,179/2,177/7,177/6,170/1 obr.49-NH.</t>
  </si>
  <si>
    <t>11a,15,15a</t>
  </si>
  <si>
    <t>Bohaterów Września</t>
  </si>
  <si>
    <t>dz.41/2 obr 2-NH</t>
  </si>
  <si>
    <t>7,8,9,10,11,12</t>
  </si>
  <si>
    <t>Piastów</t>
  </si>
  <si>
    <t>66/9,55/4,57/4,61/32, 77/12, 77/20, 61/36, 61/20, 61/21, 61/22 część działki 79/32 obr 2-NH</t>
  </si>
  <si>
    <t>3,13,14,15,16a,17,17a,18,19,19a,22,25,29,24,24a,24b,26,28,31,31a,32</t>
  </si>
  <si>
    <t>Na Stoku</t>
  </si>
  <si>
    <t>działka nr 328/84 nie istnieje. W utrzymaniu sa : działka 719/6,719/5,218/1,213.2,215,326/50,303,307,328/92,316/3 Obr. 10-NH</t>
  </si>
  <si>
    <t>1.3,4,10,11,12,13,15,16,17,18,19,22,23,24,25,26,28,28a,27a,35,36,37,38a,39a,40,41,42,44,45,46,47,48,49,50,51</t>
  </si>
  <si>
    <t>Na Wzgórzach</t>
  </si>
  <si>
    <t>249,255,264,300/1,241/22,241/23,247/1,247/4,251/1,603/1/603/2,603/7,276/11,247/5 obr 10 -NH</t>
  </si>
  <si>
    <t>2,3,4,5,6,7,8,9,10,12,13,14,14a,15,15a,16,17,18,23,25,27,28,29,30,31,33,34,35,36,36a,38,39,40,41,42,43</t>
  </si>
  <si>
    <t>Krasickiego 19</t>
  </si>
  <si>
    <t>274/17 obr. 12 Podgórze</t>
  </si>
  <si>
    <t>R-5 (PD)</t>
  </si>
  <si>
    <t>Krasickiego 21, Śliska 12</t>
  </si>
  <si>
    <t>276/30 obr. 12 Podgórze</t>
  </si>
  <si>
    <t>Kutrzeby 3, Krasickiego 17, Kalwaryjska 48,</t>
  </si>
  <si>
    <t>272/24 obr. 12 Podgórze</t>
  </si>
  <si>
    <t>Limanowskiego 30, 32, 34</t>
  </si>
  <si>
    <t>293/3 obr. 13 Podgórze</t>
  </si>
  <si>
    <t>Rynek Podgórski 4</t>
  </si>
  <si>
    <t>355/3 obr. 13 Podgórze</t>
  </si>
  <si>
    <t>Dekerta 15, 17</t>
  </si>
  <si>
    <t>146/4 obr. 14 Podgórze</t>
  </si>
  <si>
    <t>Al. 29 Listopada 41A, 41B, 41C, Zaułek Willeński</t>
  </si>
  <si>
    <t>245/6, 247, 235/12 obr. 23 Śródmieście</t>
  </si>
  <si>
    <t>R-5 (ŚR)</t>
  </si>
  <si>
    <t>Al.Jana Pawła 15 (Ułanów/Łąkowa)</t>
  </si>
  <si>
    <t>202/31 obr. 4 Śródmieście</t>
  </si>
  <si>
    <t>Aleja Pokoju 7</t>
  </si>
  <si>
    <t>116/23(zmiana na nr404) obr. 17 Śródmieście</t>
  </si>
  <si>
    <t>115/70 obr.  Śródmieście</t>
  </si>
  <si>
    <t>Aleja Pokoju 15</t>
  </si>
  <si>
    <t>131/14 obr. 17 Śródmieście</t>
  </si>
  <si>
    <t>131/12 obr. 17 Śródmieście</t>
  </si>
  <si>
    <t>Blachnickiego3,Daszyńskiego 25,27,29,Siedleckiego 10,11,12,13</t>
  </si>
  <si>
    <t>228/28 obr. 17 Śródmieście</t>
  </si>
  <si>
    <t>Blachnickiego 8,10 Daszyńskiego 21,21A,23,Gurgacza 5,7,Wiślisko 4</t>
  </si>
  <si>
    <t>214/15 obr. 17 Śródmieście</t>
  </si>
  <si>
    <t>Wiślisko 1</t>
  </si>
  <si>
    <t>221/1 obr. 17 Śródmieście</t>
  </si>
  <si>
    <t>Bobrowskiego ( Garaże)</t>
  </si>
  <si>
    <t>121/6 obr. 17 Śródmieście</t>
  </si>
  <si>
    <t>Bobrowskiego 11</t>
  </si>
  <si>
    <t>135/2, 135/3 obr. 17 Śródmieście</t>
  </si>
  <si>
    <t>Bobrowskiego 4</t>
  </si>
  <si>
    <t>127/2 obr. 17 Śródmieście</t>
  </si>
  <si>
    <t>Bobrowskiego 5A</t>
  </si>
  <si>
    <t>133/3, 495 obr. 17 Śródmieście</t>
  </si>
  <si>
    <t>Bobrowskiego 5</t>
  </si>
  <si>
    <t>130/5 obr. 17 Śródmieście</t>
  </si>
  <si>
    <t>Bobrowskiego 6-16, Grzegórzecka 80-98</t>
  </si>
  <si>
    <t>175/19, 175/20 obr.  Śródmieście</t>
  </si>
  <si>
    <t>Daszyńskiego 11,13,15,15A,19 Gurgacza 6,8, Siedleckiego 1,2,3,4, Metalowców 1,3</t>
  </si>
  <si>
    <t>13/18 obr. 17 Śródmieście</t>
  </si>
  <si>
    <t>Daszyńskiego 7</t>
  </si>
  <si>
    <t>7/1 obr. 17 Śródmieście</t>
  </si>
  <si>
    <t>Metalowców 1</t>
  </si>
  <si>
    <t>2/1 obr. 17 Śródmieście</t>
  </si>
  <si>
    <t>Daszyńskiego 18,19,20,22,Pola 6</t>
  </si>
  <si>
    <t>42/13 obr. 17 Śródmieście</t>
  </si>
  <si>
    <t>Daszyńskiego 24,26,28</t>
  </si>
  <si>
    <t>205/9 obr. 17 Śródmieście</t>
  </si>
  <si>
    <t>Podgórska</t>
  </si>
  <si>
    <t>86 obr.  Śródmieście</t>
  </si>
  <si>
    <t>Rzeźnicza 2A</t>
  </si>
  <si>
    <t>80/6 obr. 17 Śródmieście</t>
  </si>
  <si>
    <t>Rzeźnicza 6</t>
  </si>
  <si>
    <t>82/1 obr. 17 Śródmieście</t>
  </si>
  <si>
    <t>Rzeźnicza 8</t>
  </si>
  <si>
    <t>87/1 obr. 17 Śródmieście</t>
  </si>
  <si>
    <t>Masarska 14,16,Rzeźnicza 14,16,18</t>
  </si>
  <si>
    <t>186/12 obr. 17 Śródmieście</t>
  </si>
  <si>
    <t>Kotlarska 3,5,7,Rzeźnicza 2</t>
  </si>
  <si>
    <t>79/12, 259/3 obr. 17 Śródmieście</t>
  </si>
  <si>
    <t>Grzegórzecka 45,47</t>
  </si>
  <si>
    <t>61/6 obr. 17 Śródmieście</t>
  </si>
  <si>
    <t>63/1 obr. 17 Śródmieście</t>
  </si>
  <si>
    <t>172/27, 172/25, 172/29, 172/28, 172/24, 172/17, 172/30, 172/31 obr. 17 Śródmieście</t>
  </si>
  <si>
    <t>Na Szaniec 17,21,23</t>
  </si>
  <si>
    <t>161/9 obr. 16 Śródmieście</t>
  </si>
  <si>
    <t>Widok 33,35</t>
  </si>
  <si>
    <t>199/17 obr. 16 Śródmieście</t>
  </si>
  <si>
    <t>Widok 37,39</t>
  </si>
  <si>
    <t>199/18 obr. 16 Śródmieście</t>
  </si>
  <si>
    <t>Fabryczna 25</t>
  </si>
  <si>
    <t>393/7, 393/8 obr. 5 Śródmieście</t>
  </si>
  <si>
    <t>Francesco Nullo 7</t>
  </si>
  <si>
    <t>132/3 obr. 17 Śródmieście</t>
  </si>
  <si>
    <t>Francesco Nullo 6</t>
  </si>
  <si>
    <t>139/14 obr. 17 Śródmieście</t>
  </si>
  <si>
    <t>140/4 obr. 17 Śródmieście</t>
  </si>
  <si>
    <t>Francesco Nullo 6-8 Garaże</t>
  </si>
  <si>
    <t>141/7 obr. 17 Śródmieście</t>
  </si>
  <si>
    <t>Nullo 15</t>
  </si>
  <si>
    <t>429/8 obr. 5 Śródmieście</t>
  </si>
  <si>
    <t>Nullo 13</t>
  </si>
  <si>
    <t>429/9 obr. 5 Śródmieście</t>
  </si>
  <si>
    <t>Nullo 13,15</t>
  </si>
  <si>
    <t>429/10 obr. 5 Śródmieście</t>
  </si>
  <si>
    <t>Nullo 10</t>
  </si>
  <si>
    <t>414/45 obr. 5 Śródmieście</t>
  </si>
  <si>
    <t>414/52 obr. 5 Śródmieście</t>
  </si>
  <si>
    <t>Sądowa 1</t>
  </si>
  <si>
    <t>424/5 obr. 5 Śródmieście</t>
  </si>
  <si>
    <t>Bohaterów Wietnamu 1,3 Stanisława ze Skalbmierza 8,10,12 Miechowity 8,10</t>
  </si>
  <si>
    <t>931/15, 935/5 obr. 23 Śródmieście</t>
  </si>
  <si>
    <t>2 kosze na psie</t>
  </si>
  <si>
    <t>Bolesława Chrobrego 45</t>
  </si>
  <si>
    <t>19/7 obr. 6 Śródmieście</t>
  </si>
  <si>
    <t>19/8 obr. 6 Śródmieście</t>
  </si>
  <si>
    <t>Bosaków 9, Miechowit,1,3,5,13,15,17,17A 21, Młyńska 11, Lublańska 20,22,24</t>
  </si>
  <si>
    <t>953/19 obr. 23 Śródmieście</t>
  </si>
  <si>
    <t>Miechowity Macieja 3</t>
  </si>
  <si>
    <t>953/15 obr. 23 Śródmieście</t>
  </si>
  <si>
    <t>Miechowity Macieja /Lublańska</t>
  </si>
  <si>
    <t>955/13,1002/8 obr. 23 Śródmieście</t>
  </si>
  <si>
    <t>Celarowska 16 do 30, Wileńska 22</t>
  </si>
  <si>
    <t>194,105/6,105/5,1124,1125,1126,1131 obr. 23 Śródmieście</t>
  </si>
  <si>
    <t>Dobrego Pasterza 108</t>
  </si>
  <si>
    <t>502/2, 502/3, 503, 509/8, 704/2 obr. 22 Śródmieście</t>
  </si>
  <si>
    <t>Grochowska 22, 24, 26</t>
  </si>
  <si>
    <t>278/7, 278/2, 278/8, 278/6, 278/3, 278/4 obr. 6 Śródmieście</t>
  </si>
  <si>
    <t>Łąkowa 14</t>
  </si>
  <si>
    <t>495/15 obr. 4 Śródmieście</t>
  </si>
  <si>
    <t>Łąkowa 27,  29,Włodkowica 2, 6, 8,  Ugorek 1, 3</t>
  </si>
  <si>
    <t>202/68 obr. 4 Śródmieście</t>
  </si>
  <si>
    <t>Kantora 2, 3, 4, 5, 6, 7</t>
  </si>
  <si>
    <t>561/79, 561/77, 561/70, 524/9, 561/72, 561/76, 561/75, 561/68, 561/48, 461/26, 696/4 obr. 4 Śródmieście</t>
  </si>
  <si>
    <t>Meissnera 21</t>
  </si>
  <si>
    <t>457/11 obr. 4 Śródmieście</t>
  </si>
  <si>
    <t>Meissnera 33, 35</t>
  </si>
  <si>
    <t>495/12 , 495/14, 495/31, 488, 488/8, 495/31, 489/8 obr. S-4 Śródmieście</t>
  </si>
  <si>
    <t>Mogilska 42,44,46,48,50,52,54,56, Kielecka 9, Zaleskiego 23,Grunwaldzka 8</t>
  </si>
  <si>
    <t>299/27, 299/28 obr. 5 Śródmieście</t>
  </si>
  <si>
    <t>Mogilska 27</t>
  </si>
  <si>
    <t>358/14 obr. 5 Śródmieście</t>
  </si>
  <si>
    <t>Mogilska 58, Grunwaldzka 5, Zaleskiego 27,31,35,39</t>
  </si>
  <si>
    <t>296/9 obr. 5 Śródmieście</t>
  </si>
  <si>
    <t>Słoneckiego 3</t>
  </si>
  <si>
    <t>210/2, 131/52, 131/45 obr. 21 Śródmieście</t>
  </si>
  <si>
    <t>Biała 4</t>
  </si>
  <si>
    <t>77/3, 761  obr. 44 Krowodrza</t>
  </si>
  <si>
    <t>R-5 (KR)</t>
  </si>
  <si>
    <t>Bobrzeckiej 5,7</t>
  </si>
  <si>
    <t>299 obr. 44 Krowodrza</t>
  </si>
  <si>
    <t>Bytomska 8</t>
  </si>
  <si>
    <t>273/3 obr. 3 Krowodrza</t>
  </si>
  <si>
    <t>Bytomska 16</t>
  </si>
  <si>
    <t>268/10 obr. 3 Krowodrza</t>
  </si>
  <si>
    <t>Chocimska 24</t>
  </si>
  <si>
    <t>408/7, 407/2 obr. 4 Krowodrza</t>
  </si>
  <si>
    <t>Chocimska 39 Garaże(44Nr)</t>
  </si>
  <si>
    <t>737/12, 737/9, 737/11, 737/8, 250/2 obr. 4 Krowodrza</t>
  </si>
  <si>
    <t>Chopina 11A</t>
  </si>
  <si>
    <t>563/3, 564/2, 564/4, 564/6 obr. 4 Krowodrza</t>
  </si>
  <si>
    <t>Chopina 19</t>
  </si>
  <si>
    <t>535/6 obr. 4 Krowodrza</t>
  </si>
  <si>
    <t>Chopina 20</t>
  </si>
  <si>
    <t>591/3 obr. 4 Krowodrza</t>
  </si>
  <si>
    <t>Chopina 25</t>
  </si>
  <si>
    <t>532/3, 532/2 obr. 4 Krowodrza</t>
  </si>
  <si>
    <t>Chopina 22</t>
  </si>
  <si>
    <t>584/2 obr. 4 Krowodrza</t>
  </si>
  <si>
    <t>Chopina 31</t>
  </si>
  <si>
    <t>529/3 obr. 4 Krowodrza</t>
  </si>
  <si>
    <t>Chopina 33</t>
  </si>
  <si>
    <t>526/5, 526/6, 526/7 obr. 4 Krowodrza</t>
  </si>
  <si>
    <t>Czarnowiejska 77</t>
  </si>
  <si>
    <t>507/6 obr. 4 Krowodrza</t>
  </si>
  <si>
    <t>Czarnowiejska 97A</t>
  </si>
  <si>
    <t>439/5 obr. 4 Krowodrza</t>
  </si>
  <si>
    <t>Fałata 9, 11, 13</t>
  </si>
  <si>
    <t>34/3, 34/6  obr. 14 Krowodrza</t>
  </si>
  <si>
    <t>Fałata 12, 14</t>
  </si>
  <si>
    <t>72/8 zmiana z 72/6 obr. 14 Krowodrza</t>
  </si>
  <si>
    <t>Friedleina 28A</t>
  </si>
  <si>
    <t>113/4 obr. 45 Krowodrza</t>
  </si>
  <si>
    <t>Friedleina 28B</t>
  </si>
  <si>
    <t>111/2 obr. 45 Krowodrza</t>
  </si>
  <si>
    <t>Friedleina 28C</t>
  </si>
  <si>
    <t>113/3 obr. 45 Krowodrza</t>
  </si>
  <si>
    <t>Galla 22</t>
  </si>
  <si>
    <t>232/3, 232/4 obr. 4 Krowodrza</t>
  </si>
  <si>
    <t>Galla 11,Królewska 61</t>
  </si>
  <si>
    <t>362/10 obr. 3 Krowodrza</t>
  </si>
  <si>
    <t>Grottgera 3</t>
  </si>
  <si>
    <t>256/1 obr. 46 Krowodrza</t>
  </si>
  <si>
    <t>258 obr. 46 Krowodrza</t>
  </si>
  <si>
    <t>Kazimierza Wielkiego 112,112 A.114</t>
  </si>
  <si>
    <t>521/6 obr. 3 Krowodrza</t>
  </si>
  <si>
    <t>Kazimierza Wielkiego 144, Królewska 69</t>
  </si>
  <si>
    <t>383/11 obr. 3 Krowodrza</t>
  </si>
  <si>
    <t>383/14 obr. 3 Krowodrza</t>
  </si>
  <si>
    <t>Kazimierza Wielkiego 144,Królewska 69</t>
  </si>
  <si>
    <t>383/17 obr. 3 Krowodrza</t>
  </si>
  <si>
    <t>383/15 obr. 3 Krowodrza</t>
  </si>
  <si>
    <t>383/16 obr. 3 Krowodrza</t>
  </si>
  <si>
    <t>Kazimierza Wielkiego 70,72</t>
  </si>
  <si>
    <t>136/10 obr. 4 Krowodrza</t>
  </si>
  <si>
    <t>136/21 obr. 4 Krowodrza</t>
  </si>
  <si>
    <t>Kijowska 30</t>
  </si>
  <si>
    <t>272/3 obr. 3 Krowodrza</t>
  </si>
  <si>
    <t>Kijowska 34</t>
  </si>
  <si>
    <t>270/2 obr. 3 Krowodrza</t>
  </si>
  <si>
    <t>Kijowska 30,32,34</t>
  </si>
  <si>
    <t>479/7 obr. 3 Krowodrza</t>
  </si>
  <si>
    <t>496/1 obr. 3 Krowodrza</t>
  </si>
  <si>
    <t>Kijowska 32</t>
  </si>
  <si>
    <t>271/1 obr. 3 Krowodrza</t>
  </si>
  <si>
    <t>Kijowska 10</t>
  </si>
  <si>
    <t>399/2 obr. 4 Krowodrza</t>
  </si>
  <si>
    <t>399/3 obr. 4 Krowodrza</t>
  </si>
  <si>
    <t>Kijowska 11</t>
  </si>
  <si>
    <t>235/2 obr. 4 Krowodrza</t>
  </si>
  <si>
    <t>Kijowska 13</t>
  </si>
  <si>
    <t>233/3 obr. 4 Krowodrza</t>
  </si>
  <si>
    <t>Królewska 11,13,15,17,19,21,23,25</t>
  </si>
  <si>
    <t>793/23 obr. 4 Krowodrza</t>
  </si>
  <si>
    <t>Królewska 27,29,31,33,35,37,39,41,43</t>
  </si>
  <si>
    <t>783/23 obr. 4 Krowodrza</t>
  </si>
  <si>
    <t>Królewska 59</t>
  </si>
  <si>
    <t>118/7 obr. 4 Krowodrza</t>
  </si>
  <si>
    <t>Królewska 88</t>
  </si>
  <si>
    <t>229/7 obr. 4 Krowodrza</t>
  </si>
  <si>
    <t>Królewska 26,28,30,32</t>
  </si>
  <si>
    <t>804/8 obr. 4 Krowodrza</t>
  </si>
  <si>
    <t>804/6 obr. 4 Krowodrza</t>
  </si>
  <si>
    <t>290/1 obr. 4 Krowodrza</t>
  </si>
  <si>
    <t>Królewska 60-64</t>
  </si>
  <si>
    <t>832 obr. 4 Krowodrza</t>
  </si>
  <si>
    <t>Królewska 84</t>
  </si>
  <si>
    <t>248/4 obr. 4 Krowodrza</t>
  </si>
  <si>
    <t>Królewska 32 - 50</t>
  </si>
  <si>
    <t>810/22, 810/23 obr. 4 Krowodrza</t>
  </si>
  <si>
    <t>Królewska 56- 80</t>
  </si>
  <si>
    <t>803/21 obr. 4 Krowodrza</t>
  </si>
  <si>
    <t>Królewska 94, 92, 90, Smoluchowskiego 4, Staffa 7, 9</t>
  </si>
  <si>
    <t>443/46 obr. 3 Krowodrza</t>
  </si>
  <si>
    <t>Królewska / Konarskiego 43A</t>
  </si>
  <si>
    <t>793/27 obr. 4 Krowodrza</t>
  </si>
  <si>
    <t>574/2 obr. 4 Krowodrza</t>
  </si>
  <si>
    <t>574/5 obr. 4 Krowodrza</t>
  </si>
  <si>
    <t>314/1 obr. 4 Krowodrza</t>
  </si>
  <si>
    <t>Konarskiego 54               Królewska24</t>
  </si>
  <si>
    <t>798/5 obr. 4 Krowodrza</t>
  </si>
  <si>
    <t>Konarskiego 54</t>
  </si>
  <si>
    <t>816/3 obr. 4 Krowodrza</t>
  </si>
  <si>
    <t>816/2 obr. 4 Krowodrza</t>
  </si>
  <si>
    <t>Królowej Jadwigi 81</t>
  </si>
  <si>
    <t>1/8 obr. 13 Krowodrza</t>
  </si>
  <si>
    <t>Lea 37</t>
  </si>
  <si>
    <t>246/1, 246/3, 245/2 obr. 4 Krowodrza</t>
  </si>
  <si>
    <t>Lea 15</t>
  </si>
  <si>
    <t>295/4 obr. 4 Krowodrza</t>
  </si>
  <si>
    <t>Lea / Smoluchowskiego</t>
  </si>
  <si>
    <t>447/27, 447/28 obr. 3 Krowodrza</t>
  </si>
  <si>
    <t>Mazowiecka 96</t>
  </si>
  <si>
    <t>54 obr. 46 Krowodrza</t>
  </si>
  <si>
    <t>Mazowiecka 102</t>
  </si>
  <si>
    <t>56 obr. 46 Krowodrza</t>
  </si>
  <si>
    <t>551, 549, 547 obr. 4 Krowodrza</t>
  </si>
  <si>
    <t>Nowowiejska 32</t>
  </si>
  <si>
    <t>822/4 obr. 4 Krowodrza</t>
  </si>
  <si>
    <t>Nowowiejska 20</t>
  </si>
  <si>
    <t>826/5, 826/4 obr. 4 Krowodrza</t>
  </si>
  <si>
    <t>Nowowiejska 22</t>
  </si>
  <si>
    <t>825/4, 825/5 obr. 4 Krowodrza</t>
  </si>
  <si>
    <t>Nowowiejska 29</t>
  </si>
  <si>
    <t>249/2 obr. 4 Krowodrza</t>
  </si>
  <si>
    <t>Nowowiejska 30</t>
  </si>
  <si>
    <t>265/1, 265/3 obr. 4 Krowodrza</t>
  </si>
  <si>
    <t>Pomorska 5-5a</t>
  </si>
  <si>
    <t>198/9 obr. K-4</t>
  </si>
  <si>
    <t>Prądnicka 43</t>
  </si>
  <si>
    <t>415, 396/47, 396/44 obr. 44 Krowodrza</t>
  </si>
  <si>
    <t>Prądnicka 45</t>
  </si>
  <si>
    <t>396/2 obr. 44 Krowodrza</t>
  </si>
  <si>
    <t>Prądnicka 49</t>
  </si>
  <si>
    <t>408 obr. 44 Krowodrza</t>
  </si>
  <si>
    <t>Prądnicka 53</t>
  </si>
  <si>
    <t>405 obr. 44 Krowodrza</t>
  </si>
  <si>
    <t>Prądnicka 58</t>
  </si>
  <si>
    <t>625 obr. 44 Krowodrza</t>
  </si>
  <si>
    <t>Prądnicka 59</t>
  </si>
  <si>
    <t>401/1 obr. 44 Krowodrza</t>
  </si>
  <si>
    <t>Prądnicka 61A</t>
  </si>
  <si>
    <t>396/6 obr. 44 Krowodrza</t>
  </si>
  <si>
    <t>Prądnicka 68A</t>
  </si>
  <si>
    <t>368/2, 386/4 obr. 44 Krowodrza</t>
  </si>
  <si>
    <t>Prądnicka 77</t>
  </si>
  <si>
    <t>262/1, 262/4 obr. 44 Krowodrza</t>
  </si>
  <si>
    <t>Prądnicka 87</t>
  </si>
  <si>
    <t>248 obr. 44 Krowodrza</t>
  </si>
  <si>
    <t>396/40, 396/41 obr. 44 Krowodrza</t>
  </si>
  <si>
    <t>Senatorska 24</t>
  </si>
  <si>
    <t>318/32,318/33 obr. 14 Krowodrza</t>
  </si>
  <si>
    <t>Siemaszki Wjazd Pomiędzy Przedszkolami</t>
  </si>
  <si>
    <t>294/1 obr. 44 Krowodrza</t>
  </si>
  <si>
    <t>Siemaszki 31, 33, 37, 41, Zdrowa 13</t>
  </si>
  <si>
    <t>278/19 obr. 44 Krowodrza</t>
  </si>
  <si>
    <t>Siemaszki 27</t>
  </si>
  <si>
    <t>422/3 obr. 44 Krowodrza</t>
  </si>
  <si>
    <t>Siemaszki 28</t>
  </si>
  <si>
    <t>411/1 obr. 44 Krowodrza</t>
  </si>
  <si>
    <t>Siemaszki 22, 24, 26, 28 ,28A, 30B, 32A</t>
  </si>
  <si>
    <t>396/49 obr. 44 Krowodrza</t>
  </si>
  <si>
    <t>Siemaszki 22 A Pielęniarek 5-Na Tyłach Budynku</t>
  </si>
  <si>
    <t>396/44 obr. 44 Krowodrza</t>
  </si>
  <si>
    <t>Siemaszki 46A</t>
  </si>
  <si>
    <t>266/5 obr. 44 Krowodrza</t>
  </si>
  <si>
    <t>Siemaszki 54A</t>
  </si>
  <si>
    <t>250/4 obr. 44 Krowodrza</t>
  </si>
  <si>
    <t>Siemaszki 25, 25A, 27, 27A</t>
  </si>
  <si>
    <t>423/30 obr. 44 Krowodrza</t>
  </si>
  <si>
    <t>Siemieńskiego 10</t>
  </si>
  <si>
    <t>340/3 obr. 3 Krowodrza</t>
  </si>
  <si>
    <t>Słowackiego 26,28</t>
  </si>
  <si>
    <t>263/10 obr. 46 Krowodrza</t>
  </si>
  <si>
    <t>Słowackiego 28</t>
  </si>
  <si>
    <t>262 obr. 46 Krowodrza</t>
  </si>
  <si>
    <t>Słowackiego 30,32,34</t>
  </si>
  <si>
    <t>269 obr. 46 Krowodrza</t>
  </si>
  <si>
    <t>Słowackiego 32</t>
  </si>
  <si>
    <t>271 obr. 46 Krowodrza</t>
  </si>
  <si>
    <t>Spokojna 31</t>
  </si>
  <si>
    <t>479/1 obr. 4 Krowodrza</t>
  </si>
  <si>
    <t>479/3 obr. 4 Krowodrza</t>
  </si>
  <si>
    <t>476/4 obr. 4 Krowodrza</t>
  </si>
  <si>
    <t>476/9 obr. 4 Krowodrza</t>
  </si>
  <si>
    <t>Spokojna 32</t>
  </si>
  <si>
    <t>469/10 obr. 4 Krowodrza</t>
  </si>
  <si>
    <t>469/11 obr. 4 Krowodrza</t>
  </si>
  <si>
    <t>469/9 obr. 4 Krowodrza</t>
  </si>
  <si>
    <t>471/4 obr. 4 Krowodrza</t>
  </si>
  <si>
    <t>Staffa 3</t>
  </si>
  <si>
    <t>444/6 obr. 3 Krowodrza</t>
  </si>
  <si>
    <t>Symfoniczna 6</t>
  </si>
  <si>
    <t>636/3 obr. 4 Krowodrza</t>
  </si>
  <si>
    <t>Urzędnicza 52A</t>
  </si>
  <si>
    <t>136/23 i 136/24 obr. 4 Krowodrza</t>
  </si>
  <si>
    <t>Zakątek 1-3</t>
  </si>
  <si>
    <t>636, 634, 488/4, 346/6, 633, 635, 632, 630, 631 obr. 3 Krowodrza</t>
  </si>
  <si>
    <t>HARMONOGRAM ZAMIATANIA CHODNIKÓW 
OD 01-10-2025
ULICA ZAKRES</t>
  </si>
  <si>
    <t>REJON 
AL</t>
  </si>
  <si>
    <t>DŁUGOŚĆ 
CHODNIKA
[km]</t>
  </si>
  <si>
    <t>POWIERZ.
CHODNIKA
[m2]</t>
  </si>
  <si>
    <t>STAND
AL.</t>
  </si>
  <si>
    <t>Agatowa - obustronnie: strona północna (od ul. Półłanki do nr 37 -390m, od wjazdu na teren centrum handlowego do ul. Domagały); strona południowa (od ul. Półłanki do ul. Domagały)</t>
  </si>
  <si>
    <t>chodnik</t>
  </si>
  <si>
    <t>Aleksandry - boczna (sięgacz do nr 4, 4A, 4C, 4D)</t>
  </si>
  <si>
    <t>4.PN</t>
  </si>
  <si>
    <t>Aleksandry - boczna (sięgacz do nr 11-17 - szkoła, przedszkole, biblioteka; dz. 72/157, 232/120)- jednostronnie strona południowa (po stronie szkoły): 2 części: przed szkołą i przed przedszkolem</t>
  </si>
  <si>
    <t>Aleksandry - boczna (sięgacz do nr 19 - szkoła; dz. 239/12)- jednostronnie strona południowa /szkoła/</t>
  </si>
  <si>
    <t>Aleksandry - boczna (sięgacz do nr 20F) (od ul. Aleksandy do zakrętu przed blokiem 20F) - jednostronnie, strona północna</t>
  </si>
  <si>
    <t>Aleksandry - obustronnie</t>
  </si>
  <si>
    <t>Bagrowa - (od ul. Koziej do skrętu) - jednostronnie po stronie zachodniej dł. 0,365</t>
  </si>
  <si>
    <t>Bagrowa - obustronnie dł. 0,330km (od ul. Mierzeja Wiślana do parkingu P&amp;R)</t>
  </si>
  <si>
    <t>Bagrowa - Kosiarzy - kładka nad torami kolejowymi</t>
  </si>
  <si>
    <t xml:space="preserve">kładka nad torami PKP </t>
  </si>
  <si>
    <t>Barbary - jednostronnie strona zachodnia</t>
  </si>
  <si>
    <t>Bieżanowska - obustronnie tam gdzie wystepuje (nieprzylegające)</t>
  </si>
  <si>
    <t>Bieżanów parking P+R - ul. Ćwiklińskiej - wjazd od ul. Barbary; drogi manewrowe (1520m2), miejsca postojowe (110szt. - 1842m2), ciągi piesze (530m2)</t>
  </si>
  <si>
    <t>P+R</t>
  </si>
  <si>
    <t>Biskupińska - 3 części, jednostronnie (tam gdzie występuje) na dł. 0,815km: cz. zachodnia (od ul. Płk. Dąbka do końca) na dł. 0,06km; cz. Południowa (od cz. Zachodniej do końca) na dł. 0,16km; cz. Wschodnia (od ul. Obrońców Modlina do końca) na dł. 0,595km</t>
  </si>
  <si>
    <t>chodnik zniszczony, miejscami nieistniejący. Ulica "u" kształtna od ul. Płk. Dąbka do ul. Obrońców Modlina - 3 części - zachodnia, południowa i wschodnia</t>
  </si>
  <si>
    <t xml:space="preserve">Bogucicka (od ul. Drożdżowej do końca chodnika przy nr 78) - obustronnie na długości 1180m, odcinkowo jednostronnie. </t>
  </si>
  <si>
    <t>Botewa Christo - obustronnie dł. 1,130km wraz z przejazdami i zjazdami w boczne ulice</t>
  </si>
  <si>
    <t>rower</t>
  </si>
  <si>
    <t>Botewa Christo - obustronnie na dł. 1,13km</t>
  </si>
  <si>
    <t>Czeczów Henryka i Karola (dz. 362/4, 334/5 P-105)</t>
  </si>
  <si>
    <t>Ćwiklińskiej - ddr jednostronnie po stronie północnej</t>
  </si>
  <si>
    <t>Ćwiklińskiej Mieczysławy - obustronnie</t>
  </si>
  <si>
    <t>Ćwiklińskiej - deptak bieżanowski na dł. 0,130km</t>
  </si>
  <si>
    <t>Dąbka Stanisława Płk. - obustronnie (tam gdzie występuje): między ul. Mierzeja Wiślana i ul. Biskupińską-zach) na dł. 0,195km(strona pn), 0,125km(strona pd); między ul. Biskupińska-wsch i ul. Kosiarzy) na dł. 0,185km(strona pn), 0,245km(strona pn); między ul. Kosiarzy i ul. Brandla na dł. 0,14km (strona pn)</t>
  </si>
  <si>
    <t>po 2 fragmenty po stronie północnej i 2 po południowej i jeden fragment po stronie północnej</t>
  </si>
  <si>
    <t>Domagały - dwustronnie na odc 1,2km</t>
  </si>
  <si>
    <t>Domagały - ścieżka jednostronna (zach) na odc 1,2km</t>
  </si>
  <si>
    <t>Drożdżowa - od nr 3a do ul. Bogucickiej jednostronnie po stronie północnej na dł. 0,170km, od ul. Bogucickiej do Weigla dwustronnie na dł. 0,140km</t>
  </si>
  <si>
    <t>Od ul. Lipowskiego do nr 3a chodnik przylegający</t>
  </si>
  <si>
    <t>Duża Góra (parking)</t>
  </si>
  <si>
    <t>Dworcowa (od ul. Wielickiej do stacji PKP) - obustronnie na odcinku 0,330 km</t>
  </si>
  <si>
    <t>Dygasińskiego Adolfa Al.</t>
  </si>
  <si>
    <t xml:space="preserve">Dygasińskiego Adolfa Al. - schody do ul. Libery </t>
  </si>
  <si>
    <t>Gliniana - obustronnie</t>
  </si>
  <si>
    <t>Golikówka - obustronnie tam gdzie występuje (+ obustronnie dwa odcinki na ul. Rybitwy o łącznej długości - 0,03km).</t>
  </si>
  <si>
    <t xml:space="preserve">Goszczyńskiego Seweryna - jednotronnie 2 części: (od ul. Lipskiej do ul. Goszczyńskiego- łącznik przy stacji benzynowej po stronie zieleńca, strona wschodnia na dł. 0,075km; (od ul. Saskiej do ul. Żołnierskiej) strona północna na dł. 0,23km  </t>
  </si>
  <si>
    <t>Górników (od ul. Bieżanowskiej do przejścia dla pieszych za ul. Na Wrzosach) - obustronnie</t>
  </si>
  <si>
    <t>Grochowa - jednostronnie naprzemian (od ul. Motyla do ul. Koziej) strona wschodnia na dł. 0,28km,  (od ul.Motyla do ul. Węglarskiej) strona zachodnia na dł. 0,15km</t>
  </si>
  <si>
    <t>Gromadzka (od ul. Żołnierskiej w kierunku ul. Kuklińskiego) do nr 61 po stronie wschodniej oraz przy skrzyżowaniu z ul. Kuklińskiego na odcinku wzdłuż ekranów akustycznych - obustronnie</t>
  </si>
  <si>
    <t>Heleny - jednostronnie strona zachodnia (po stronie osiedla)</t>
  </si>
  <si>
    <t xml:space="preserve">Iłowa od ul. Motyla do ul. Glinianej po stronie wschodniej </t>
  </si>
  <si>
    <t>Jerzmanowskiego Erazma - (od ul. Wielickiej do ul. Bieżanowskiej) jednostronnie po zachodniej stronie (bloki)</t>
  </si>
  <si>
    <t xml:space="preserve">Kacza - od ul. Łanowej do ul. Glinianej obustronnie </t>
  </si>
  <si>
    <t xml:space="preserve">Kokotowska - obustronnie do granicy Gminy Miejskiej Kraków  </t>
  </si>
  <si>
    <t>Konrada Wallenroda - obustronnie na dł. 0,42km</t>
  </si>
  <si>
    <t xml:space="preserve">Koszykarska - obustronnie tam gdzie występuje na odcinku 0,65 km od ul. Nowohuckiej </t>
  </si>
  <si>
    <t>Korbońskiego</t>
  </si>
  <si>
    <t xml:space="preserve">Koszykarska - łącznik od ul. Nowohuckiej do ul. Myśliwskiej - obustronnie tam gdzie występuje na odcinku 1,1 km </t>
  </si>
  <si>
    <t>Kozia - strona pł.: od ul. Grochowej 0,09 km na wschód i strona pd. od ul. Bagrowej 0,06 km na zachód</t>
  </si>
  <si>
    <t>Koźlarska - pochylnia do ul. Kuklińskiego</t>
  </si>
  <si>
    <t>Krzywdy + chodnik wokół Stawu Płaszowskiego + odcinek od ul. Gromadzkiej do ul. Saskiej</t>
  </si>
  <si>
    <t xml:space="preserve">Księdza Ignacego Stoszki – strona północna od ul. Saskiej 0,08km i strona południowa od ul. Saskiej 0,13km </t>
  </si>
  <si>
    <t>Kuklińskiego Ryszarda Płk. - obustronnie</t>
  </si>
  <si>
    <t xml:space="preserve">Kuklińskiego Ryszarda Płk. (od Powstańców Wielkopolskich do ul. Krzywda) </t>
  </si>
  <si>
    <t>Od ul. Gromadzkiej do ul. Saskiej przejazd jezdnią ul. Krzywda</t>
  </si>
  <si>
    <t>Kurczaba (od ul. Teligi do ul. Jerzmanowskiego - na całej długości 0,73km)- jednostronnie strona północna /nieparzyste/, (od ul. Jerzmanowskiego do bl. 23 v/v parkingu)- obustronnie na dł. 0,26km</t>
  </si>
  <si>
    <t>Kurczaba - ciąg pieszo jezdny wraz z zatokami postojowymi - wjazd od ul. Kurczba 23 do ślepego końca przy nr 7 (działki 308/81 i 424/2 obr. P-55)</t>
  </si>
  <si>
    <t xml:space="preserve">Lipowskiego (od przejazdu kolejowego do ul. Drożdżowej)- obustronnie na dł. 0,175km  wraz z fragmentem chodnika przy ul. Drożdżowej wzdłuż nr 29 - jednostronnie strona południowana dł. 0,05km </t>
  </si>
  <si>
    <t xml:space="preserve">Laskowa - obustronnie </t>
  </si>
  <si>
    <t>Lipska - obustronnie (od ul. Saskiej do ul. Golikówka) na dł. 1,545km</t>
  </si>
  <si>
    <t>plus ścieżki rowerowe po 2m szerokości każda po obu stronach</t>
  </si>
  <si>
    <t>Lipska - pętla Mały Płaszów - dojścia do peronów od strony ul. Lipskiej, ul. Lipskiej-bocznej, ul. Mały Płaszów, wzdłuż ul. Lipskiej-bocznej.</t>
  </si>
  <si>
    <t>Lipska - lącznik pieszy Lipska-Przewóz k. rur dł. 0,050km</t>
  </si>
  <si>
    <t>Łutnia - strona północna od skrzyżowania z ul. Wrobela do nr 17</t>
  </si>
  <si>
    <t>Madejówka - strona południowa</t>
  </si>
  <si>
    <t>Mała Góra - obustronnie tam gdzie występuje (+ obustronnie dwa odcinki na ul. Kaimskiej o łącznej długości -  0,07km)</t>
  </si>
  <si>
    <t>Mały Płaszów 9 - parking d drogami dojazdowymi i dojściami - działki 31/30, 31/31, 265/11, 265/12, 265/18 obr. P-19</t>
  </si>
  <si>
    <t xml:space="preserve">Motyla - obustronnie (cały odcinek od ul. Goszczyńskiego na wys. szkoły do ul. Grochowej) </t>
  </si>
  <si>
    <t>Myśliwska - obustronnie</t>
  </si>
  <si>
    <t>Na Wrzosach (przy szkole)</t>
  </si>
  <si>
    <t xml:space="preserve">Nad Serafą - 1. odcinek równolegle do ul. Wielickiej dł. 0,24 km i 2. odcinek od ul. Wielickiej na północ dł. 0,1 km </t>
  </si>
  <si>
    <t xml:space="preserve">Obrońców Modlina - całość jednostronnie (tam gdzie występuje) na przemian </t>
  </si>
  <si>
    <t>chodnik zniszczony, miejscami nieistniejący</t>
  </si>
  <si>
    <t>Plac Braci Dudzińskich - dojście do przystanku na pętli autobusowej  0,10 km po stronie południowej + parking</t>
  </si>
  <si>
    <t>Obmiar nie obejmuje działki prywatnej (445m2)</t>
  </si>
  <si>
    <t>Płaszowska (od ul. Kuklińskiego do ul. Sarmackiej) - jednostronnie strona południowa, bez zabudowań</t>
  </si>
  <si>
    <t>Płaszowska (od ul. Saskiej do ul. Paproci) -  jednostronnie strona północna + boczna (na północ do bloku n 63) + 2 przejścia przez zieleniec: na północ do bloków, na skos do przejścia dla pieszych przy ul. Paproci, + sięgacz (przy ul. Paproci od przejścia dla pieszych do bloku 38)- jednostronnie, po stronie zieleńca</t>
  </si>
  <si>
    <t>Popławskiego Wacława - Prosta (przy szkole)</t>
  </si>
  <si>
    <t>Potrzask (od ul. Sucharskiego do ul. Stępnia) - jednostronnie strona wschodnia</t>
  </si>
  <si>
    <t>Półłanki (od torów do ul.  Sucharskiego) jednostronnie na dł. 0,2km, strona zachodnia /nieparzyste/</t>
  </si>
  <si>
    <t xml:space="preserve">Półłanki - tam gdzie występuje + rondo + most Wandy + dojście do przystanku przy ul. Rącznej + od przystanku do ul. Śliwiaka przez zieleniec + odcinki przy skrzyżowaniu z ul. Nad Drwiną i ul. Magazynową    </t>
  </si>
  <si>
    <t>Półłanki - od Christo Botewa strona zachodnia</t>
  </si>
  <si>
    <t>Prokocimska (od ul. Dworcowej do estakady Wielicka - Saska tramwajowo - pieszo - rowerowego)- jednostronnie strona południowa, dalej wzdłuż ul. Prokocimskiej bocznej (do ul. Wielickiej)- jednostronnie po stronie garaży na dł. 0,27km</t>
  </si>
  <si>
    <t>Prosta 7 - ciąg pieszy dł. 0,040 km od ul. Prostej do osiedla (wjazd między budynkami 5 i 7; dz. 1305/1 obr. 53-Podgórze)</t>
  </si>
  <si>
    <t>dojście do szkoły; dalej teren spółdzielni</t>
  </si>
  <si>
    <t>Przewóz - obustronnie (od ul. Płaszowskiej do ul. Rzebika) na dł. 0,66km</t>
  </si>
  <si>
    <t>Przewóz (od ul. Rzebika na wschód do ślepego końca) - obustronnie dł. 0,420km</t>
  </si>
  <si>
    <t>Rączna - dwa odcinki: obustronnie (od skrzyżowania z ul. Wrobela do skrzyżowania z ul. Barty) i strona południowa od ul. Półłanki do wjazdu na parking kościelny</t>
  </si>
  <si>
    <t xml:space="preserve">Republiki Korczakowskiej - obustronnie (od ul. Ściegiennego do do ul. Wallenroda) </t>
  </si>
  <si>
    <t>Rybitwy - obustronnie 2 odcinki: (od ul. Surzyckiego do ul. Christo Botewa) na dł. 0,605km; (od ul. Christo Botewa do ul. Albatrosów) na dł. 0,14km</t>
  </si>
  <si>
    <t>Rybitwy (główna) - obustronnie dł. 0,600km wraz z przejazdami i zjazdami w boczne ulice</t>
  </si>
  <si>
    <t>Rzebika Józefa - 2 części: 1. (od ul. Łanowej do ul. Lipskiej) - obustronnie na dł. 0,135m; 2. (od ul. Lipskiej do ul. Przewóz) – obustronnie na dł. 0,220km</t>
  </si>
  <si>
    <t>Saska (od ul. Lipskiej / Kuklińskiego w kierunku południowym) - obustronnie od ul. Kuklińskiego do ronda k. estakady, dalej do ul. Gromadzkiej po stronie zachodniej i ul. Żołnierskiej po stronie wschodniej</t>
  </si>
  <si>
    <t>Saska (od ul. Nowohuckiej do ul. Lipskiej) - obustronnie</t>
  </si>
  <si>
    <t>Snycerska- obustronnie na dł. 1,26km (od ul. Prostej do ul. Nad Potokiem)</t>
  </si>
  <si>
    <t>Strycharska - od skrzyżowania z ul. Krzywda do skrzyżowania z ul. Kuklińskiego</t>
  </si>
  <si>
    <t>Sucharskiego Henryka Majora - obustronnie: strona południowa (parzyste - od skrzyżowania z Bieżanowską do ul. Czarnochowickiej); strona północna (nieparzyste - od ul. Półłanki do nr 1, od ul. Kusia do nr 51 i od ul. Złocieniowej do skrzyżowania z ul. Feliksa Jasieńskiego - posesja Sucharskiego 125)</t>
  </si>
  <si>
    <t>Sudecka - od ul. Bagrowej do ul. Biskupińskiej</t>
  </si>
  <si>
    <t>Surzyckiego Jana - obustronnie dł. 1,030km wraz z przejazdami i zjazdami w boczne ulice</t>
  </si>
  <si>
    <t>Surzyckiego Jana - obustronnie na dł. 1,0km</t>
  </si>
  <si>
    <t>Szparagowa (od ul. Półłanki do ul. Rybitwy) - obustronnie + przejście przez zieleniec do ul. Półłanki oraz odcinek o dł. 0,035km na ul. Rybitwy</t>
  </si>
  <si>
    <t>Ściegiennego Piotra Ks. (od ul. Teligi do ul. Republiki Korczakowskiej)- obustronnie na dł. 0,08km, dalej (do zakrętu)- jednostronnie strona południowa</t>
  </si>
  <si>
    <t>Śliwiaka Tadeusza - jednostronnie (odcinek od ul. Botewa po stronie północnej -dojazd do ul. Półłanki - DDR na dł. 0,095km, dalej od ul. Półłanki do ul. Wrobela - ciąg pieszo - rowerowy na dł. 1,16km, dalej DDR do Traktu Papieskiego)</t>
  </si>
  <si>
    <t>Dalej wzdłuż ul. Śliwiaka ciąg pieszo-rowerowy</t>
  </si>
  <si>
    <t>Śliwiaka Tadeusza - obustronnie na dł. 1,335km</t>
  </si>
  <si>
    <t>Teligi Leonida - jednostronnie po stronie południowej</t>
  </si>
  <si>
    <t>Teligi Leonida - obustronnie</t>
  </si>
  <si>
    <t>Telimeny (od ul. Ćwiklińskiej wokół osiedla do łącznika do ul. Bieżanowskiej)- obustronnie na dł. 0,69km , dalej (od łącznika do nr 7 - przedszkole)- jednostronnie strona południowa na dł. 0,13km + łącznik do ul. Bieżanowskiej - jednostronnie strona zachodnia na dł. 0,1km</t>
  </si>
  <si>
    <t>Trakt Papieski - DDR jednostronnie, najpierw strona północna, potem południowa do granic miasta</t>
  </si>
  <si>
    <t>Wał przeciwpowodziowy - od ul. Nowohuckiej do Stopnia Wodnego Przewóz</t>
  </si>
  <si>
    <t>Weigla Ferdynanda (od ul. Popiełuszki do ul. Drożdżowej) - jednostronnie po stronie zachodniej (szkoły) wraz z parkingiem przed przychodnią przy ul. Popiełuszki wraz z fragmentem chodnika przed przychodnią od strony ul. Popiełuszki</t>
  </si>
  <si>
    <t>Węglarska - obustronnie na dł. 0,16km</t>
  </si>
  <si>
    <t>Wielicka - Bieżanowska - Dygasińskiego - ciag pieszy łączący ul. Bieżanowską z al. Dygasińskiego wraz z pochylnią oraz chodnik wzdłuż ul. Wielickiej od ul. Bieżanowskiej do schodów do al. Dygasińskiego</t>
  </si>
  <si>
    <t>Wielicka - boczna (sięgacz do UMK nr 28A - dwa wyjazdy na ul. Wielicką) - obustronnie na dł. 0,370km</t>
  </si>
  <si>
    <t>Wielicka - kładka do CH TESCO (wyjście od strony osiedla) + kładka</t>
  </si>
  <si>
    <t>Wielicka - obustronnie do węzła Wielickiego na dł. 4,850km (z wyłączeniem odcinków bez chodnika od ul. Gersona do ul. Siostrzanej) + węzeł Wielicki - dojście do ul. Kosocickiej i ul. Mała Góra - dł. 1,870km wraz z chodnikiem i kładką z wiaduktu nad obwodnicą do końca kładki prowadzącej do ul. Wielickiej- bocznej (tj. drogi prowadzącej m.in. do nr 285A)</t>
  </si>
  <si>
    <t>Wielicka - przejście podziemne przy ul. Wlotowa i ul. Prosta - dojścia, schody 6 kompletów</t>
  </si>
  <si>
    <t>Przjescie podziemne znajduje się w utrzymaniu ryczałtowym</t>
  </si>
  <si>
    <t>Wielicka - schody do ul. Dygasińskiego przy przystanku tramwaj. "Bieżanowska"</t>
  </si>
  <si>
    <t>Wielicka - schody do ul. Jerzmanowskiego 2 komplety na skrzyżowaniu i za przystankiem (za ekranami); schody do ul. Ściegiennego</t>
  </si>
  <si>
    <t>Wielicka - schody do ul. Wapiennej oraz po przeciwnej stronie do UMK-Wielicka 28A przy przystanku tramwaj. "Cmentarz Podgórski"</t>
  </si>
  <si>
    <t>Wielicka - Węzeł autostradowy - chodniki, schody, przejścia</t>
  </si>
  <si>
    <t>Zejścia, pochylnie, przejścia, schody między z Wielickiej pod wiadukt A4</t>
  </si>
  <si>
    <t>Wielicka: strona północna: 1. (od ul. Powstańców Wielkopolskich do ul. Siostrzanej/Nowosądeckiej) - na dł.  2,21km; 2. (od ul. Gersona do ul. Teligi) - na dł. 1,33 km; strona południowa: między ul. Facimiech a ul. Wlotową na dł. 0,250km, od ul. Kamieńskiego do ul. Nowosądeckiej na dł. 0,165</t>
  </si>
  <si>
    <t>{MCK}; Brak ciągłości ddr na całym odcinku.</t>
  </si>
  <si>
    <t>Wielicka - od skrzyżowania z ul. Nad Serafą 0,1 km w kierunku Wieliczki</t>
  </si>
  <si>
    <t xml:space="preserve">Wielicka-Saska estakada tramwajowo-pieszo-rowerowa - ciąg pieszy wraz ze zjazdem pieszo-rowerowym przy ul. Żołnierskiej na dł. 1,12km </t>
  </si>
  <si>
    <t>Ryczałt - estakada</t>
  </si>
  <si>
    <t>Wielicka-Saska estakada tramwajowo-pieszo-rowerowa - droga rowerowa (od ul. Wielickiej przez estakadę do ul. Saskiej) + droga wzdłuż ul. Saskiej po str. zach wraz z przejazdem przez ulicę i dojazdem do ul. Lipskiej</t>
  </si>
  <si>
    <t>Wielicka-Saska estakada tramwajowo-pieszo-rowerowa - schody z ul. Prokocimskiej na estakadę + dojścia do schodów i do przystanków  tramwajowych, 2 kpl. schodów na perony PKP (zadaszone)</t>
  </si>
  <si>
    <t>Wielicka-Saska estakada tramwajowo-pieszo-rowerowa - schody z ul. Saskiej przy ul. Gromadzkiej na estakadę + dojścia do schodów i do przystanków tramwajowych</t>
  </si>
  <si>
    <t>Wrobela - dwa odcinki: na północ od ul. Rącznej (obustronie wraz z pętlą autobusową); na południe od ul. Rącznej (obustronnie do wys. nr 78 i 40 i obustronnie od skrzyżowania z ul. Dobry Początek do ul. Śliwiaka)</t>
  </si>
  <si>
    <t>Złocieniowa - wzdłuż torowiska kolejowego oraz odcinek pod wiaduktem PKP (oba poziomy chodnika)</t>
  </si>
  <si>
    <t xml:space="preserve">Źródlana - strona pł. od nr 18 do ul. Łanowej </t>
  </si>
  <si>
    <t>Andricia Ivo (od ul. Dauna - bocznej do ul.Macedonskiej jednostronnie strona wschodnia, od ul. Włoskiej do nr 11, dalej od ul. Szukiewicza do ul. Macedońskiej jednostronnie strona zachodnia)</t>
  </si>
  <si>
    <t>Armii "Kraków" (od ul. Jugowickiej do ul. Siarczanej jednostronnie strona wschodnia, od ul. Siarczanej do nr 73 obustronnie)</t>
  </si>
  <si>
    <t>4.WT</t>
  </si>
  <si>
    <t>Badurskiego (od ul. Mokrej do bramy wjazdowej UJ) - obustronnie gdzie występuje</t>
  </si>
  <si>
    <t>Interwencyjnie</t>
  </si>
  <si>
    <t>Beskidzka (od ul. Witosa do ul. Tarnobrzeskiej) - obustronnie na dł. 0,560km</t>
  </si>
  <si>
    <t>Uwaga: wraz ze schodami przy nr 20
Duży ruch pieszych - osiedle, Plac targowy, punkt przesiadkowy</t>
  </si>
  <si>
    <t>Białoruska (od ul. Malborskiej do ul. Ivo Andrica) - jednostronnie, str. wschodnia / północna</t>
  </si>
  <si>
    <t>Duży ruch pieszych - osiedle, Plac targowy</t>
  </si>
  <si>
    <t>Bochenka Adama - boczna (sięgacz pieszy od ul. Bochenka do ul. Podedworze - boczna, przy posesji Podedworze 7)</t>
  </si>
  <si>
    <t>Duży ruch pieszych, osiedle, szpital</t>
  </si>
  <si>
    <t>Bochenka Adama (od ul. Łużyckiej do ul. Podedworze) - obustronnie na dł. 0,480km</t>
  </si>
  <si>
    <t>Bochenka Adama (od ul. Podedworze do wjazdu do nr. 25D) - jednostronnie po stronie północnej</t>
  </si>
  <si>
    <t>Bochenka Adama boczna do ul. Podedworze (dz. 576/14) - obustronnie</t>
  </si>
  <si>
    <t>Bojki Jakuba - obustronnie na dł. 0,330km</t>
  </si>
  <si>
    <t>Borowinowa (od ul. Kapielowej do ul. Wypoczynkowej - obustronnie)</t>
  </si>
  <si>
    <t>Brata Alberta Św. (od ul. Herberta do ronda) - obustronnie</t>
  </si>
  <si>
    <t>Bujaka (od ul. Halszki do wjazdu na teren szkoły - str. pn, od ul. Halszki, dalej od szkoły do parku str. zach)</t>
  </si>
  <si>
    <t>Cechowa (od nr 98 do pierwszego zakrętu) - jednostronnnie na dł. 0,085 km strona południowa, dalej od ul. Łużyckiej do ul. Podedworze strona północna, od zatoki postojowej do ul. Niebieskiej z wyłączeniem peronu przystankowego - strona południowa</t>
  </si>
  <si>
    <t>Cechowa (od ul. Stojałowskiego do ul. Bojki) - Strona pd na długości 83m, dalej strona pn na długości 1330 m</t>
  </si>
  <si>
    <t>Chałubińskiego (od ul. Hybdy do ul. Szybisko jednostronnie strona wschodnia, od ul. Szybisko do ul. Kąpielowej jednostronnie strona zachodnia)</t>
  </si>
  <si>
    <t>Chodnik</t>
  </si>
  <si>
    <t>Ciołkosza (od ul.Szylinga do nr 13 jednostronnie strona wschodnia, pd ul. Szylinga do nr 39 jednostronnie strona zachodnia)</t>
  </si>
  <si>
    <t>Czerwiakowskiego Rafała (od ul. Rydygiera do ul. Schweizera)  - jednostronnie strona północno - zachodnia, po stronie osiedla</t>
  </si>
  <si>
    <t>Do Sanktuarium Bożego Miłosierdzia - obustronnie - od ul. Millana do Trasy Łagiewnickiej ul. Totus Tuus</t>
  </si>
  <si>
    <t>Facimiech  - jednostronnie strona północna + dojazd do Centrum Sportu, jednostronnie dł. 0,355km</t>
  </si>
  <si>
    <t>Fredry Aleksandra - boczna (sięgacz za nr 12a-e , dz. 82/51, 82/53, 82/56, 82/59 obr. 47) - jednostronnie (od ul. Fredry za zakręt) strona północna, (od zakrętu do bramy) strona wschodnia</t>
  </si>
  <si>
    <t>Fredry Aleksandra - obustronnie na dł. 1,1km</t>
  </si>
  <si>
    <t>Gołaśka - obustronnie jeżeli występuje (0,690km - obustronnie, 0,100km + 0,060km - jednostronnie) wraz z fragmentem chodnika przy ul. Marcowej do ul. Witosa- jednostronnie strona zachodnia</t>
  </si>
  <si>
    <t>Gromady Grudziąż (od ul. Łużyckiej do ul. Turniejowej) - jednostronnie strona południowa /nieparzyste/</t>
  </si>
  <si>
    <t>Halszki (od ul. Stojałowskiego do ul. Witosa) - obustronnie na odcinku 0,910 km</t>
  </si>
  <si>
    <t>Heltmana - 2 części. 1- (od ul. Jerozolimskiej do Gipsowej str. wschodnia, od ul. Pańskiej do nr 40e str. zachodnia). 2- od ul. Malborskiej do ul. Zana pod stronie budynków 39,41,43)</t>
  </si>
  <si>
    <t>XI/XIII</t>
  </si>
  <si>
    <t>Herberta Zbigniewa - obustronnie gdzie występuje (od ul. Turowicza do przejścia dla pieszych za ul. Podmokłą)</t>
  </si>
  <si>
    <t xml:space="preserve">Hodura Franciszka Bp. (od ul. Łagiewnickiej w stronę ul. Tischnera)- obustronnie na dł. 0,05km, dalej jednostronnie strona północna /parzyste/ na dł. 0,110km  </t>
  </si>
  <si>
    <t>Jakubowskiego - od ul. Kostaneckiego do pętli autobusowej (bez pętli) - obustronnie - str pd - 350m, str. pn - 320m</t>
  </si>
  <si>
    <t>Jerozolimska (od ul. Abrahama do ul. Wielickiej str. wschodnia, od ul. Wielickiej do wjazdu na nowe osiedle str. Zachodnia)</t>
  </si>
  <si>
    <t>Jugowicka - jednostronnie na dł. 0,075km (od ul. Zakopiańskiej do ul. Armii Kraków strona południowa /salon samochodowy/</t>
  </si>
  <si>
    <t>Jugowicka - jednostronnie na dł. 0,245km (od ul. Armii Kraków do ul. Wiktora Zana strona południowa / jednostronnie na długości 0,028 od ul. Wiktora Zana do wjazdu do Fimy Farmina strona północna</t>
  </si>
  <si>
    <t>Kamieńskiego Henryka - jednostronnie str. pn od wiaduktu do ul. Wielickiej na dł. 2,238km</t>
  </si>
  <si>
    <t>Droga rowerowa - częste zgłoszenia</t>
  </si>
  <si>
    <t>Kamieńskiego Henryka - obustronnie (str. Pd 1,195km + str. Pn 2,2km do ul. Wielickiej) + łączniki przy Bonarce - str. Pd dł. 1,195km, str. Pn dł. 1,740 + schody zlokalizowane na działce nr 144/7 obr. P-29 prowadzące do działki 2/13 obr. P-47 zlokalizowane 45 m od skrz. z ul. Puszkarską w str. Galerii</t>
  </si>
  <si>
    <t>Kamieńskiego - ciąg pieszo-rowerowy o dł. 0,225km na odcinku od zajazdu do kładki)</t>
  </si>
  <si>
    <t>Kamieńskiego - kładka pieszo-rowerowa</t>
  </si>
  <si>
    <t>Kąpielowa (od ul. Kolejarzy do zabudowań za autostradą)- obustronnie na dł. 0,550km, dalej (do wjazdu na teren uzdrowiska)- jednostronnie strona północna, dalej (do ul. Wypoczynkowej)- obustronnie</t>
  </si>
  <si>
    <t>Kąpielowa - boczna (dojazd do parkingu Swoszowice P+R) + pętla</t>
  </si>
  <si>
    <t>Droga dojazdowa + pętla autobusowa</t>
  </si>
  <si>
    <t>Klonowica Sebastiana (od ul. Tarnobrzeskiej do ul. Sławka) - dwustronnie</t>
  </si>
  <si>
    <t>Kolejarzy (str. Pd dł. 0,250km, str Pn dł. 0,150km)</t>
  </si>
  <si>
    <t>Kordiana - obustronnie tam gdzie występuje (od ul. Bojki do ul. Łużyckiej)</t>
  </si>
  <si>
    <t>Duży ruch pieszych - punkty handlowe</t>
  </si>
  <si>
    <t>Kosocicka (od ul. Mała Góra do ul. Hallera str. południowo-wschodnia - nr nieparzyste, od ul. przystanku "Węzeł Wielicki" do nr 18c dalej od nr 36 do nr 38a strona północno-zachodnia dalej od ul. Rydygiera do przejścia dla pieszych przy przystanku "Słona woda" -  nr parzyste)</t>
  </si>
  <si>
    <t>Kostaneckiego Kazimierza - jednostronnie po stronie szpitala, strona wschodnia, od ul. Medycznej do ul. Wielickiej jednostronnie strona zachodnia</t>
  </si>
  <si>
    <t xml:space="preserve"> K.PN</t>
  </si>
  <si>
    <t>Krzyżańskiego Mirosława ( obustronnnie gdzie występuje)</t>
  </si>
  <si>
    <t>Kurdwanów parking P+R - ul. Halszki - drogi manewrowe (2793m2), miejsca postojowe (172szt. - 2130m2), ciągi piesze (1265m2) + schody 3 kpl. (1. do ul. Witosa, 2. do ul. Storczykowej, 3. do ul. Halszki) oraz pochylnia</t>
  </si>
  <si>
    <t>Kuryłowicza - obustronnie tam gdzie występuje</t>
  </si>
  <si>
    <t>Kustronia (od ul. Szylinga do ul. Ciołkosza jednostronnie strona północno-zachodnia)</t>
  </si>
  <si>
    <t>Lusińska - obustronnie (od ul. Kąpielowej do końca na dł. 120m. dz. 284/8 obr. P-88)</t>
  </si>
  <si>
    <t>D</t>
  </si>
  <si>
    <t xml:space="preserve">Łagiewnicka (od stacji transformatorowej przy skrzyżowaniu z ul. Bonarka do garaży przy nr 39 str. zachodnia, dalej od Budynku Tauron do ul. Grzybki str. wschodnia oraz fragment przy skrzyżowaniu z ul. Bonarka - trójkąt o długości 60m) </t>
  </si>
  <si>
    <t>Łużycka - gminna (wzdłuż wjazdu na pętlę od ul. Nowosądeckiej, wzdłuż ul. Łużyckiej i przez teren zielony)</t>
  </si>
  <si>
    <t>Łużycka (powiatowa) - odcinkami: (od ul. Gromady Grudziąż do ul. Kordiana wraz z przejściem przez ul. Witosa) strona południowa na dł. 0,22km, (od nr 41 do ul. Tuchowskiej wraz z przejściem przez ul. Nowosądecką) strona północna na dł. 0,315 km; (od nr 70 do przejścia dla pieszych przy ul. Kijanki) - jednostronnie na dł. 0,11km</t>
  </si>
  <si>
    <t>Macedońska (od ul. Malborskiej do ul. Dauna) - jednostronnie, str. zachodnia / południowa</t>
  </si>
  <si>
    <t>Duży ruch pieszych - osiedle</t>
  </si>
  <si>
    <t>Malborska (od ul. Kamieńskiego na południe do ul. Sławka) - obustronnie</t>
  </si>
  <si>
    <t>Malborska (od ul. Kamieńskiego na północ do ul. Wielickiej) - obustronnie</t>
  </si>
  <si>
    <t>Marcika Józefa (od ul. Jugowickiej do kładki dla pieszych przy przystanku PKP-Sanktuarium)</t>
  </si>
  <si>
    <t>Uwaga: dalej brak chodnika</t>
  </si>
  <si>
    <t>Marcowa (obustronnie gdzie wystepuje wraz z chodnikami na parkingu)</t>
  </si>
  <si>
    <t>Maryewskiego Franciszka - chodnik i schody od końca ulicy za cmentarzem, dalej wzdłuż cmentarza do al. Pod Kopcem - wyjście przy nr 8; schody na wysokości ul. Kopiec Krakusa do Al. Pod Kopcem</t>
  </si>
  <si>
    <t>Merkuriusza Polskiego (od ul. Myślenickiej do ul. Warszewicza)- obustronnie na dł. 0,215km</t>
  </si>
  <si>
    <t>Medyczna - odcinek od ul. Kostaneckiego do deptaka z kostki brukowej - jednostronnie str. południowa na dł. 0,220km, dalej deptak do nr 13 na dł. 0,175km o szerokości 5m</t>
  </si>
  <si>
    <t>Millana (od ul. Do Sanktuarium Bożego Miłosierdzia do ul. Siostry Faustyny)- obustronnie wraz z chodnikiem wokół wyspy u wylotu ul. Siostry Faustyny</t>
  </si>
  <si>
    <t>Myślenicka - węzeł Łagiewnicki A4 ciągi piesze i rowerowe + schody 3 komplety (od ul. Myślenickiej gminnej do ul. Borowinowej, do ul. Myślenickiej i do ul. Wyrwa + ciąg do ul. Jelskiego), wiaduktem poprzez węzeł, rondo, przystanki)</t>
  </si>
  <si>
    <t>Myślenicka odcinkami: (od węzła Łagiewnickiego do ul. Sawiczewskich) - obustronnie (gdzie nie przylega do granicy posesji)</t>
  </si>
  <si>
    <t>Na Kozłówce - obustronnie na dł. 0,720km</t>
  </si>
  <si>
    <t>Niebieska (przy kościele w Kosocicach i parkingu oraz wzdłuż ul. Osterwy na rozwidleniu)</t>
  </si>
  <si>
    <t>Nowosądecka - obustronnie na dł. 1,720km + przejścia poprzeczne dł. 0,150km)</t>
  </si>
  <si>
    <t>Okólna - obustronnie na dł. 0,610km + parking przy nr 24 (pow. 265)</t>
  </si>
  <si>
    <t>Ondraszka (od ul. Łapanowskiej do ul. Gromady Grudziąż) - obustronnie na dł. 0,165 km</t>
  </si>
  <si>
    <t>Orwid Marii - od ul. Wielickiej do ul. Jakubowskiego - obustronnie - str. wsch. 285 m, str. zach 285m</t>
  </si>
  <si>
    <t>Pod Kopcem Al. - obustronnie (gdzie nie przylega)</t>
  </si>
  <si>
    <t>Duży ruch pieszych - cmentarz</t>
  </si>
  <si>
    <t xml:space="preserve">Podedworze - 2 odcinki: 1. od ul. Łużyckiej obustronnie str.pd - na dł. 50m, str.pn - na dł. 75m); 2. od ul. Bochenka - obustronnie str. zach - na dł. 15m, str. wsch - na dł. 15m) </t>
  </si>
  <si>
    <t>Podgórki (od ul. Soboniowickiej przez most do ul. Cechowej) jednostronie strona zachodnia</t>
  </si>
  <si>
    <t>Podmokła (od ul. Herberta do przejścia dla pieszych za ul. Marcika dojazd do CH Zakopianka)- jednostronnie strona północna na dł. 0,9km wraz z odnogą przy ul. Herberta - chodnik po stronie południowej z dojściem do przystanku dł. 0,070km)</t>
  </si>
  <si>
    <t>Polonijna - obustronnie</t>
  </si>
  <si>
    <t>Połomskiego Tadeusza (od ul. Turowicza do ul. Fredry) - obustronnie</t>
  </si>
  <si>
    <t>Przyjaźni Polsko - Węgierskiej - jednostronnie ciąg pieszo - rowerowy</t>
  </si>
  <si>
    <t>Przyjaźni Polsko - Węgierskiej - obustronnie gdzie wytępuje</t>
  </si>
  <si>
    <t>Puszkarska - jednostronnie strona wschodnia / północna</t>
  </si>
  <si>
    <t>Rydlówka / Bonarka (działka nr 291/5 obr. P-30 od ul. Wadowickiej do końca prostego odcinka na długości 115m dalej fragment chodnika w parku kieszonkowym na długości 18 metrów)</t>
  </si>
  <si>
    <t>Rydygiera Ludwika (od trasy autobusu ul. Rydygiera do końca osiedla) - jednostronnie po stronie południowej na dł. 0,350km)</t>
  </si>
  <si>
    <t>Rydygiera Ludwika (po trasie autobusu od ul. Wielickiej do ul. Schweitzera) - obustronnie na dł. 0,445km</t>
  </si>
  <si>
    <t>Rżącka (od ul. Podedworze do ul. Hallera)- jednostronnie strona północna</t>
  </si>
  <si>
    <t>Sawiczewskich Braci - obustronnie gdzie występuje</t>
  </si>
  <si>
    <t>Schweitzera - boczne (do ul Rydygiera obustronnie, ul. Wyszyńskiego jednostronnie strona wschodnia)</t>
  </si>
  <si>
    <t>Schweitzera (od ul. Od numeru 3 do ul. Czerwiakowskiego obustronnie, od ul. Czerwiakowskiego do ul Wyszyńskiego - jednostronnie strona Północna, od ul. Czerwiakowskiego do nr. 21 jednostronnie strona południowa)</t>
  </si>
  <si>
    <t>Siarczana (od ul. Armii Kraków do nr 22 jednostronnie strona zachodnia, od ul. Kustronia do nr 63 jednostronnie strona wschodnia)</t>
  </si>
  <si>
    <t>Siostry Faustyny - obustronnie gdzie występuje</t>
  </si>
  <si>
    <t>Sławka Walerego (od ul. Kamieńskiego do ul. Puszkarskiej - za skrzyżowanie z przejściem dla pieszych włącznie) - obustronnie na dł. 0,570km, dalej jednostronnie do ul. Klonowica po stronie zachodniej /parzyste/ na dł. 0,3km, nowy odcinek chodnika o długości 0,12km na wysokości skrz. z ul. Puszkraską po stronie wschodniej.</t>
  </si>
  <si>
    <t>Sławka Walerego - nowy odcinek drogi rowerowej o długości 0,12km na wysokości skrz. Z ul. Puszkarską po stronie wschodniej</t>
  </si>
  <si>
    <t>Spółdzielców - obustronnie na dł. 0,490km</t>
  </si>
  <si>
    <t>Stojałowskiego Stanisława - boczna (sięgacz do osiedla i szkoły) dz. 200/1 i 216/6 obr. 65 Podg  - jednostronnie po stronie osiedla wraz ze schodami w ciagu chodnika</t>
  </si>
  <si>
    <t>Stojałowskiego Stanisława - obustronnie na dł. 1,220km</t>
  </si>
  <si>
    <t>Swoszowice P+R parking</t>
  </si>
  <si>
    <t>Parking P&amp;R
Uwaga: cała powierzchnia parkingu</t>
  </si>
  <si>
    <t>Szybisko (od ul. Chałubińskiego do ul. Myślenickiej jednostronnie po stronie południowej / od ul. Myślenickiej do nr 22 jednostronnie po str. Południowej)</t>
  </si>
  <si>
    <t xml:space="preserve">Szyllinga (od ul. Armii Kraków do ul. Siarczanej strona pn na dł. 108m - Od ul. Ciołkosza do ul. Kutsronia str. Pn na dł. 111m, str. pd. na dł. 115m - od ul. Kutronia do ul Horaka str. zach. na dł. 85m, str.wsch na dł 95m do nr 46 - od ul. Horaka do ul. Jugowickiej str. zach. na dł. 250m, str. wsch na dł. 30m na odcinku od nr 52 do 56.) </t>
  </si>
  <si>
    <t>Tarnobrzeska (od ul. Beskidzkiej do ul. Sas-Zubrzyckiego) - jednostronnie str. południowa /nieparzyste/ tam gdzie występuje</t>
  </si>
  <si>
    <t>Telekiego Pala (od ul. Turowicza do ul. Pierzchówka) - obustronnie</t>
  </si>
  <si>
    <t>Tischnera Józefa Ks. - obustronnie + chodnik na łącznicy do ul. Turowicza i chodnik na łącznicach do ul. Kamieńskiego</t>
  </si>
  <si>
    <t xml:space="preserve">Tischnera Józefa Ks. (od ul. Zakopiańskiej do ul. Fredry, strona południowa) </t>
  </si>
  <si>
    <t>Totus Tuus - kładka pieszo - rowerowa od ronda przy ul. Św. Brata Alberta przez rzekę do alejki do Centrum Jana Pawła II</t>
  </si>
  <si>
    <t>Totus Tuus - od Trasy Łagiewnickiej do ronda - obustronnie, dalej od ronda do parkingu przed Centrum Jana Pawła II) - obustronnie</t>
  </si>
  <si>
    <t>Trasa Łagiewnicka: Ciąg pieszo-rowerowy od ul. Turowicza do ul. Do Sanktuarium (str.pn), Od ul. Totus Tuus do ul. Herberta (str.pd), od ul. Totus Tuus do wind (str.pd), kładka + drogi dościa przy Sankuarium, od wind do zwężenia (w okolicy pod torami kolejowymi - ciąg pieszo-rowerowy), od zwężenia (pod torami kolejowymi) do rozwidlenia (w str. Zakopiańskiej oraz pod tunel pod ul. Zakopiańską - ciąg pieszo rowerowy), od rozwidlenia do końca tunelu pod ul. Zakopiańską, od rozwidlenia w kierunku ul. Zakopiańskiej (do góry - ciąg pieszo rowerowy), chodnik z kostki brukowej z posypką na terenie parku do kostki granitowej.</t>
  </si>
  <si>
    <t>Chodniki i ciągi pieszo-rowerowe</t>
  </si>
  <si>
    <t>Trasa Łagiewnicka: od ul. Herberta do ul. Totus Tuus (str.pd), od ul. Totus Tuus do wind (str.pd), od rozwidlenia do końca tunelu pod ul. Zakopiańską</t>
  </si>
  <si>
    <t>Rower</t>
  </si>
  <si>
    <t>Droga rowerowa</t>
  </si>
  <si>
    <t>Trasa Łagiewnicka - Plac z kostki brukowej z posypem (przy Krzyżu - pow.307 m2) oraz chodnik ewakuacyjny z tunelu (dł. 215m, szer. 2m)</t>
  </si>
  <si>
    <t>Plac i chodnik utrzymywany interwencyjnie</t>
  </si>
  <si>
    <t xml:space="preserve">Turniejowa - ciąg pieszy wzdłuż parku od ul. Witosa do bloku 69 do ul. Turniejowej - deptak) </t>
  </si>
  <si>
    <t>Turowicza Jerzego - obustronnie (od ul. Tischnera do ul. Herberta)</t>
  </si>
  <si>
    <t>Turowicza Jerzego (od ul. Witosa za ul. Strumienną - DDR, dalej do ul. Przyjaźni Polsko - Węgierskiej ciąg pieszo rowerowy) jednostronnie po stronie wschodniej</t>
  </si>
  <si>
    <t>Uwaga: dalej chodnik dla pieszych i rowerów. 
Ddr w obrębie skrzyżowań z ul. Witosa i Połomskiego!</t>
  </si>
  <si>
    <t>Wadowicka - jednostronnie po stronie zach dł. 0,770km</t>
  </si>
  <si>
    <t>Wadowicka - obustronnie</t>
  </si>
  <si>
    <t>Wapienna - obustronnie</t>
  </si>
  <si>
    <t>Wielicka - boczna (przy granocy z Wieliczką od ul. Krakowskiej 58 w Wieliczce, za ekranem akustycznym do kładki pieszej nad autostradą - jednostronnie</t>
  </si>
  <si>
    <t>Witosa Wincentego - obustronnie na odcinku 1,50 km + poprzeczne dł. 0,150km</t>
  </si>
  <si>
    <t>Witosa Wincentego - schody i dojścia od chodnika przy ul. Witosa  (7 kompletów) do: ul. Chmielnej - pow. 30m2, przystanku - pow. 20m2, parkingu przy Biedronce- pow.  50m2, do bloku nr 1 - pow. 40m2, od przystanku do bloku nr 29 - pow. 40 m2, dojście do bloku nr 15 - pow. 40m2, dojście obok blaszaków za blokiem 15 - pow. 20m2</t>
  </si>
  <si>
    <t>Wlotowa (od ul. Wielickiej do ul. Na Kozłówce) - obustronnie</t>
  </si>
  <si>
    <t>Duży ruch pieszych, osiedle, punkty handlowe</t>
  </si>
  <si>
    <t>Wolska - jednostronnie strona zachodnia</t>
  </si>
  <si>
    <t>Wysłouchów Marii i Bolesława - boczna (sięgacz od nr 22, koło nr 24, 30, 32, 40, 42, dz 216/1 obr 65 i 420/7 obr. 63) - jednostronnie strona, po zewnętrznej /strona południowa/</t>
  </si>
  <si>
    <t>Wysłouchów Marii i Bolesława - obustronnie na dł. 1,110km</t>
  </si>
  <si>
    <t>Wysłouchów Marii i Bolesława - Stojałowskiego Stanisława - ciąg pieszy ze schodami</t>
  </si>
  <si>
    <t>Zakopiańska  - obustronnie na dł. 4,3 km (od ul. Wadowickiej do przystanku MPK na wiadukcie nad torami kolejowymi) + schody w ciągu chodnika</t>
  </si>
  <si>
    <t>Zakopiańska - od przystanku Łagiewniki SKA za skrzyżowania z Trasą Łagiewnicką na dł. 0,22km - obustronnie</t>
  </si>
  <si>
    <t>Zakopiańska - ciąg pieszo jezdny + chodnik wraz z kładką od ul. Poronińskiej do ul. Inicjatywy Lokalnej</t>
  </si>
  <si>
    <t>Zakopiańska - jednostronnie strona zachodnia (od ul. Brożka do ZUS v/v ul. Sucha)</t>
  </si>
  <si>
    <t>Uwaga: dalej od ZUS do ul. Zbrojarzy chodnik z dopuszczonym ruchem rowerowym</t>
  </si>
  <si>
    <t>Zakopiańska - Poronińska - Taklińskiego - chodnik + schody + pochylnia (dojścia do przejść dla pieszych, do przystanków MPK, azyle dla pieszych, schody 2 komplety do przystanków MPK, pochylnia dla wózków)</t>
  </si>
  <si>
    <t>Zakopiańska - przejście podziemne w Borku Fałęckim</t>
  </si>
  <si>
    <t>Zakopiańska - schody - zejście do ul. Cegielnianej</t>
  </si>
  <si>
    <t>Zakopiańska - schody - zejście przy Centrum Sztuki Solvay</t>
  </si>
  <si>
    <t>Zakopiańska - schody + ciąg pieszy z wiaduktu nad torami kolejowymi do ul. Zakopiańskiej bocznej</t>
  </si>
  <si>
    <t>Zakopiańska - schody do przejścia podziemnego przy ul. Faustyny + schody od strony ul. Faustyny</t>
  </si>
  <si>
    <t>Chodnik nie utrzymywany - Przejście podziemne zlikwidowane</t>
  </si>
  <si>
    <t>Zakopiańska - schody, zejście do ul. Oraczy przy nr 3</t>
  </si>
  <si>
    <t>Zina Wiktora ( od ul. Kustronia do ul. Szylinga jednostronnie strona zachodnia, od ul. Kustronia do wjazdu nr 19 jednostronnie strona wschodnia)</t>
  </si>
  <si>
    <t>8. Płk. Ułanów (od ul. Ruczaj do ślepego końca)</t>
  </si>
  <si>
    <t>C - IX</t>
  </si>
  <si>
    <t>2.pn</t>
  </si>
  <si>
    <t>Babińskiego Józefa (od ul. Bunscha do Spacerowej)</t>
  </si>
  <si>
    <t>E - VIII</t>
  </si>
  <si>
    <t>2.Wt</t>
  </si>
  <si>
    <t>Babińskiego Józefa (od ul. Kobierzyńskiej do ul. Bunscha)- obustronnie gdzie wystepuje</t>
  </si>
  <si>
    <t>Bałuckiego Michała - odcinkami: (od Bałuckiego 4 do Konfederackiej, str. wsch)- jednostronnie na dł. 0,135 km;  chodnik okalający trójkątny skwer Bałuckiego - Skwerowa od strony zachodniej i południowej na dł. 0,07km; (od ul. Pułaskiego do ul. Dębowej)- jednostronnie strona wschodnia na dł. 0,175 km</t>
  </si>
  <si>
    <t>A - VIII</t>
  </si>
  <si>
    <t>Barska (od ul. Bułhaka do ul. Ludwinowskiej) - obustronnie wraz ze wszystkimi sięgaczami, chodnikiem do przejścia podziemnego i chodnikami do i wokół pętli MPK i innych przewoźników, oraz chodnik do przejścia podziemnego do ul. Ludwinowskiej)</t>
  </si>
  <si>
    <t>B - VIII</t>
  </si>
  <si>
    <t>k.Pn</t>
  </si>
  <si>
    <t>Barska (od ul. Kilińskiego do ul. Konopnickiej przy zieleńcu/parkingu)</t>
  </si>
  <si>
    <t>Bartla Wojciecha Prof. (od ul. Korpala do pętli) + pętla (dojście do pętli przez zieleniec, dojścia do przystanków, dojście do osiedla w kier. południowym)</t>
  </si>
  <si>
    <t>G - VIII</t>
  </si>
  <si>
    <t>4.pn</t>
  </si>
  <si>
    <t>Bobrzyńskiego Michała Prof. - jednostronnie po stronie zachodniej</t>
  </si>
  <si>
    <t>D - VIII</t>
  </si>
  <si>
    <t>k.Wt</t>
  </si>
  <si>
    <t>Bobrzyńskiego Michała Prof. - obustronnie</t>
  </si>
  <si>
    <t>F - VIII</t>
  </si>
  <si>
    <t>Borek Fałęcki - pętla tramwajowa i dworzec autobusowy (chodnik wokół pętli tramwajowej z wyłączeniem peronów i przejścia przez torowisko + chodniki pomiędzy pętlami)</t>
  </si>
  <si>
    <t>D - IX</t>
  </si>
  <si>
    <t>Borkowska (od ul. Zawiłej do ul. Fałęckiej) - obustronnie na dł. 0,300km, dalej jednostronnie strona zachodnia po stronie osiedla na dł. 0,350km</t>
  </si>
  <si>
    <t>E - X</t>
  </si>
  <si>
    <t>Brożka Jana - obustronnie</t>
  </si>
  <si>
    <t>C - XIII</t>
  </si>
  <si>
    <t>Brożka Jana - obustronnie DDR</t>
  </si>
  <si>
    <t>Bułhaka - obustronnie (od ul. Monte Cassino do ul. Wierzbowej)</t>
  </si>
  <si>
    <t>1.śr</t>
  </si>
  <si>
    <t>3.Pt</t>
  </si>
  <si>
    <t>Bunscha Karola - obustronnie</t>
  </si>
  <si>
    <t xml:space="preserve">Bunscha Karola </t>
  </si>
  <si>
    <t>Bunscha (sięgacz od ul. Mochnaniec od nr 20)</t>
  </si>
  <si>
    <t>Cegielniana - obustronnie (od ul. Brożka do ul. Do Wilgi)</t>
  </si>
  <si>
    <t>Czerwone Maki - terminal autobusowy - schody, pochylnie, chodniki i ścieżki rowerowe (w obrębie parkingu i dojście do pętli i do ul. Bobrzyńskiego)</t>
  </si>
  <si>
    <t>Czerwone Maki (od Terminala Autobusowego Czerwone Maki do ul. Frassati - Gawrońskiej)</t>
  </si>
  <si>
    <t>Czerwone Maki (od Terminala Autobusowego w kierunku północnym, dalej na wschód do ronda przy ul. Frassati Gawrońskiej + rondo) - obustronnie</t>
  </si>
  <si>
    <t>Dębowa (od ul. Szwedzkiej do ul. Skwerowej) - jednostronnie strona północna</t>
  </si>
  <si>
    <t>chodnik przylegający - w utrzymaniu mieszkańców</t>
  </si>
  <si>
    <t>Dębskiego Macieja (od nr 27 do ul. Strudniarskiego) - jednostronnie strona północna</t>
  </si>
  <si>
    <t>G - X</t>
  </si>
  <si>
    <t>Do Groty (od ul. Salezjańskiej do ul. Tynieckiej)</t>
  </si>
  <si>
    <t>ciąg pieszy szutrowy</t>
  </si>
  <si>
    <t>Do Wilgi - od v/v nr 11 do ul. Zakopiańskiej wraz z sięgaczem pod tunel</t>
  </si>
  <si>
    <t>Do Wilgi - deptak wraz z kładką od ul. Cegielnianej do ul. Ruczaj</t>
  </si>
  <si>
    <t>Do Wilgi (od ul. Cegielnianej do schodów do ul. Zakopiańskiej)- obustronnie gdzie wystepuje</t>
  </si>
  <si>
    <t>Doktora Judyma  (od ul. Banachiewicza przy szkole i przedszkolu) - jednostronnie strona połuniowa na dł. 0,180km</t>
  </si>
  <si>
    <t xml:space="preserve">Drukarska (od ul. Bobrzyńskiego do ul. Zalesie) - obustronie dł. 0,330km </t>
  </si>
  <si>
    <t>C - VIII</t>
  </si>
  <si>
    <t>Dworska (od ul. Twardowskiego do ul. Słomianej wraz z fragmentem ul. Twardowskiego od ul. Kapelanka)- obustronnie na dł. 0,19km, dalej (do ul. Wierzbowej)- jednostronnie strona południowa na dł. 0,36km</t>
  </si>
  <si>
    <t>Falowa (od ul. Zbrojarzy do nr 9) - jednostronnie</t>
  </si>
  <si>
    <t>Federowicza Jana Kantego</t>
  </si>
  <si>
    <t>Forteczna - odcinkami: (od ul. Zakopiańskiej do końca ch.) - jednostronnie strona południowa na dł. 0,1km /nieparzyste/, (od ul. Zawiszy do ul. Kostrzewskiego) strona południowa /szkoły/ na dł. 0,08km, (od ul. Borkowskiej do ul. Warownej)- jednostronnie strona południowa na dł. 0,2km</t>
  </si>
  <si>
    <t>Frassati - Gawrońskiej Luciany - obustronnie na całej długości</t>
  </si>
  <si>
    <t>Geremka - (obustronnie)</t>
  </si>
  <si>
    <t>E - IX</t>
  </si>
  <si>
    <t>Gronostajowa (od ul. Grota Roweckiego do ul. Łojasiewicza) - obustronnie na całej długości</t>
  </si>
  <si>
    <t>Gronostajowa - Zakrzowiecka - ciąg pieszo - rowerowy</t>
  </si>
  <si>
    <t>Grota Roweckiego Stefana - obustronnie</t>
  </si>
  <si>
    <t>Grota Roweckiego Stefana Gen. (od ul. Bobrzyńskiego do drogi wewnetrznej przed ul. Kobierzyńską) - jednostronnie po stronie zachodniej</t>
  </si>
  <si>
    <t>Hoffmanowej Klementyny - jednostronnie strona zachodnia /nieparzyste/</t>
  </si>
  <si>
    <t>Homolacsa Karola - obustronnie</t>
  </si>
  <si>
    <t>Jagodowa - ciąg pieszy (od ul. Jagodowej do pętli autobusowej w Borku Fałęckim)</t>
  </si>
  <si>
    <t>Jagodowa - po stonie Kępna 13,15,17,28</t>
  </si>
  <si>
    <t>Kapelanka - jednostronnie strona wschodnia ciąg DDR - (od ul. Brożka do ul. Twardowskiego)</t>
  </si>
  <si>
    <t>Kapelanka - obustronnie</t>
  </si>
  <si>
    <t>Kilińskiego Jana (obustronnie) + schody 2 kpl, do ul. Konopnickiej przy Ośrodku Wychowawczym ul. Barska 45 - 1 kpl, do ul. Monte Cassino na końcu ulicy - 1kpl)</t>
  </si>
  <si>
    <t>Kłuszyńska (przy szkole)- jednostronnie</t>
  </si>
  <si>
    <t xml:space="preserve">Kobierzyńska (od ul. Kapelanka do ul. Przyzby) - obustronnie, gdzie występuje </t>
  </si>
  <si>
    <t>k.Pt</t>
  </si>
  <si>
    <t>Podzielona na 2 odcinki</t>
  </si>
  <si>
    <t>Kobierzyńska (od ul. Kapelanka do ul. Pychowickiej) - jednostronnie po str. południowej + przejazdy na skrzyżowaniach z ul. Kapelanka i Pychowicka</t>
  </si>
  <si>
    <t>Kobierzyńska (od ul. Kapelanka do ul. Rydlówka)- jednostronnie strona południowa na dł. 0,420km</t>
  </si>
  <si>
    <t>Kobierzyńska (od ul.Przyzby do ul. Zwiłej)</t>
  </si>
  <si>
    <t>dodano wydzialony oddcinek z poz 305</t>
  </si>
  <si>
    <t xml:space="preserve">Kobierzyńska - łącznik do ul. Drukarskiej przy nr 129 </t>
  </si>
  <si>
    <t>Kolna - obustronnie</t>
  </si>
  <si>
    <t>Komandosów - obustronnie</t>
  </si>
  <si>
    <t>Komuny Paryskiej (od ul. Zawiłej do ul. Galaktycznej obustronnie na dł. 0,520km) + dojście do przystanku i przejścia dla pieszych przy ul. Zawiłej</t>
  </si>
  <si>
    <t>Konopczyńskiego Władysława prof. (dawna Szwai Jana) (od ul. Lubostroń do początku osiedla - park) - jednostronnie po stronie wschodniej</t>
  </si>
  <si>
    <t>Konopnickiej - boczna (odcinek pomiędzy ul. Powroźniczą a ul. Madalińskiego)</t>
  </si>
  <si>
    <t>Konopnickiej - boczna (sięgacz do nr 61, 63)</t>
  </si>
  <si>
    <t>Korpala Michała (od ul. Kamienieckiej do ul. Krygowskiego) - jednostronnie na dł. 0,090km</t>
  </si>
  <si>
    <t>Korpala Michała (od ul. Krygowskiego do ul. Szwed - Śniadowskiej) - obustronnie dł. 0,150km + dojście do przystanku na ul. Krygowskiego dł. 0,010km</t>
  </si>
  <si>
    <t>Kostrzewskiego Józefa</t>
  </si>
  <si>
    <t>Kościuszkowców (od ul. Montwiłła - Mireckiego do ul. Niemcewicza)- jednostronnie /nieparzyste/ na dł. 0,27km, (od ul. Niemcewicza do ul. Zakopiańskiej)- obustronnie na dł. 0,23km</t>
  </si>
  <si>
    <t>Krygowskiego Władysława - jednostronnie strona północna / zachodnia na dł. 0,605km</t>
  </si>
  <si>
    <t xml:space="preserve">Lipińskiego Wacława Profesora - główna obustronnie na dł. 0,09km (od skrzyżowania ulic Brożka, Grota - Roweckiego, Kapelanka w kier. południowym), dalej boczną jednostronnie na dł.0,08km w stronę wjazdu do Zespołu Szkół ZSOI 2 </t>
  </si>
  <si>
    <t>Lubostroń (od ul. Skośnej do ul. Czerwone Maki) - jednostronnie gdzie występuje, strona północna</t>
  </si>
  <si>
    <t>Ludwisarzy - odcinkami: od v/v nr 14 do 22 przy tunelu; od nr 14 do ul. Zbrojarzy</t>
  </si>
  <si>
    <t>Łagiewniki - pętla tramwajowa i dworzec autobusowy (chodnik na wysokości pętli tramwajowej na odc. od przejścia w ul. Brożka do dworca utobusowego wzdłuż ul. Wadowickiej)</t>
  </si>
  <si>
    <t xml:space="preserve">Łojasiewicza Stanisława Profesora </t>
  </si>
  <si>
    <t>Łojasiewicza Stanisława Profesora (od ul. Grota Roweckiego do ul. Gronostajowej)- obustronnie</t>
  </si>
  <si>
    <t xml:space="preserve">Miła - przy szkole jednostronnie (od ul. Montwiłła - Mireckiego) </t>
  </si>
  <si>
    <t>Miłkowskiego (od ul. Kobierzyńskiej do końca chodnika za Coloseum) - obustronnie na dł. 0,330km</t>
  </si>
  <si>
    <t>Mochnaniec (obustronnie)</t>
  </si>
  <si>
    <t>Monte Cassino - obustronnie</t>
  </si>
  <si>
    <t xml:space="preserve">Monte Cassino - od ronda Grunwaldzkiego obustronnie na dł. 0,090km, dalej jednostronnie po stronie południowej dł. 0,700km + skrzyżowanie Monte Cassino / Zielińskiego / Kapelanka - ddr wokół dł. 0,120km </t>
  </si>
  <si>
    <t>Montwiłła-Mireckiego Józefa - jednostronnie na przemian (od ul. Żywieckiej do ul. Niemcewicza) strona północna /nieparzyste/ (od ul. Niemcewicza do ul. Zbrojarzy) strona południowa /parzyste/</t>
  </si>
  <si>
    <t>Niemcewicza Juliana Ursyna- jednostronnie strona wschodnia (po stronie parku)</t>
  </si>
  <si>
    <t>Nowaczyńskiego (obustronnie)</t>
  </si>
  <si>
    <t>Obozowa - od 24c do Żywieckiej</t>
  </si>
  <si>
    <t>Okrzei (od ul. Zdunów do ul. Gajowej)- obustronnie na dł. 0,3km</t>
  </si>
  <si>
    <t>Piertusińskiego Jana (od ul. Praskiej do ogródków działkowych) - obustronnie</t>
  </si>
  <si>
    <t>Plac Łagiewnicki - park kieszonkowy Leśny Ogród Krakowian</t>
  </si>
  <si>
    <t>Podgórki Tynieckie - od Skotnickiej do końca prawa strona</t>
  </si>
  <si>
    <t>Podhalańska (od ul. Zdunów do ul. Pszczelnej)- jednostronnie strona południowa</t>
  </si>
  <si>
    <t>Podole (od ul. Czerwone Maki do końca odcinka ślepego) - obustronnie, gdzie występuje</t>
  </si>
  <si>
    <t>Praska (od ul. Zielińskiego na wschód do ul. Szewdzkiej) - obustronnie</t>
  </si>
  <si>
    <t>Praska (od ul. Zielińskiego na zachód - w kier. ul. Tynieckiej obustronnie do bloku nr 67 po stronie północnej, do nr 28 tj. do wjazdu na osiedle prywatne po stronie południowej) - obustronnie na odcinku 0,35 km</t>
  </si>
  <si>
    <t>osiedle</t>
  </si>
  <si>
    <t>Przyzby Jana Kantego (od ul. Zalesie do ul. Kobierzyńskiej) - obustronnie gdzie występuje (strona północna 0,115km, strona południowa 0,315km)</t>
  </si>
  <si>
    <t>Pszczelna (od ul. Rostworowskiego do końca chodnika za szkołą na ul. Pastelowej) - jednostronnie po stronie zachodniej na dł. 0,130km</t>
  </si>
  <si>
    <t>Pułaskiego Kazimierza - (od ul. Bałuckiego do ul. Barskiej) - obustronnie</t>
  </si>
  <si>
    <t>C-VIII</t>
  </si>
  <si>
    <t>Rostworowskiego Stanisława (od ul. Grota Roweckiego do ul. Pszczelnej) - obustronnie</t>
  </si>
  <si>
    <t xml:space="preserve">Ruczaj - deptak od kładki nad rzeką Wilgą do ul. Strąkowej </t>
  </si>
  <si>
    <t xml:space="preserve">Ruczaj - od ul. Rostworowskiego jednostronnie po stronie północnej na dł. 0,130km, od ul. Bułgarskiej obustronnie na dł. 0,580km </t>
  </si>
  <si>
    <t xml:space="preserve">Rydlówka (od ul. Wadowickiej do ul. Skrzyneckiego) - jednostronnie  po stronie północnej, dalej (od ul. Skrzyneckiego) - jednostronnie po stronie południowej, w obrębie skrzyżowania z ul. Skrzyneckiego - obustronnie </t>
  </si>
  <si>
    <t>B - XIII</t>
  </si>
  <si>
    <t>Rydlówka - Parking + chodnik przy Rondzie A. Matecznego</t>
  </si>
  <si>
    <t>Rzemieślnicza (od ul. Wadowickiej do ul. SKrzyneckiego) - obustronnie na dł. 0,0,2km, dalej jednostronnie po stronie północnej na dł. 0,34km</t>
  </si>
  <si>
    <t>Skośna - odcinkami: (od ul. Kobierzyńskiej do ul. Lubostroń)- jednostronnie po stronie zachodniej na dł. 0,32km, (od ul. Zawiłej do ul. Kobierzyńskiej)-  jednostronnie po stronie południowej na dł. 0,68km</t>
  </si>
  <si>
    <t>Skotnicka - boczna, dojazd do szkoły (sięgacz od pętli autobusowej przy ul. Batalionów Chłopskich, Dz. 63/2 obr. 40 Podg.)</t>
  </si>
  <si>
    <t>Skotnicka - jednostronnie strona południowa od Trockiego do Baczyńskiego</t>
  </si>
  <si>
    <t>Skotnicka: od granic miasta do Winnieckiej - tam gdzie występuje</t>
  </si>
  <si>
    <t>Skrzyneckiego Jana Gen. (od ul. Rydlówka do ul. Rzemieślniczej) jednostronnie po stronie zachodniej (szkoły) na dł. 0,220km</t>
  </si>
  <si>
    <t>Słomiana – na wysokości nr. 10-18</t>
  </si>
  <si>
    <t>Słomiana - obustronnie (za wyjątkiem nr. 10-18)</t>
  </si>
  <si>
    <t>Chodnik przylegający - w utrzymaniu Sp.Mieszk.</t>
  </si>
  <si>
    <t>Sodowa - jednostronnie po stronie zachodniej</t>
  </si>
  <si>
    <t>Strąkowa (od ul. Miłkowskiego do końca)- jednostronnie strona północna</t>
  </si>
  <si>
    <t>Studniarskiego Jana (od ul. Taklińskiego do przejazdu kolejowego) - jednostronnie, strona wschodnia</t>
  </si>
  <si>
    <t>Szafrana Tadeusza</t>
  </si>
  <si>
    <t>Szwed-Śniadowskiej Anny - osiedle Za Fortem (od ul. Korpala na południe do pierwszej przecznicy po stronie wschodniej)- jednostronnie strona wschodnia, wraz ze schodami i pochylniami</t>
  </si>
  <si>
    <t>Szwedzka (od ul. Monte Cassino do ul. Bałuckiego) + przejścia przez zieleń od ul. Bałuckiego do ul. Monte Cassino i ul. Szwedzkiej, dalej (od ul. Monte Cassino  do ul. Biała Droga) - obustronnie</t>
  </si>
  <si>
    <t>Trasa Łagiewnicka - od ul. Rostworowskiego do ul. Zakopiańskiej - obustronnie</t>
  </si>
  <si>
    <t>Turonia - odcinkami: od ul. Zbrojarzy do nr 8; od nr 9 do v/v nr 10K</t>
  </si>
  <si>
    <t>Twardowskiego (od ul. Kapelanka do ul. Ceglarskiej)</t>
  </si>
  <si>
    <t>w ramach utrzymania jezdni</t>
  </si>
  <si>
    <t>Tyniecka (v/v ul. Winnickiej) - jednostronnie wzdłuż szkoły</t>
  </si>
  <si>
    <t>Tyniecka od 58-114</t>
  </si>
  <si>
    <t>Tyniecka przy A4</t>
  </si>
  <si>
    <t>Wały Wiślane strona południowa (od Mostu Dębnickiego do Mostu Zwierzynieckiego wraz z łą↨cznikiem do ul. Zielińskiego</t>
  </si>
  <si>
    <t>Wały Wiślane strona południowa (od Mostu Zwierzynieckiego wraz z łącznikiem do ul. Zielińskiego do granicy miasta / centrum sportowego Kolna) + dojazd do ul. Zielińskiego i Praskiej</t>
  </si>
  <si>
    <t>Wierzbowa - obustronnie (od ul. Bułhaka do ul. Barskiej)</t>
  </si>
  <si>
    <t>Winnicka (od ul. Skotnickiej)- obustronnie do końca</t>
  </si>
  <si>
    <t>Woźniczki</t>
  </si>
  <si>
    <t>Wrony Mieczysława</t>
  </si>
  <si>
    <t>Wygrana - obustronnie (od ul. Barskiej od strony pętli autobusowej MPK do ul. Bułhaka, wokół parkingu oraz do ul. Barskiej za Centrum Kongresowym</t>
  </si>
  <si>
    <t xml:space="preserve">Wyłom </t>
  </si>
  <si>
    <t>Zachodnia (od ul. Kobierzyńskiej do ul. Zalesie) - obustronnie na dł. 0,270km</t>
  </si>
  <si>
    <t>Zagrody (na wysokości nr 22, 24)- jednostronnie</t>
  </si>
  <si>
    <t>Zalesie (od ul. Drukarskiej do ul. Zachodniej) - obustronnie na dł.  0,100km</t>
  </si>
  <si>
    <t>Zawiła (od ul. Skośnej do ul. Borkowskiej) - jednostronnie po stronie południowej /parzyste/</t>
  </si>
  <si>
    <t>Zawiła (od ul. Zakopiańskiej do cmentarza) -obustronnie</t>
  </si>
  <si>
    <t>Zawiła przy skrzyżowaniu z ul. Kobierzyńską wzdłuż zieleńca wraz z chodnikiem na skos do ulicy Kobierzyńskiej</t>
  </si>
  <si>
    <t xml:space="preserve">Zbrojarzy (od ul. Zakopiańskiej do ul. Montwiłła - Mireckiego)- obustronnie; </t>
  </si>
  <si>
    <t>Zbrojarzy - obustronnie: (od ul. Ludwisarzy do ul. Łukasińskiego) - str. Pn, od ul. Ludwisarzy do ul. Zbrojarzy 58, od nr 78 do 86 - str. Pd, od v/v 86 do 89, nad tunelem TŁ pomiędzy odcinkami ul. Turonia)</t>
  </si>
  <si>
    <t>Zdunów (od ul. Podhalańska do ul. Okrzei)- obustronnie gdzie występuje</t>
  </si>
  <si>
    <t>Zielińskiego Bohdana Gen. (obustronnie z łącznicami) + most</t>
  </si>
  <si>
    <t>Zielińskiego Bohdana Gen. wraz z mostem Zwierzynieckim dł. 1,470km obustronnie + skrzyżowanie / łącznica do ul. Ks. Józefa dł. 0,250km obustronnie + zjazdy w ul. Ks. Józefa i ul. Nowaczyńskiego jednostronnie łącznie dł. 0,090km</t>
  </si>
  <si>
    <t>Zielna - (główny przebieg) - jednostronnie strona południowa + wszystkie ciągi piesze wewnątrz zabudowy po str. południowej</t>
  </si>
  <si>
    <t>Żywiecka - (od ul. Zawiłej do ul. Kępnej)- jednostronnie po stronie północnej, dalej (do ul. Kępnej do ul. Montwiłła - Mireckiego)- jednostronnie po stronie południowej</t>
  </si>
  <si>
    <t>28 lipca od nr 15 do ul. Starowolskiej</t>
  </si>
  <si>
    <t>Armii Krajowej - Balicka - Bronowicka węzeł - schody 6 kpl: do ul. Jabłonkowskiej v/v nr 93 - 1 kpl; v/v  Kościoła - 1 kpl podwójny, od ul. Bronowickiej 2 kpl, od ul. Balickiej 2 kpl</t>
  </si>
  <si>
    <t xml:space="preserve">Armii Krajowej - boczna (sięgacz - dojazd do osiedla Salwator City; dz. 288) - obustronnie </t>
  </si>
  <si>
    <t>2.śr</t>
  </si>
  <si>
    <t>Armii Krajowej - obustronnie</t>
  </si>
  <si>
    <t>Armii Krajowej - schody do ul. Wiedeńskiej</t>
  </si>
  <si>
    <t>Armii Krajowej - schody do ul. Wizjonerów (w pobliżu wiaduktu kolejowego)</t>
  </si>
  <si>
    <t>Armii Krajowej - schody, zejście + dojście do ul. Lea (na przedłużeniu ul. Lea)</t>
  </si>
  <si>
    <t xml:space="preserve">VI </t>
  </si>
  <si>
    <t xml:space="preserve">Armii Krajowej (od ronda Ofiar Katynia do schodów do ul. Wizjonerów) - obustronnie na dł. 0,400km; (od ul. Zarzecze do ul. Przybyszewskiego) - jednostronnie strona zach-pd ciąg pieszo - rowerowy na dł. 0,94km </t>
  </si>
  <si>
    <t>Balicka - obustronnie: strona północna z wyłączeniem chodników przylegających do posesji (tj. od nr 67 do 85, 103, 267, 271, 275, 277, 289, 291,319, 321) na dł. 2,994 km; Strona południowa  - w rejonie przystanku kolejowego na dł. 0,22km, dalej od numeru 292 do pętli autobusowej na dł. 0,089km, od pętli autobusowej do ul. Zakliki z Mydlnik na dł. 0,215 km</t>
  </si>
  <si>
    <t>Balicka - pętla tramwajowa (chodniki wokół pętli wraz z dojściami i pochylnią do chodników przy ulicach: ul. Na Błonie i ul. Balicka, peronów tramwajowych i autobusowych, ciąg pieszy do drogi osiedlowej po wschodniej stronie pawilonów handlowych oraz 3 kpl. schodów: zejście do ul. Na Błonie, zejście od ul. Balickiej za pawilonami handlowymi oraz zejście v/v garaży do drogi osiedlowej wzdłuż boku pawilonów)</t>
  </si>
  <si>
    <t xml:space="preserve">Balicka (od ul. Armii Krajowej do ul. Na Błonie) - obustronnie na dł. 0,720km + łącznica do ul. Armii Krajowej- obustronnie na dł. 0,17km + łącznik do ul. Jabłonkowskich </t>
  </si>
  <si>
    <t>Balicka - boczna v/v stawów /ul. Brzezińskiego/ - obustronnie odcinkami: strona wsch od stacji PKP Mydlniki do pętli autobusowej na dł. 0,16km, dalej od pętli do ul. Balickiej na dł. 0,15km; strona zach od ul. Balickiej do pierwszej zabudowy na dł. 0,15km</t>
  </si>
  <si>
    <t>Balicka - dojście do bloku Armii Krajowej 93. Działka 421/6 obr. K-6</t>
  </si>
  <si>
    <t>Banacha Stefana - obustronnie od al. 29 Listopada do Górki Narodowej</t>
  </si>
  <si>
    <t>Banacha - Zauchy łącznik - obustronnie</t>
  </si>
  <si>
    <t>Batalionu Skała  AK - obustronnie na dł. 0,485km</t>
  </si>
  <si>
    <t>Białoprądnicka (od ul. Pasteura do numeru 21) - jednostronnie strona wschodnia</t>
  </si>
  <si>
    <t>Białoprądnicka (od ul. Pigonia do Dworku Białoprądnickiego) - jednostronniestrona południowa</t>
  </si>
  <si>
    <t>Białoprądnicka (od ul. Zielińskiej do ul. Pachońskiego)- jednostronnie strona zachodnia (z wyjątkiem chodnika przy posesji Białoprądnicka 25A)</t>
  </si>
  <si>
    <t>Bociana (od ul. Siewnej przy ul. Jabłonnej do nr 19) - obustronnie na dł. 0,55, dalej jednostronnie strona północno-zachodnia na dł. 0,37km</t>
  </si>
  <si>
    <t>ulica "u" kształtna</t>
  </si>
  <si>
    <t>Bociana - Kuźnicy Kołłątajowskiej</t>
  </si>
  <si>
    <t>Borowego Piotra - jednostronnie (od nr 13 do ul. Grudzińskiego)</t>
  </si>
  <si>
    <t>Bratysławska - Nila Fieldorfa - wsch. str torowiska + przejazd przez torowisko od ul. Kluczborskiej</t>
  </si>
  <si>
    <t>Bratysławska - Nila Fieldorfa - wsch. strona torowiska</t>
  </si>
  <si>
    <t>Bratysławska - Nila Fieldorfa - zach. strona torowiska</t>
  </si>
  <si>
    <t>Bronowicka (od ul. Piastowskiej do ul. Rydla) jednostronnie - strona południowa, po stronie pętli + chodnik na pętli</t>
  </si>
  <si>
    <t>Bronowicka (od ul. Rydla do ul. Armii Krajowej) - jednostronnie po strona północnaj /nieparzyste/</t>
  </si>
  <si>
    <t>Bronowicka (od ul. Stańczyka do ul. Armii Krajowej) - jednostronnie na dł. 0,32km + 2x łącznica obustronnie do ul. Armii Krajowej dł. 2 x 0,150km</t>
  </si>
  <si>
    <t xml:space="preserve">Buszka Jana - ciąg pieszo rowerowy (od ślepego końca jezdni za basenem AGH do ślepego końca jezdni ul. Buszka), dalej chodnik dwustronnie od nr 27 do ul. Przybyszewskiego - obustronnie na dł. 0,1km </t>
  </si>
  <si>
    <t>Chełmońskiego  Józefa - Conrada Josepha - łącznik - obustronnie od Conrada do ronda dł. 0,050km, jednostronnie od ronda do Chełmońskiego po str. zachodniej wraz z rondem dł. 0,170km</t>
  </si>
  <si>
    <t>Chełmońskiego Józefa (od ul. Weissa do ul. Stachiewicza) - obustronnie wraz ze schodami od ul. Weissa przy ul. Różyckiego)</t>
  </si>
  <si>
    <t>Chełmska (wzdłuż drogi powiatowej od ul. Junackiej do ronda Chełmskiego)- jednostronnie strona północna na dł. 0,455km, wraz z obustronnym chodnikiem od ronda do ul. Niezapominajek i ul. Podłużnej), dalej (od ronda wzdłuż ul. Chełmskiej gminnej do nr 21) - obustronnie na dł.0,085km</t>
  </si>
  <si>
    <t>Conrada Josepha - obustronnie (gdzie występuje) na dł. 1,15km</t>
  </si>
  <si>
    <t>Conrada Josepha - odcinkami (od ronda Ofiar Katynia do ul. Chełmońskiego) - obustronnie dł. 0,810km + rondo dł. 0,310km; od węzła Azory przy wiadukcie kolejowym do stacji paliw przy Ikea- strona północna na dł. 0,26km</t>
  </si>
  <si>
    <t>Conrada Josepha / Weissa / Opolska - węzeł (wszystkie ciągi piesze wraz ze schodami). Schody: 1kpl do ul. Stelmachów / ul. Chełmońskiego, 1 kpl na tyły osiedla przy ul. Jaremy wraz z ciągiem pieszym od schodów na południe, dalej w kier. wschodnim do ul. Weissa przy budynku ul. Zygmuntowskiej 32A, 2 kpl z wiaduktu, 2 pochylnie od ul. Opolskiej do węzła.</t>
  </si>
  <si>
    <t>Czerwieńskiego Bolesława (od ul. Radzikowskiego do ul. Jaremy) - obustronnie</t>
  </si>
  <si>
    <t>Danka od numeru 4 do Pachońskiego Boczna</t>
  </si>
  <si>
    <t>Dożynkowa (od ul. Koralowej do v/v numeru 56) - strona zachodnia 288m, oraz od ul. Witkowickiej do numeru 88) - strona wschodnia 125m</t>
  </si>
  <si>
    <t>Dożynkowa (od numeru 172 do granic miasta) - jednostronnie strona wschodnia</t>
  </si>
  <si>
    <t>Filtrowa (od ul. Na Błonie do MPWiK) - jednostronnie strona północna na dł. 0,37km</t>
  </si>
  <si>
    <t>Glogera Zygmunta (od wiaduktu do nr 45)- jednostronnie st. zach. /nieparzyste/, str. wsch. gdzie występuje</t>
  </si>
  <si>
    <t>dalej przylegający</t>
  </si>
  <si>
    <t>Głogowa - obustronnie</t>
  </si>
  <si>
    <t>Górnickiego Łukasza - jednostronnie (od ul. Rokosza do ul. Pachońskiego) - strona zachodnia na dł. 0,165km, (od ul. Pachońskiego do mostu na rz. Bibiczance - strona zachodnia na dł. 0,18km, most obustronnie, od mostu do ul. Białoprądnickiej) - jednostronnie  po stronie parku - strona wschodnia na dł. 0,155km</t>
  </si>
  <si>
    <t>Górnickiego (od ul. Głogowej do ul. Rokosza) - jednostronnie, strona wschodnia</t>
  </si>
  <si>
    <t>Grażyny (od ul. Opolskiej do wjazdu za Biedronką)- obustronnie na dł. 0,16km, dalej jednostronnie do ul. Legnickiej - strona zachodnia /parzyste/ na dł. 0,05km</t>
  </si>
  <si>
    <t>Imbramowska - jednostronnie strona południowa /parzyste/ wraz ze schodami- 3 kpl: v/v bloku 1, v/v blok 3, przy parkingu)</t>
  </si>
  <si>
    <t>Jadwigi z Łobzowa (od ul. Cichej do ul. Młodej Polski) - obustronnie na dł. 0,16km</t>
  </si>
  <si>
    <t>Jaremy Marii- obustronnie (od ul. Czerwieńskiego do ul. Murarskiej) na dł. 0,54km</t>
  </si>
  <si>
    <t>Jasnogórska (od ronda Ofiar Katynia do wjazdu do Makro) - obustronnie na dł. 0,275km, dalej (do ronda pod estakadą)- jednostronnie strona wschodnia + chodnik wokół ronda z dojściem do przystanku po drugiej stonie na dł. 0,725km</t>
  </si>
  <si>
    <t>Jasnogórska - strona wschodnia od Ronda Ofiar Katynia do ul. Chełmońskiego oraz od salonu samochodowego przy ul. Jasnogórskiej 62 do ul. Gaik)</t>
  </si>
  <si>
    <t>Jesionowa od mostku na Rudawie do ul. Królowej Jadwigi (za wyjątkiem przylegającego chodnika przy Królowej Jadwigi 227)</t>
  </si>
  <si>
    <t>Jodłowa (od ul. Księcia Józefa do ul. Jodłowej-bocznej do zamku wraz z dojściem do przystanku) - obustronnie, dalej (do ul. Żywicznej) jednostronnie strona wschodnia /parzyste/</t>
  </si>
  <si>
    <t>ciągi piesze przez zieleń między ul. Księcia Józefa a ul. Skibową utrzymywane przez ZZM</t>
  </si>
  <si>
    <t>Junacka - jednostronnie strona północna /parzyste/ (przy skarpie)</t>
  </si>
  <si>
    <t>Junacka (gminna) - Chełmska - ciąg pieszy wraz ze schodami (wejście od ul. Junackiej między nr 14 i 16, wyjście ul. Chełmska między nr 19 i 21)</t>
  </si>
  <si>
    <t>Kasztanowa (od ul. Modrzewiowej do ul. Panieńskich Skał ) - obustronnie</t>
  </si>
  <si>
    <t>Kasztanowa (od ul. Panieńskich Skał do ul. Junackiej) - jednostronnie, nieparzyste strona północna</t>
  </si>
  <si>
    <t>Katowicka (od ul. Radzikowskiego do nr 10)- obustronnie na dł. 0,29km, dalej do ul. Zielony Most) - jednostronnie strona wschodnia /nieparzyste/ na dł. 0,21km</t>
  </si>
  <si>
    <t>Katowicka (od ul. Zielony Most do przejścia pod torami PKP) - jednostronnie  + dojście do przejścia podziemnego + dwa dojścia do ul. Wizjonerów</t>
  </si>
  <si>
    <t>Odkrywców - obustronnie (od Wizjonerów do ślepego końca)</t>
  </si>
  <si>
    <t>zmiana nazwy daw. Katowicka</t>
  </si>
  <si>
    <t>Kluczborska 2 odcinki (1 - wzdłuż garaży o dł 130m, 2 - dojście i przejście przez torowisko o dł 70m)</t>
  </si>
  <si>
    <t>Kluzeka (od ul. Pleszowskiej do zakrętu)- jednostronnie po stronie szkoły, strona zachodnia</t>
  </si>
  <si>
    <t>Korzeniowskiego Józefa - ciąg pieszy wraz z kładką nad rz. Rudawą</t>
  </si>
  <si>
    <t xml:space="preserve"> chodnik</t>
  </si>
  <si>
    <t>Krowoderskich Zuchów - obustronnie na dł. 1,060km + dojście do peronów tramwajowych dł. 1,045km + dojście do przystanku autobusowego przy ul. Wybickiego</t>
  </si>
  <si>
    <t>Królowej Jadwigi - Ciechanowskiego (Bielaka) - łącznik chodnik + schody na przedłużeniu ul. Ciechanowskiego, od strony ul. Królowej Jadwigi miedzy nr 203 a 205 (dz. nr 641/1)</t>
  </si>
  <si>
    <t>Królowej Jadwigi - obustronnie: strona północna (od ul. Focha do nr. 79) na dł. 0,1km + chodnik przez zieleniec do ul. Focha wzdłuż nr 81 na dł. 0,05km; strona południowa (od v/v ul. Przegon dalej rzy szkole) na dł. 0,12km</t>
  </si>
  <si>
    <t>Królowej Jadwigi (od ul. 28 lipca 1943 do ul. Junackiej) - jednostronnie, strona południowa /parzyste/</t>
  </si>
  <si>
    <t xml:space="preserve">Królowej Jadwigi (od ul. Jesionowej do ul. Junackiej) - jednostronnie strona północna /nieparzyste/ </t>
  </si>
  <si>
    <t>Królowej Jadwigi (od ul. Koło Strzelnicy do ul. Pod Sikornikiem przy strzelnicy)</t>
  </si>
  <si>
    <t>Królowej Jadwigi - od ul. Piastowskiej do ul. Korbutowej str pn</t>
  </si>
  <si>
    <t>Księcia Józefa - chodnik + schody na serpentynie przy ul. Kruczej</t>
  </si>
  <si>
    <t>Księcia Józefa- obustronnie odcinkami: strona południowa (od ul. Kościuszki do ul. Mirowskiej) na dł. 7,935km; strona północna: od ul. Wodociągowej do nr 65D na dł. 0,48km, od ul. Jodłowej dokąd występuje tj. do nr 249 wraz z dwoma łącznikami do "starej" Księcia Józefa: wzdłuż ul. Jodłowej oraz v/v ul. Koziarówka; (od ul. Mirowskiej do al. Wędrowników) jednostronnie strona północna, (od al. Wędrowników do ul. Bielańskiego) - obustronnie, dalej (od ul. Bielańskiego do granicy miasta / do ronda) jednostronnie strona południowa</t>
  </si>
  <si>
    <t>Księcia Józefa od łącznicy przy moście Zwierzynieckim do ul. Jodłowej</t>
  </si>
  <si>
    <t>Kuźnicy Kołłątajowskiej str zach torowiska w kierunku ul. Bociana (dojście do bloków)</t>
  </si>
  <si>
    <t>Legnicka (od ul. Grażyny) - jednostronnie /parzyste/ po str. Północnej</t>
  </si>
  <si>
    <t>Lentza - jednostronnie po stronie bl. 4, 6, 8</t>
  </si>
  <si>
    <t>Lindego - obustronnie</t>
  </si>
  <si>
    <t>Łokietka Władysława (od Opolskiej w kierunku ul. Makowskiego do przejścia dla pieszych) - jednostronnie na dł. 0,110km</t>
  </si>
  <si>
    <t>Łokietka Władysława (od ul. Makowskiego do ul. Wybickiego) -  obustronnie na dł. 0,500km</t>
  </si>
  <si>
    <t>Łokietka od przystanku Starego Wiarusa 02 do numeru 168 (strona zachodnia)</t>
  </si>
  <si>
    <t>Łokietka od ul. Starego Wiarusa do ul. Gaik (strona zachodnia)</t>
  </si>
  <si>
    <t>Łokietka od numeru 233 do ul. Lnianej (strona wschodnia z wyłączeniem chodnika wzdłuż posesji numer 263 i 265)</t>
  </si>
  <si>
    <t>Mackiewicza Józefa (od ul. Opolskiej do ul. Pachońskiego) - obustronnie na dł. 0,68km+ chodnik wokół ronda wraz z wyspami na przejściach dla pieszych na dł. 0,17km +  chodnik od nr 2 przez zieleniec do ul. Opolskiej na dł. 0,04km</t>
  </si>
  <si>
    <t>Makowskiego - obustronnie na dł. 0,580km</t>
  </si>
  <si>
    <t>Malczewskiego - jednostronnie gdzie występuje</t>
  </si>
  <si>
    <t>Malczewskiego - schody do ul. Waszyngtona</t>
  </si>
  <si>
    <t>Małeckiego Mieczysława al. (od końca zabudowy na ul. Hofmana)</t>
  </si>
  <si>
    <t xml:space="preserve">Mehoffera Józefa - obustronnie (od ul. Opolskiej do ul. Jałowcowej) </t>
  </si>
  <si>
    <t>Mięsowicza Mariana Profesora - obustronnie (od ul. Sosnowieckiej w kier. południowym do Instytutu Fizyki Jądrowej PAN)</t>
  </si>
  <si>
    <t>Uwaga: dalej na południe działki prywatne</t>
  </si>
  <si>
    <t>Mirowska - jednostronnie strona południowa- od wiaduktu do wyjazdu z wałów Wiślanych</t>
  </si>
  <si>
    <t>Ciąg pieszo-rowerowy</t>
  </si>
  <si>
    <t>Mirowska - Księcia Józefa (łącznik wzdłuż autostrady)</t>
  </si>
  <si>
    <t>Mirowska strona południowa wzdłuż obwodnicy w kierunku stopnia wodnego Kościuszko</t>
  </si>
  <si>
    <t>Modrzejewskiej Heleny (od ul. Makowskiego do ul. Palacha)- jednostronnie strona wschodnia /nieparzyste/ na dł. 0,15km + ciąg pieszy od ul. Makowskiego w kier. południowym między budynkami 14a i 9 na dł. 0,025km</t>
  </si>
  <si>
    <t>Modrzewiowa (od ul. Królowej Jadwigi do ul. Kasztanowej)- obustronnie: strona wschodnia cała, zachodnia gdzie występuje</t>
  </si>
  <si>
    <t>Na Błonie (od ul. Balickiej do deptaka Młynówka Królewska) - jednostronnie strona wschodnia (po stronie osiedla)</t>
  </si>
  <si>
    <t>Na Błonie (od ul. Filtrowej do ul. Lindego) - jednostronnie przy pętli wraz z chodnikiem przez zieleniec</t>
  </si>
  <si>
    <t>Nad Strugą - jednostronnie strona południowa</t>
  </si>
  <si>
    <t>Nad Sudołem - jednostronie (od strony rzeki) strona południowa</t>
  </si>
  <si>
    <t xml:space="preserve">Narutowicza Gabriela - kładka dla pieszych nad rzeką Prądnik + ciąg pieszy </t>
  </si>
  <si>
    <t>Naukowców - obustronnie</t>
  </si>
  <si>
    <t>Nila Augusta Fieldorfa Gen. - obustronnie dł. 430m, następnie jednostronnie od torowiska do ul. Krowoderskich Zuchów str. Pd. Na długości 120m)</t>
  </si>
  <si>
    <t>Ofiar Katynia Rondo (drogi rowerowe wokół ronda)</t>
  </si>
  <si>
    <t>Ojcowska (od ul. Radzikowskiego do ul. Jasnogórskiej)- jednostronnie strona wschodnia /parzyste/ na dł. 1,9km</t>
  </si>
  <si>
    <t>Olszanicka (od ronda chełmskiego do pętli przy ul. Powstania Styczniowego) - jednostronnie strona północna /parzyste/ wraz z dojściami do przystanków przy pętli i po drugiej stronie</t>
  </si>
  <si>
    <t>Opolska - rondo</t>
  </si>
  <si>
    <t>Opolska - (od ul. Prądnickiej do ul. Conrada) obustronnie wraz z rondem oraz azylami dla pieszych w obrębie skrzyżowań</t>
  </si>
  <si>
    <t>Opolska - kładka nad ul. Opolską do ul. Nad Sudołem (kładka, schody oraz dojśca do chodników przy ulicach: Opolska, Nad Sudołem, drodze osiedlowej)</t>
  </si>
  <si>
    <t>Opolska:  obustronnie od ul. Prądnickiej do ronda dł 0,536km. + rondo dł. 0,288km , dalej strona PD od ronda wzdłuż Mc Donalds do osiedla dł 0,122km, strona PN w kierunku ul. Wyki dł 0,394km, dalej od ul. Gdyńskiej do serpentyn przy ul. Weissa o dł 0,230km)</t>
  </si>
  <si>
    <t>Orla od Księcia Józefa do Mikołaja Wolskiego oraz strona wschodnia od Ks. Józef do końca chodnika - 100m</t>
  </si>
  <si>
    <t>Pachońskiego Henryka - ciąg pieszy od ul. Danka na północ do bloku nr 6, dalej na zachód za blokiem tj.po południowej stronie bloku</t>
  </si>
  <si>
    <t>Pachońskiego Henryka (od trasy Wolbromskiej do ul. Mackiewicza) - obustronnie, przy skrzyżowaniu z trasąWolbromską 4 ciągi chodników prowadzących w kier. Wsch. + przjścia przez torowisko + zejście od skrzyżowania przy ul. Mackiewicza do osiedla</t>
  </si>
  <si>
    <t>Pachońskiego Henryka (od ul. Wyki do ul. Łokietka)- (od ul. Wyki - do nr 3)- jednostronnie strona północna /nieparzyste/ na dł. 0,222km; (od nr 3 do ul. Łokietka) strona południowa /parzyste/ na dł. 0,058km</t>
  </si>
  <si>
    <t>Pachońskiego Henryka (od Trasy Wolbromskiej do ul. Wyki - obustronnie</t>
  </si>
  <si>
    <t>Pachońskiego od ul. Sosabowskiego do ul. Białoprądnickiej jednostronnie strona południowa</t>
  </si>
  <si>
    <t>Papierni Prądnickich 3 odcinki (odc 1 - obustronnie od pętli autobusowej do ul. Zauchy, odc 2 - obustronnie od ul. Zauchy do ul. Banacha, odc 3 - dwustronnie przy pętli Górka narodowa pozostała część jednostronnie str zach. Wraz z pochylniami na odcinku od ul. Banacha do 29 Listopada</t>
  </si>
  <si>
    <t>Papierni Prądnickich 3 odcinki (1 - od pętli autobusowej do ul. Zauchy, 2 - od ul. Zauchy do ul. Banacha, 3 od pętli Górka Narodowa do al.. 29 Listopada)</t>
  </si>
  <si>
    <t>Panieńskich Skał - jednostronnie strona wschodnia</t>
  </si>
  <si>
    <t>Pasternik (od ul. Ojcowskiej do ul. TetMajera) - obustronnie na odciku 1,18 km, dalej (od ul. TetMajera do ul. Starego Dębu)- jednostronnie, strona północna na dł. 0,33km</t>
  </si>
  <si>
    <t xml:space="preserve">Piaszczysta - pętla MPK </t>
  </si>
  <si>
    <t>Pleszowska 2 odcinki (1 - od ul. Opolskiej do ul. Kluzeka)- obustronnie na dł. 0,055km, 2 - od ul. Białoprądnickiej do ul. Pachońskiego - obustronnie)</t>
  </si>
  <si>
    <t>Porzeczkowa - chodnik i schody do szkoły na dł. 0,050km</t>
  </si>
  <si>
    <t>Przybyszewskiego Stanisława (od ul. Armii Krajowej do ciągu pieszo - rowerowego od ul. Buszka) jednostronnie strona wschodnia, dalej południowa</t>
  </si>
  <si>
    <t>Radzikowskiego Walerego Eliasza - obustronnie od Ronda Ofiar Katynia + przejazdy przez rondo do ul. Smętnej po stronie pn, ul. Groszkowej po stronie pd</t>
  </si>
  <si>
    <t>Radzikowskiego Walerego Eliasza (od ronda do ul. Ojcowskiej) - obustronnie na odcinku 0,830 km</t>
  </si>
  <si>
    <t>Radzikowskiego Eliasza - Armii Krajowej - ciąg pieszo - rowerowy wzdłuż torów kolejowych</t>
  </si>
  <si>
    <t>Radzikowskiego Walerego Eliasza (ul. Wybickiego do ul. Murarskiej)- obustronnie na dł. 0,325km, dalej od ul. Murarskiej do ul. Wilczej - szkoła)- jednostronnie strona północna na dł. 0,84km, dalej (od ul. Wilczej do nr 96)- jednostronnie strona południowa na dł. 0,14km, od nr 96 do wiaduktu)- jednostronnie strona północna na dł. 0,07km, dalej (od wiaduktu do ul. Fiszera)- jednostronnie (osiedle) strona południowa na dł. 0,14km, dalej (od ul. Fiszera do końca)- obustronnie na dł. 0,38km + łącznik do Ronda Ofiar Katynia na dł. 0,03km (chodnik)</t>
  </si>
  <si>
    <t>odcinek chodnika przy ul. Wybickiego należy utrzymywać wraz ze ścieżką rowerową na całej jego szerokości</t>
  </si>
  <si>
    <t>Różyckiego Ludomira - obustronnie</t>
  </si>
  <si>
    <t>całość</t>
  </si>
  <si>
    <t>Rybałtowska - przejście pod Trasa Wolbromską</t>
  </si>
  <si>
    <t>Rybałtowska - przejazd pod Trasa Wolbromską</t>
  </si>
  <si>
    <t>Rydla Lucjana (od ul. Jadwigi z Łobzowa do ul. Bronowickiej) - obustronnie, także przy blokach</t>
  </si>
  <si>
    <t>Rydla - obustronnie (w obrębie wiaduktu kolejowego do ul. Radzikowskiego) na dł. 0,36km</t>
  </si>
  <si>
    <t>Rzepichy jednostronnie na wysokości nr 21</t>
  </si>
  <si>
    <t>Słomczyńskiego - Papierni Prądnickich - łącznik</t>
  </si>
  <si>
    <t>Siewna (od ul. Mackiewicza do ul. Jabłonnej) - obustronnie na dł. 0,775km + dojście do osiedla od skrzyżowania Mackiewicza - Siewna</t>
  </si>
  <si>
    <t>Siewna (od ul. Mackiewicza na północ do wiaduktu)- obustronnie na dł. 0,075km, (od wiaduktu do ul. Dożynkowej) - jednostronnie strona wschodnia na dł. 0,45km</t>
  </si>
  <si>
    <t>Siewna od ul. Jabłonnej do 29 Listopada jednostronnie strona północna</t>
  </si>
  <si>
    <t>Sosabowskiego obustronnie + zejście w stronę ul. Nad Sudołem + dojście do peronu tramwajowego</t>
  </si>
  <si>
    <t>Sosabowskiego obustronnie + zjazd w stronę ul. Nad Sudołem</t>
  </si>
  <si>
    <t>Sosabowskiego kładka + schody</t>
  </si>
  <si>
    <t>kładka</t>
  </si>
  <si>
    <t>Sosnowiecka (od ul. Jasnogórskiej na wschód do ronda przy ul. Conrada/Chełmońskiego) - obustronnie na dł. 0,750km</t>
  </si>
  <si>
    <t>Stachiewicza Piotra - obustronnie na dł. 0,580km</t>
  </si>
  <si>
    <t>Starego Dębu (od ul. Radzikowskiego do końca drogi)- obustronnie, gdzie występuje</t>
  </si>
  <si>
    <t>Starego Wiarusa - obustronnie (od ul. Pękowickiej do ślepego końca wzdłuż nowej zabudowy) na odc. 0,46km</t>
  </si>
  <si>
    <t>Staszczyka Adama - obustronnie na dł. 0,13km wraz z fragmentem chodnika wzdłuż ul. Jadwigi z Łobzowa (od ul. Staszczyka do nr 15)- jednostronnie strona północna na dł. 0,06km + chodnik wzdłuż wjazdu w drogę boczną do budynków ul. Krzywy Zaułek 4 i ul. Jadwigi z Łobzowa 13- obustronnie na dł. 0,03km</t>
  </si>
  <si>
    <t>Stawowa - obustronnie od ul. Jasnogórskiej na wschód do ul. Chełmońskiego wraz z 2 rondami w ciągu ulicy o dł. 0,830km oraz pętlą autobusową (chodniki wokół, dojścia) o dł.  0,150km</t>
  </si>
  <si>
    <t>Pęlta autobusowa. 
Rondo przy Jasnogórskiej w obmiarze Jasnogórska - chodnik</t>
  </si>
  <si>
    <t>Szablowskiego Jerzego (od ul. Wesele do szkoły)</t>
  </si>
  <si>
    <t>Szlachtowskiego Feliksa / Lea / Zarzecze - ciąg pieszy od ul. Lea / Zarzecze do szkoły przy ul. Szlachtowskiego na dł. 0,060km</t>
  </si>
  <si>
    <t>dojście do szkoły</t>
  </si>
  <si>
    <t>Tajber Zofii - jednostronnie strona zachodnia</t>
  </si>
  <si>
    <t>Tetmajera Włodzimierza (od ul. Katowickiej do ul. Żeleńskiego)</t>
  </si>
  <si>
    <t xml:space="preserve">Tetmajera Włodzimierza - boczna (sięgacz do nr 7AD-7AL dz 89/4, 89/7, 90/5, 91/5, 92/5, 94/2, 95/4, 97/2, 96/8 obr. K-40) </t>
  </si>
  <si>
    <t>Trasa Wolbromska - obustronnie od ul. Pachońskiego do granic Miasta</t>
  </si>
  <si>
    <t>Trasa Wolbromska - obustronnie od ul. Pachońskiego do granic Miasta + rondo</t>
  </si>
  <si>
    <t>Trasa Wolbromska - Glogera chodnik obustronnie</t>
  </si>
  <si>
    <t>Trasa Wolbromska str zach, wdłuż równoległej drogi wraz z pętlą autobusową</t>
  </si>
  <si>
    <t>Wały Wiślane strona północna (od ul. Wioślarskiej do granicy miasta / autostrady wzdłuż Mirowskiej)</t>
  </si>
  <si>
    <t>Brak ciągłości ddr w rejonie ul. Mirowskiej - przebieg chodnikiem wzdłuż ulicy.</t>
  </si>
  <si>
    <t>Weissa Wojciecha (od węzła Conrada / Opolska do ul. Jaremy ) -obustronnie wraz z chodnikiem wokół pętli oraz dojściami z pętli do ul. Jaremy, (od ul. Jaremy do ul. Radzikowskiego) - jednostronnie po stronie wschodniej /parzyste/ wraz z chodnikiem przez zieleniec od ul. Weissa do ul. Radzikowskiego po drugiej stronie ulicy</t>
  </si>
  <si>
    <t>Wiedeńska (do ul. Popiela) - obustronnie</t>
  </si>
  <si>
    <t>Wieniawy - Długoszowskiego Bolesława gen. - obustronnie pod wiaduktem kolejowym na dł. 0,19km</t>
  </si>
  <si>
    <t>Wierzyńskiego Kazimierza - obustronnie w rejonie skrzyżowania z ul. Myczkowskiego: strona północna na dł. 0,022km, strona południowa na dł. 0,033km</t>
  </si>
  <si>
    <t>Wizjonerów - obustronnie</t>
  </si>
  <si>
    <t>Wyki Kazimierza - obustronnie</t>
  </si>
  <si>
    <t xml:space="preserve">Zakliki z Mydlnik - obustronnie w rejonie przystanku kolejowego na dł. 0,14km </t>
  </si>
  <si>
    <t>Zarzecze (od ul. Wiedeńskiej do ul. Armii Krajowej) - obustronnie na odcinku 0,450km</t>
  </si>
  <si>
    <t>Zauchy Andrzeja - obustronnie</t>
  </si>
  <si>
    <t>Zgody - obustronnie</t>
  </si>
  <si>
    <t>Zielińska (od ul. Pachońskiego do ul. Tajber)- obustronnie</t>
  </si>
  <si>
    <t>Zielony Most - jednostronnie, strona południowa, obustronnie pod wiaduktem kolejowym</t>
  </si>
  <si>
    <t>Złoty Róg  (przy nr 30 -szkoła)</t>
  </si>
  <si>
    <t>Ździebły Danowskiego - od pętli tramwajowej do ronda przy ul. Opolskiej, str zach</t>
  </si>
  <si>
    <t>Ździebły Danowskiego (od ul.Fieldorfa Nila do ronda przy ul. Opolskiej, str wsch)</t>
  </si>
  <si>
    <t>Ździebły Danowskiego (od peronów tramwajowych na pętli KG do P+R)</t>
  </si>
  <si>
    <t>Ździebły Danowskiego (od ul.Fieldorfa Nila do ronda przy ul. Opolskiej, str zach)</t>
  </si>
  <si>
    <t>Ździebły Danowskiego P+R</t>
  </si>
  <si>
    <t>Andersa Władysława Gen. - schody 4 komplety do ul. Urbanowicza: 1. do nr 10; 2,3,4 do parkingu przed blokami nr 6,7,8</t>
  </si>
  <si>
    <t>N</t>
  </si>
  <si>
    <t>Bitschana Jurka - obustronnie do ul. Dobrego Pasterza 108</t>
  </si>
  <si>
    <t>Bitwy nad Bzurą - obustronnie (tam gdzie występuje)</t>
  </si>
  <si>
    <t>Bogusza Józefa os. Strusia -jednostronnie strona zachodnia na całej długości, tam gdzie występuje</t>
  </si>
  <si>
    <t>strona wschodnia na terenie Spółdzielni Mieszkaniowej</t>
  </si>
  <si>
    <t>Bohomolca Franciszka - jesnostronnie strona wschodnia (od ul. Dobrego Pasterza do wjazdu do szkoły przed ul. Kniaźnina)</t>
  </si>
  <si>
    <t>Bohomolca Franciszka - obustronnie</t>
  </si>
  <si>
    <t>Boznańskiej Olgi - jednostronnie gdzie występuje od ul. Promienistych do ul. Eminowicza</t>
  </si>
  <si>
    <t>Braci Schindlerów (od ul. Andersa po stronie os. Kościuszkowskiego - strona wschodnia - 0,33km x 1,5m, po stronie os. Dywizjonu 303 - strona zachodnia 0,13km x 1,5m)</t>
  </si>
  <si>
    <t>Broniewskiego Władysława - obustronnie na całej długości 0,57km</t>
  </si>
  <si>
    <t>Broniewskiego Władysława - obustronnie na dł. 0,550km</t>
  </si>
  <si>
    <t>Cedyńska - obustronnie na dł. 0,41km (od ul. Miśnieńskiej do ul. Wiślickiej)</t>
  </si>
  <si>
    <t>Celakówny Rozalii os. Strusia- jednostronnie strona zachodnia na całej długości, tam gdzie występuje</t>
  </si>
  <si>
    <t xml:space="preserve">Dąbrowskiej Marii </t>
  </si>
  <si>
    <t>Dąbrowskiej Marii - obustronnie na dł. 1,28km</t>
  </si>
  <si>
    <t>Dobrego Pasterza: od Ronda Barei strona północna na dł. 0,41 km od ul. Naczelnej i strona południowa na dł. 0,53 km oraz od ul. 29 listopada strona północna na dł. 0,14 km i strona południowa na dł. 0,19 km plus pochylnia przy nr 106</t>
  </si>
  <si>
    <t>Dobrego Pasterza schody do os. Oświecenia przy boisku szkolnym</t>
  </si>
  <si>
    <t>Dunikowskiego Xawerego - obustronnie na dł. 0,62km</t>
  </si>
  <si>
    <t>Felińskiego Ks. - obustronnie</t>
  </si>
  <si>
    <t>Florera Romana - jednostronnie strona południowa (od ul. Stella - Sawickiego do ul. Skarżyńskiego)</t>
  </si>
  <si>
    <t>Hołdu Pruskiego (od ul. Bitwy nad Bzurą do ul. Adama Próchnika) - obustronnie</t>
  </si>
  <si>
    <t>Hynka - jednostronnie na przemian (od ul. Dąbrowskiej przy bloku 11 do ul. Kremskiego) strona północna na dł.0,45km; (od ul. Kremskiego do ul. Dąbrowskiej przy budynku 62) strona wschodnia i północna na dł. 0,69km</t>
  </si>
  <si>
    <t>Jancarza Kazimierza Ks. - chodnik wraz ze schodami od pętli tramwajowej wzdłuż kościoła w kierunku bloków przy ul. Załuskich</t>
  </si>
  <si>
    <t>Jancarza Kazimierza Ks. - obustronnie na całej długości (tam gdzie występuje)</t>
  </si>
  <si>
    <t>Jancarza Kazimierza Ks. - Os. Złotego Wieku - chodnik (od dworca do ul. Parnickiego)</t>
  </si>
  <si>
    <t>Jancarza Kazimierza ks. - 1. schody od parkingu przy ul. Łęczyckiej w kierunku ul. Jancarza wraz z dojściami do przystanków tramwajowego i autobusowego (na wys. bloku os. Tysiąclecia 34), 2. schody w kierunku ul. Jancarza wraz z dojściami do przystanków tramwajowego i autobusowego oraz chodnik po stronie północnej (od parkingu na wysokości kompleksu garażowego 25m)</t>
  </si>
  <si>
    <t>Jancarza Kazimierza Ks.- Os. Złotego Wieku - chodnik wraz ze schodami od dworca w kierunku bloków do ul. Wawelskiej bocznej</t>
  </si>
  <si>
    <t>Jancarza Kazimierza Ks.- Os. Złotego Wieku - chodnik wraz ze schodami od ul. Jancarza ze wschodniej strony dworca wraz z dojściami do ul. Nagłowickiej (2x) i do bloków</t>
  </si>
  <si>
    <t>Kaczary Jana - obustronnie</t>
  </si>
  <si>
    <t>Kleeberga Franciszka Gen. - obustronnie na dł. 0,335</t>
  </si>
  <si>
    <t>Kłosowskiego Stanisława - chodnik wzdłuż ulicy przyległej do ul. Medweckiego od strony osiedla na dł. 0,495km i od ul. Medweckiego po zachodniej stronie osiedla w kierunku północnym po stronie niezabudowanej na dł. 0,165km</t>
  </si>
  <si>
    <t xml:space="preserve">Kniaźnina Franciszka - obustronnie, gdzie występuje na dł. 0,750km </t>
  </si>
  <si>
    <t>Kremskiego - 3 części: jednostronnie, na przemian: (od nr 67 wzdłuż 44) strona zachodnia na dł. 0,15km, dalej stroną wschodnią (wzdłuż 36 do 35A) na dł. 0,09km, dalej stroną zachodnią (od nr 30 do ul. Włodarczyka) na dł. 0,1km</t>
  </si>
  <si>
    <t>Kuczkowskiego Mikołaja Ks. - jednostronnie podkowa od Kurzei do Kurzei po stronie posesji przy ul. Baziaka 1, 7, 5, Mosdorfa 17, 18, Kuczkowskiego 12, 14, 16</t>
  </si>
  <si>
    <t>Kurzei Józefa Ks. - po południowej stronie od ul. Jancarza obustronnie na dł. 0,07km - do skrzyżowania przy bloku nr 57; po północnej stronie od ul. Jancarza do ślepego końca obustronnie tam gdzie występuje</t>
  </si>
  <si>
    <t>dalej droga prywatna - SM Oświecenia</t>
  </si>
  <si>
    <t>Łepkowskiego (od ul. Dobrego Pasterza do ul. Majora) - strona zachodnia</t>
  </si>
  <si>
    <t>Małego Księcia - os. Albertyńskie - ciąg pieszy od parkingu między szkołą i przedszkolem do ul. Batalionu Zośka</t>
  </si>
  <si>
    <t>Medweckiego - obustronnie</t>
  </si>
  <si>
    <t>Medweckiego Mieczysława (od ul. Stella Sawickiego do ul. Dąbrowskiej) - obustronnie</t>
  </si>
  <si>
    <t>Miśnieńska (od ul. Jancarza do ul. Cedyńskiej) - obustronnie na dł. 0,390km wraz z chodnikiem wzdłuż przedszkola- jednostronnie strona zachodnia</t>
  </si>
  <si>
    <t>Naczelna (odcinek wzdłuż parku)</t>
  </si>
  <si>
    <t>Nagłowicka (od ul. Jancarza do ul. Wawelskiej) - obustronnie na dł. 0,450 km</t>
  </si>
  <si>
    <t>Nagłowicka-Jancarza - łącznik wzdłuż os. Złotego Wieku 74, 75 położony na działkach 19/400 i 19/403 obr. NH-5</t>
  </si>
  <si>
    <t>Obrońców Warszawy - jednostronnie po stronie osiedla</t>
  </si>
  <si>
    <t>Okulickiego Leopolda Gen. (od Al. Andersa  do ul. Nowolipki) - obustronnie tam gdzie wystepuje wraz z dojściami po stronie pł. w kierunku osiedla: Piastów (w kierunku bloku 12B na dł. 40 m), Kombatantów (5 szt. w kierunku budynków 1B, 3 i 6 na łącznej długości 120 m)</t>
  </si>
  <si>
    <t>Okulickiego Leopolda Gen. (fragment od ul. Mikołajczyka w stronę ul. Kupały)</t>
  </si>
  <si>
    <t>Okulickiego Leopolda Gen. - schody (2 komplety) wraz z chodnikiem po stronie południowej do bloku nr 49 oraz w kierunku szpitala</t>
  </si>
  <si>
    <t>Orlińskiego Bolesława (od ul. Stella-Sawickiego do ul. Kłosowskiego) - obustronnie na dł. 0,875km</t>
  </si>
  <si>
    <t>os. Kościuszkowskie pomiędzy blokiem 7 a 8 (dz. 110 obr. NH-7)</t>
  </si>
  <si>
    <t>Chodnik oczyszczany interwencyjnie w ramach bieżących potrzeb. 
(Pismo GS-02.7124.14.2017.AK; ZZM.ZZS.40.14.35.20.6795.KG z dnia 01.04.2020 r.)</t>
  </si>
  <si>
    <t>Parnickiego Teodora (od ul. Jancarza do ul. Zjazdu Gnieźnieńskiego) - jednostronnie po stronie zachodniej na dł. 0,340km</t>
  </si>
  <si>
    <t>chodnik przyległy</t>
  </si>
  <si>
    <t>Piasta Kołodzieja - obustronnie (od ronda Piastowskiego do ul. Powstańców) + dojścia do przystanków + fragmenty po obu stronach torów</t>
  </si>
  <si>
    <t>Pokrzywki Gustawa - obustronnie; str. Pn (od ul. Dąbrowskiej do końca szkoły) na dł. 0,45km; str. Pd (od ul. Dąbrowskiej do końca hotelu Lipsk) na dł. 0,28km</t>
  </si>
  <si>
    <t>Pozostały fragment we władaniu SM Victoria</t>
  </si>
  <si>
    <t>Powstańców - od Piasta Kołodzieja do wjazdu na os. Piastów 74</t>
  </si>
  <si>
    <t>Powstańców - strona pł.: od Al. 29 listopada do skrzyżowania z ul. Reduta i od nr 117 do nr 125 wraz z wlotami w ul. Dziekanowicką. Strona pd.: od nr 10 do ul. Majora i od nr 44 do ul. Reduta</t>
  </si>
  <si>
    <t>Promienistych - obustronnie: strona zachodnia od zatoki parkingowej przy ul. Promienistych 1 do ul. Promienistych 7, dalej od ul. Olszeckiej 15a do ul. Dobrego Pasterza; strona wschodnia od skrzyżowania z ul. Boznańskiej po stronie ul. Promienistych 2 do skrzyżowania z ul. Bitschana</t>
  </si>
  <si>
    <t>Próchnika Adama - jednostronnie od bloku nr 57 do ul. Hołdu Pruskiego</t>
  </si>
  <si>
    <t>Reduta - Rozrywka - ciąg pieszo - rowerowy</t>
  </si>
  <si>
    <t>Reduta (od ul. Powstańców do ul. Rozrywka Jednostronnie po stronie cmentarza) na dł. 0,53km, dalej (od ul. Rozrywka do ul. Bohomolca) dwustronnie na dł. 1,36km</t>
  </si>
  <si>
    <t>Rozrywka - parking przy cmentarzu</t>
  </si>
  <si>
    <t xml:space="preserve">Samorządowa - jednostronnie po stronie południowej (od końca drogi na odcinku przyległym do szkół, dalej przy blokach 16,15,14,13 do zakrętu, dalej wzdłuż bloku nr 13 i zieleńca) </t>
  </si>
  <si>
    <t>Po drugiej stronie chodnik na terenie wspólnoty mieszkańców</t>
  </si>
  <si>
    <t xml:space="preserve">Słoneckiego Mariana - obustronnie od nr 3 do nr 5 </t>
  </si>
  <si>
    <t>Sosnkowskiego Kazimierza - obustronnie wraz z ciagiem pieszym za kościołem do pętli tramwajowej przy ul. Piasta Kołodzieja na dł. 0,15km</t>
  </si>
  <si>
    <t>Srebrnych Orłów - obustronnie na dł. 0,440km</t>
  </si>
  <si>
    <t>Strzelców - obustronnie + Pętla</t>
  </si>
  <si>
    <t>Strzelców (od ul. Słoneckiego do ronda Barei)</t>
  </si>
  <si>
    <t>Sycha Marka os. Strusia- jednostronnie strona zachodnia na całej długości, tam gdzie występuje</t>
  </si>
  <si>
    <t>Szajnowicza - Iwanowa Jerzego - obustronnie na całej długości 0,44km</t>
  </si>
  <si>
    <t>Świętej Rodziny (od ul. Samorządowej do zakrętu) - obustronnie na dł. 0,190km, dalej do ul. Dunikowskiego jednostronnie po stronie południowej na dł. 0,120km</t>
  </si>
  <si>
    <t>Od ul. Dunikowskiego na dł. 120m po stronie bloków chodnik na terenie wspólnoty mieszkańców</t>
  </si>
  <si>
    <t>Tysiąclecia os. - parking przy nrze 43, dz. nr 13/8 obr. NH-2</t>
  </si>
  <si>
    <t>Uniwersału Połanieckiego - jednostronnie strona północna od ul. Braci Schindlerów do ul. Marii Dąbrowskiej + dojścia do przejścia dla pieszych od ul. Marii Dąbrowskiej przez zieleniec</t>
  </si>
  <si>
    <t>Wawelska - boczna - os. Złotego Wieku (od ul. Wawelskiej głównej wokół bloków 52-65) - jednostronnie na dł. 0,75km po stronie bloków</t>
  </si>
  <si>
    <t>Wawelska - boczna - os. Złotego Wieku (od ul. Wawelskiej głównej wokół bloków 52-65)- schody 3 komplety (przy bloku nr 64 do parku, do bloku nr 10, przy bloku nr 67a do ul. Nagłowickiej)</t>
  </si>
  <si>
    <t>Wawelska - ciąg pieszy ze schodami (od ul. Wawelskiej do ul. Powstańców-bocznej przy Cmentarzu) dł. 0,510km</t>
  </si>
  <si>
    <t xml:space="preserve">Wawelska (od ul. Jancarza do ul. Nagłowickiej) - obustronnie na dł. 0,750km) </t>
  </si>
  <si>
    <t>Wencla Marcina - obustronnie</t>
  </si>
  <si>
    <t>Wiślicka - obustronnie</t>
  </si>
  <si>
    <t>Włodarczyka - schody 3 komplety: do Stella Sawickiego x1, do Andersa x2</t>
  </si>
  <si>
    <t>Włodarczyka Bronisława - jednostronnie po stronie budynków na dł. 1,200km + obustronnie odcinek do ul. Orlińskiego na dł. 0,290km</t>
  </si>
  <si>
    <t>Zabłockiego Franciszka wraz z sięgaczem w kierunku budynków 2 i 21 (kier. Pd do skrzyżowania) oraz sięgaczem przy budynku 38a (pn); w obrębie działki 118/50 obr. 5-Nowa Huta - obustronnie wzdłuż ulicy gdzie występują</t>
  </si>
  <si>
    <t>Załuskich Andrzeja i Józefa: 1. wjazd od ul. Bohomolca na dł. 0,070km, jednostronnie po stronie pd; 2. wjazd od ul. Jancarza na dł. 0,090km, jednostronnie po stronie zach-pn przy zieleńcu; 3. wzdłuż bloków 44, 43, 42 kl.1, dz. 114/267, na dł. 0,190km, jednostronnie po stronie pd-zach.</t>
  </si>
  <si>
    <t>Złoczowska - os. Wysokie - jednostronnie strona południowo - wschodnia - chodnik okalający teren bloków 15-18 + sięgacz wzdłuż bloku 15 do bud. Nr 14 - obustronnie</t>
  </si>
  <si>
    <t>chodnik wzdłuż ul. Złoczowskiej wzdłuż bloku nr 8 - na terenie Spółdzielni</t>
  </si>
  <si>
    <t>Złotego Wieku os. - ul. Zjazdu Gnieźnieńskiego (lub ul. Na Zboczu) - jednostronnie na dł. 0,11km po stronie południowej (od ul. Wawelskiej - bocznej do ul. Parnickiego) dz.6/14,6/19,5/9 obr.5 NH</t>
  </si>
  <si>
    <t>Złotego Wieku os. - parking przy nr. 23D, dz. nr 278/7 obr. NH-2</t>
  </si>
  <si>
    <t>Złotego Wieku os. - parking przy nr. 20, dz. nr 10/2 obr. NH-2</t>
  </si>
  <si>
    <t>Akacjowa (od ul. Pilotów do ul. Dzielskiego)</t>
  </si>
  <si>
    <t>Beliny - Prażmowskiego Władysława płk.- przejścia dla pieszych przez zieleń - 7 sztuk</t>
  </si>
  <si>
    <t>Bohaterów Wietnamu (od ul. Młyńskiej do ul. Stanisława ze Skalbmierza) - jednostronnie strona północna</t>
  </si>
  <si>
    <t>Borowickiej Iwony - jednostronnie strona wschodnia (od ul. Lubicz do ul. Lubomirskiego) dalej wokół biurowca po jego wschodniej stronie, wzdłuż ul. Lubomirskiego do zejścia do przejścia podziemnego do Ronda Mogilskiego</t>
  </si>
  <si>
    <t>Bosacka ciąg pieszy od ul. Topolowej wzdłuż parku do ślepego zakończenia jezdni</t>
  </si>
  <si>
    <t>Bosaków - obustronnie, strona północna /nieparzyste/ na całej długości, strona południowa /parzyste/ odcinek pomiędzy nr 14-20</t>
  </si>
  <si>
    <t>Brodowicza Józefa (od ul. Wilka-Wyrwińskiego do nr 11 za ul. Kielecką) - jednostronnie strona wschodnia /nieparzyste na dł. 0,335km, dalej (od końca zabudowy do ul. Beliny - Prażmowskiego)- obustronnie z fragmentem przy środkowej wyspie (zieleńcu) wzdłuż Beliny - Prażmowskiego na dł. 0,15km</t>
  </si>
  <si>
    <t>Celarowska (od ul. Wileńskiej do ul. Prądzyńskiego)- obustronnie</t>
  </si>
  <si>
    <t>Chałupnika Kazimierza - jednostronnie ( od ul. Meissnera do ul. Widnej) str. południowa /parzyste/, (od ul. Widnej do ul. Raciborskiego) str. północna /nieparzyste/</t>
  </si>
  <si>
    <t>Chrobrego Bolesława - strona wschodnia od ul. Grochowskiej do wjazdu na teren Instytutu Nafty i Gazu od strony torów kolejowych; strona zachodnia od nr. 21 do nr. 35A, dalej od nr. 41 do nr. 45</t>
  </si>
  <si>
    <t>Cieślewskiego (od ul. Gnysia do ul. Akacjowej)</t>
  </si>
  <si>
    <t>Czerwonego Prądnika (od ul. Brogi do ul. Nadrzecznej)- obustronnie na dł. 0,36km + most na rz. Białucha - obustronnie na dł. 0,03km wraz z fragmentem chodnika przy ul. Wileńska-  wzdłuż szkoły na dł. 0,065km</t>
  </si>
  <si>
    <t>Droga nad Białuchą - ciągi piesze (po obu stronach rzeki między ul. Chrobrego i ul. Olszyny) na dł. 2 x 0,4km + most w ciągu ul. Chrobrego - obustronnie na dł. 0,035km</t>
  </si>
  <si>
    <t>Farmaceutów (od ul. Supniewskiego do parkingu obustronnie na odc. 90mb, dalej jednostronnie do ul. Krynicznej na dł. 0,11km)</t>
  </si>
  <si>
    <t>Grochowska (od ul. Olszyny do ul. Rusałek)- jednostronnie po stronie szkoły - strona północna na dł. 0,250km</t>
  </si>
  <si>
    <t>Grunwaldzka (od ul. Mogilskiej do ul. Zaleskiego) jednostronnie strona zachodnia na dł. 0,100km)</t>
  </si>
  <si>
    <t>Grunwaldzka (od ul. Wilka-Wyrwińskiego) obustronnie na dł. 0,05km przy szkole, dalej jednostronnie (do ul. Eisenberga) - strona wschodnia /nieparzyste/ na dł. 0,135km</t>
  </si>
  <si>
    <t>Jurczaka Stefana - jednostronnie, strona zachodnia</t>
  </si>
  <si>
    <t xml:space="preserve">Jurczaka Stefana - obustronnie wraz ze schodami (2 szt.) na estakadę od strony ul. Bora Komorowskiego </t>
  </si>
  <si>
    <t>Kantora - obustronnie (od ul. Ostatniej do ul. Ślicznej) na dł. 0,6km</t>
  </si>
  <si>
    <t>Kasprowicza Jana (przy UMK na dł. 0,060km) - jednostronnie strona południowa</t>
  </si>
  <si>
    <t>UMK</t>
  </si>
  <si>
    <t>Kielecka - od nr 36 do ul. Brodowicza po stronie wschodniej</t>
  </si>
  <si>
    <t>Lubicz (od wiaduktu do Ronda Mogilskiego) - strefa płatnego parkowania</t>
  </si>
  <si>
    <t>Lublańska - ciąg pieszy do ul. Olsztyńskiej</t>
  </si>
  <si>
    <t>Łaszkiewicza - Kantora (ciąg pieszy od ul. Łaszkiewicza wzdłuż nasypu kolejowego do ul. Kantora)</t>
  </si>
  <si>
    <t>Łaszkiewicza Stefana płk. - jednostronnie po stronie wschodniej</t>
  </si>
  <si>
    <t xml:space="preserve">Łąkowa - obustronnie: strona północna wzdłuż szkoły do nr 25 na dł. 0,15km, strona południowa (od ul. Ułanów do końca bloków) na dł. 0,16km </t>
  </si>
  <si>
    <t xml:space="preserve">Łukasiewicza Ignacego - obustronnie </t>
  </si>
  <si>
    <t>Markowskiego - (na długości osiedla) - po stronie osiedla jednostronnie na dł. 0,140km</t>
  </si>
  <si>
    <t>Poza opisanym zakresem chodnik przebiega po działkach w zarządzie ZZM</t>
  </si>
  <si>
    <t>Meissnera Janusza - schody i chodnik pomiędzy ul. Meisnera a ul. Fiołkową</t>
  </si>
  <si>
    <t>Miechowity - chodnik łączący ul. Miechowity do ul. Malawskiego Dz. 950 obr. 23 Śródm.</t>
  </si>
  <si>
    <t>Miechowity - obustronnie</t>
  </si>
  <si>
    <t>Młyńska - boczna (od ul. Pilotów w stronę bloków)</t>
  </si>
  <si>
    <t>Nadbrzeżna (od ul. Olszyny do ul. Lotniczej) jednostronnie po stronie rz. Białuchy</t>
  </si>
  <si>
    <t>ciąg pieszy wzdłuż MDK od ul. Nadbrzeżnej do ul. Farmaceutów w utrzymaniu spółdzielni</t>
  </si>
  <si>
    <t>Nieduża (wzdłuż szkoły do ul. Włodkowica)</t>
  </si>
  <si>
    <t>Olsztyńska - Celarowska - kładka nad rz. Białuchą + schody i pochylnia</t>
  </si>
  <si>
    <t>Olsztyńska - jednostronnie strona zachodnia od schodów przy kładce do skrzyżowania z ul. Czereśniową</t>
  </si>
  <si>
    <t>Olszyny - obustronnie na dł. 0,430km</t>
  </si>
  <si>
    <t>Olszyny v/v 11 schody</t>
  </si>
  <si>
    <t>Pilotów - jednostronnie po stronie bloków (strona północna) (od Ronda Młyńskiego do ul. Akacjowej)</t>
  </si>
  <si>
    <t>Pilotów - obustronnie (od Ronda Młyńskiego do ul. Olszyny)</t>
  </si>
  <si>
    <t>Pilotów - Raciborskiego schody</t>
  </si>
  <si>
    <t>Prandoty - chodnik wzdłuż Cmentarza Wojskowego SPP</t>
  </si>
  <si>
    <t>Rakowicka - chodnik wzdłuż cmentarza v/v jednostki wojskowej do ul. Olszańskiej- jednostronnie na dł. 0,135km po stronie cmentarza - strona zachodniej)</t>
  </si>
  <si>
    <t>Rakowicka - chodniki wzdłuż pętli na dł. 0,13km</t>
  </si>
  <si>
    <t>Rakowicka - Otwinowskiego - kładka na rzece Białucha</t>
  </si>
  <si>
    <t>Rakowicka - "ślepa" (od ul. Prandoty do mostku) - parkowanie na chodniku w SPP</t>
  </si>
  <si>
    <t>Rakowicka (od ul.  Grochowskiej do ul. Prandoty) - obustronnie na dł. 0,14km</t>
  </si>
  <si>
    <t>Rakowicka - parkowanie na chodniku w SPP po stronie zachodniej na odcinku od ul. Lubicz do ul. Lubomirskiego</t>
  </si>
  <si>
    <t>Rakowicka / Grochowska / Beliny-Prażmowskiego (chodniki wokół terenu zielonego obok pętli oraz przez zieleniec) na dł. 0,335km</t>
  </si>
  <si>
    <t>Rusałek (od ul. Grochowskiej do zakrętu) - jednostronnie po stronie szkoły, wschodniej na dł. 0,080km</t>
  </si>
  <si>
    <t>Rymarska (od ul. Mogilskiej do nr 12) - obustronnie na dł. 0,13km</t>
  </si>
  <si>
    <t>Sadowa - strona północna od al. 29 Listopada do wjazdu na parking na działce nr 1090/4 obr. S-23 (z wyłączeniem chodnika przylegającego do ul. Sadowej 7)</t>
  </si>
  <si>
    <t>Sadzawki - jednostronnie po stronie zachodniej, a w obrębie skrzyżowań dwustronnie wraz ze skośnymi skrótami</t>
  </si>
  <si>
    <t>Seniorów Lotnictwa - jednostronnie str. Pn (po stronie przychodni i szkoły)</t>
  </si>
  <si>
    <t>Sowińskiego - od ul. Brodowicza strona płn. na dł. 0,01 km i strona płd. na dł. 0,04 km</t>
  </si>
  <si>
    <t>Spadochroniarzy - jednostronnie str. Pd (po stronie szkoły)</t>
  </si>
  <si>
    <t>Stanisława za Skalbmierza - obustronnie</t>
  </si>
  <si>
    <t>Stanisława ze Skalbmierza - chodnik łączący ul. Stanisława ze Skalbmierza do ul. Malawskiego między przedszkolem a technikum ekonomicznym (Dz. 1033 obr. 23 Śródm.)</t>
  </si>
  <si>
    <t>Supniewskiego Janusza (od ul. Wilka-Wyrwińskiego do ul. Zaleskiego) - obustronnie na dł. 0,34km</t>
  </si>
  <si>
    <t>Śliczna (od ul. Ostatniej do ul. Kantora) - jednostronnie po stronie południowej /nieparzyste i ogródki działkowe/ + odcinek chodnika  na wys. nr 22</t>
  </si>
  <si>
    <t>Topolowa - 1. od ul. Zygmunta Augusta do ul. Bosackiej jednostronnie po stronie parku na dł. 0,060km, 2. od ul. Zygmunta Augusta do ul. Rakowickiej jednostronnie chodnik w SPP po południowej stronie od znaku do końca betonowego muru</t>
  </si>
  <si>
    <t>Tunel Bagażowy (od ul. Pawiej do rondka na ul. Wita Stwosza) - dojazdy do tunelu od ulic z obu stron</t>
  </si>
  <si>
    <t>Utrzymywany w ramach zlecenia na Tunel Szybkiego Tramwaju</t>
  </si>
  <si>
    <t>Tunel Bagażowy pod Dworcem PKP (od ul. Wita Stwosza do ul. Pawiej wraz ze schodami od ul. Pawiej, pochylnia od ul. Wita Stwosza, pochylnia od ul. Pawiej)</t>
  </si>
  <si>
    <t>Ugorek - jednostronnie po stronie południowej /nieparzyste/ na całej długości</t>
  </si>
  <si>
    <t xml:space="preserve">  </t>
  </si>
  <si>
    <t>Ułanów - jednostronnie po stronie wschodniej /nieparzyste/ + fragment po drugiej stronie na dł. 0,05km (od al. Jana Pawła II do ul. Łąkowej</t>
  </si>
  <si>
    <t>Wilka-Wyrwińskiego Wilhelma - obustronnie na dł. 0,310km</t>
  </si>
  <si>
    <t>Wita Stwosza - chodniki przy pętli autobusowej, dojścia do schodów</t>
  </si>
  <si>
    <t>Zaleskiego Bohdana - części: (od ul. Kieleckiej do wjazdu między nr 39 i 43) - jednostronnie strona południowa na dł. 0,32km; (od ul. Rymarskiej do ul. Supniewskiego) - jednostronnie strona północna na dł. 0,03km</t>
  </si>
  <si>
    <t>Zygmunta Augusta - jednostronnie po stronie parku wraz z dojściami do przejść dla pieszych przez ul. Zygmunta Augusta i ul. Lubicz v/v Komisariatu</t>
  </si>
  <si>
    <t xml:space="preserve">Blokowa - jednostronnie (od ul. Mrozowej do ul. Łowińskiego) strona zachodnia, dalej (od ul. Łowińskiego do torów) strona wschodnia </t>
  </si>
  <si>
    <t>Z uwagi na zły stan techniczny -utrzymywany interwencyjnie</t>
  </si>
  <si>
    <t>Branicka - jednostronnie (od przejścia dla pieszych przy ul. Tokarzewskiego do końca chodnika wzdłuż boiska i szkoły) na dł. 0,19km</t>
  </si>
  <si>
    <t>Brzeska - most - obustronnie na dł. 0,3km</t>
  </si>
  <si>
    <t>Cementowa - po stronie pętli</t>
  </si>
  <si>
    <t>Centralna - obustronnie (tam gdzie występuje): strona południowo-wschodnia (od ul. Nowohuckiej do wjazdu do bloków 51,51a,51b) na dł. 0,595km oraz (od al. Pokoju do ul. Wożniców) na dł. 0,06km; strona północno - zachodnia (od ul. Nowohuckiej do al Pokoju) na dł. 1km wraz ze skosem przez zieleniec do ul. Kamionka na dł. 0,11km</t>
  </si>
  <si>
    <t xml:space="preserve">Cerchów Maksymiliana i Stanisława - obustronnie cała długość  </t>
  </si>
  <si>
    <t>Ciepłownicza - obustronnie gdzie występuje od ul. Nowohuckiej do ul. Isep (z wyłączeniem wschodniego odcinka przylegającego do dz. nr 418/2 obr. NH-55, tj. od v/v nr-u 20 do v/v nr-u 38)</t>
  </si>
  <si>
    <t>Ciesielskiego Romana - obustronnie (od nr 9 do ul. Na Załęczu)</t>
  </si>
  <si>
    <t>Drożyska (od ul. Brzeskiej przy nr 32, za szkołę do nr 17) - jednostronnie do końca chodnika na dł. 0,765</t>
  </si>
  <si>
    <t>Galicyjska (od ul. Centralnej do ul. Skręconej) + południowa strona wzdłuż ulicy bocznej wzdłuż bloków Galicyjska 3A, 3B, 3C</t>
  </si>
  <si>
    <t>Gałczyńskiego Konstantego Ildefonsa - obustronnie tam gdzie występuje</t>
  </si>
  <si>
    <t>Igołomska - Fort Mogiła - ciągi piesze z pochylniami i schodami - 2kpl wraz z dojściami do przystanków A i T, od ul. Kępskiej na drugą stronę do przyst. tram. Fort Mogiła</t>
  </si>
  <si>
    <t>Isep - obustronnie gdzie występuje od nr-u 2 do ul. Ogłęczyzna</t>
  </si>
  <si>
    <t>Kamionka (str. pn. Dz. 85/72 obr. NH-54)</t>
  </si>
  <si>
    <t>Karaszewicza - Tokarzewskiego Michała Gen. (od ul. Plastusia do ul. Branickiej wraz z dojściem do przejścia dla pieszych - jednostronnie, odcinkowo dwustronnie - dojścia do przystanków autobusowych na odcinku 0,985km)</t>
  </si>
  <si>
    <t>Klasztorna (od al. Jana Pawła II do ul. Żaglowej) - obustronnie na odcinku 0,510 km, dalej (od ul. Żaglowej do ronda) - jednostronnie na dł. 1,2km</t>
  </si>
  <si>
    <t>Mrozowa - jednostronnie strona północna</t>
  </si>
  <si>
    <t>Z uwagi na zły stan techniczny chodnik utrzymywany interwencyjnie</t>
  </si>
  <si>
    <t>Na Łąkach</t>
  </si>
  <si>
    <t>Narciarska (od ul. Gałczyńskiego do ul. Tabacznej 2a) - obustronnie tam gdzie występuje</t>
  </si>
  <si>
    <t xml:space="preserve">Nowohucka - schody po stronie wschodniej do ul. Wysockiej </t>
  </si>
  <si>
    <t>Ogłęczyzna - obustronnie gdzie występuje od ul. Isep do ul. Sołtysowskiej</t>
  </si>
  <si>
    <t>Pokoju Al. (sięgacz pomiędzy nowymi blokami nr 81, 81A, 81B, 83, 83A, 83B)</t>
  </si>
  <si>
    <t>Poleska-Strumyk - obustronnie od ul. Narciarskiej do ul. Strumyk 9</t>
  </si>
  <si>
    <t>Sieroszewskiego Wacława (od ul. Zachemskiego do ul. Klasztornej) - obustronnie na dł. 0,51km, dalej (od ul. Zachemskiego wzdłuż parku) - jednostronnie, po stronie bloków na dł. 0,19km)</t>
  </si>
  <si>
    <t>Skręcona - obustronnie od ul. Ciepłowniczej do ślepego końca za rondem</t>
  </si>
  <si>
    <t>Sołtysowska - obustronnie gdzie występuje</t>
  </si>
  <si>
    <t>Tuwima Juliana - obustronnie na dł. 0,27km</t>
  </si>
  <si>
    <t>Ujastek - jednostronnie po stronie "Mittal Steel" na dł. 1,1km + dojście do przystanku od al. Solidarności po stronie lasku Bulońskiego na dł. 0,1km</t>
  </si>
  <si>
    <t>Ujastek Mogilski - jednostronnie po stronie "Mittal Steel"</t>
  </si>
  <si>
    <t>remont - budowa S7 (-3009,00 m2)</t>
  </si>
  <si>
    <t xml:space="preserve">Wał przeciwpowodziowy - od Mostu Wandy do Stopnia Wodnego Przewóz + obustronnie od Ujścia Wisły do ul. Ptaszyckiego </t>
  </si>
  <si>
    <t>Wał przeciwpowodziowy - od Stopnia Przewóz do ul. Kąkolowej</t>
  </si>
  <si>
    <t>Woźniców (od ul. Centralnej do zakrętu) - obustronnie na dł. 0,13km</t>
  </si>
  <si>
    <t xml:space="preserve">Woźniców (od ul. Centralnej do nr 19) </t>
  </si>
  <si>
    <t>Wróżenicka - jednostronnie (od nr 24 do ul. Ostrówek) strona południowa /parzyste/, dalej strona północna do końca</t>
  </si>
  <si>
    <t>Wyciąska - jednostronnie (od nr 13 do ul. Prawocheńskiego) strona północna /nieparzyste/, dalej do końca za ul. Podstawie strona południowa</t>
  </si>
  <si>
    <t>Zachemskiego Jakuba - obustronnie</t>
  </si>
  <si>
    <t>Architektów - schody do ul. Janczarskiego</t>
  </si>
  <si>
    <t>Architektów (od ul. Kocmyrzowskiej do końca chodnika - 40mb za pętlą autobusową po stronie południowej na dł. 1,250km oraz gdy występuje po stronie północnej - od ul. Kocmyrzowskiej za szkołę,  dł. 0,440km; w obrębie przejść i przystanku przy ul. Poległych w Krzesławicach dł. 0,065km; od parkingu przed pętlą autobusową do wjazdu na osiedle dł. 0,350km)</t>
  </si>
  <si>
    <t>Bystronia Jana (od ul. Godebskiego do ul. Glinik) - jednostronnie strona północna na dł. 0,860km</t>
  </si>
  <si>
    <t>Cienista - jednostronnie (od ul. Kocmyrzowskiej do ul. Kaczeńcowej) - strona wschodnia /parzyste/; dalej (od ul. Kaczeńcowej do ul. Fatimskiej) - strona zachodnia /nieparzyste/</t>
  </si>
  <si>
    <t>Darwina Karola (od ul. Kocmyrzowskiej do końca chodnika przy Cmentarzu) - jednostronnie strona północna dł. 0,98km + dojście do przystanku przy Cmentarzu po przeciwnej stronie na dł. 0,03km</t>
  </si>
  <si>
    <t xml:space="preserve">Fatimska - Obrońców Krzyża - łącznik pieszy między szkołą gastronomiczną a kościołem Arka </t>
  </si>
  <si>
    <t xml:space="preserve">XVI </t>
  </si>
  <si>
    <t>Fatimska - (od ul. Kocmyrzowskiej do ul. Szybkiej -obustronnie, od ul. Szybkiej do ul. Cienistej po stronie południowej)</t>
  </si>
  <si>
    <t>Fatimska - Wielgusa - łącznik pieszy między szkołą gastronomiczną a garażami.</t>
  </si>
  <si>
    <t>Fatimska (od ul. Okulickiego do ul. Łyszkiewicza) - jednostronnie strona zachodnia</t>
  </si>
  <si>
    <t>Geodetów - ciąg pieszy na przedłużeniu ul. Geodetów do pętli tramwajowej Wzgórza Krzesławickie wzdłuż OTKKF "Przyjaciel Konika"</t>
  </si>
  <si>
    <t>OBECNIE REMONT; od ul. Geodetów na pd po działkach w zarządzie OTKKF, dalej na pn-zach po prywatnych. Dopiero przy pętli na dł. 0,065km własność GK</t>
  </si>
  <si>
    <t>Glinik - jednostronnie (od ul. Jaskrowej do przejścia dla pieszych za ul. Wadowską) strona zachodnia na dł. 0,44km + dojście do przystanku po przeciwnej stronie na dł. 0,04km, dalej (od ul. Wadowskiej do końca chodnika) strona wschodnia na dł. 0,31km</t>
  </si>
  <si>
    <t>Hipokratesa rondo</t>
  </si>
  <si>
    <t xml:space="preserve">Jadźwingów (od drogi wew. między blokami 10-13) - Dmowskiego - Sapiehy (do nr 69) os. Mistrzejowice - jednostronnie strona pd-zach. </t>
  </si>
  <si>
    <t>Jarzębiny (od ul. Architektów do ul. Kocmyrzowskiej) - obustronnie na dł. 0,530km</t>
  </si>
  <si>
    <t>Kocmyrzowska - obustronnie na dł. 3,3km (od Ronda Kocmyrzowskiego do ul. Architektów), dalej jednostronnie (od ul. Architektów do ul. Kantorowickiej) stronia zachodnia na dł. 0,5km</t>
  </si>
  <si>
    <t>XVII/XVIII</t>
  </si>
  <si>
    <t>remont - budowa S7 (-625 m2)</t>
  </si>
  <si>
    <t>Kocmyrzowska chodnik na pętli tramwajowej (od przejścia dla pieszych przy ul. Architektów do przejścia dla pieszych przez torowisko przy wjeździe na cmentarz Grębałow)</t>
  </si>
  <si>
    <t>remont - budowa S7 (-480 m2)</t>
  </si>
  <si>
    <t>Kruszwicka - obustronnie na dł. 0,800km</t>
  </si>
  <si>
    <t>Kupały - jednostronnie po stronie budynku 14</t>
  </si>
  <si>
    <t>po drugiej stronie przylegający</t>
  </si>
  <si>
    <t>Lubocka (od ul. Darwina do nr 130) - strona północna /nieparzyste/ na dł. 1,9km, strona południowa na dł 0,91 km</t>
  </si>
  <si>
    <t>Łopackiego Jacka Augustyna - obustronnie (od ronda do pętli) na dł. 0,18km</t>
  </si>
  <si>
    <t>Łowińskiego (od ul. Kocmyrzowskiej łącznicą przez przystanek tramwajowy wzdłuż torów do ul. Ujastek-przystanek wraz z dojściem do ul. Łowińskiego) - jednostronnie strona południowa na dł. 0,8km</t>
  </si>
  <si>
    <t>remont - budowa S7 (-1600 m2)</t>
  </si>
  <si>
    <t>Łuczanowicka - jednostronnie strona wschodnia (przy szkole) na dł. 0,1km</t>
  </si>
  <si>
    <t>Makuszyńskiego - obustronnie (od ul. Kocmyrzowskiej do ul. Nowolipki)</t>
  </si>
  <si>
    <t>początek na przedłużeniu ul. Wańkowicza</t>
  </si>
  <si>
    <t>Mierniczych - jednostronnie strona południowa na dł. 0,25km</t>
  </si>
  <si>
    <t>Mikołajczyka - obustronnie</t>
  </si>
  <si>
    <t>Mikołajczyka - schody do ul. Okulickiego 3 komplety</t>
  </si>
  <si>
    <t>Mikołajczyka Stanisława</t>
  </si>
  <si>
    <t>Mistrzejowicka - obustronnie tam gdzie występuje</t>
  </si>
  <si>
    <t>obustronnie (od ul. Do Fortu do ul. Marcyjusza) remont - budowa S7 (wyłączno 3000,00 m2)</t>
  </si>
  <si>
    <t>Morwowa - jednostronnie naprzemiennie gdzie wystepuje</t>
  </si>
  <si>
    <t>Nad Dłubnią - jednostronnie, strona wschodnia</t>
  </si>
  <si>
    <t>Nowolipki - jednostronnie, po stronie zajezdni, strona zachodnia</t>
  </si>
  <si>
    <t>Obrońców Krzyża - boczna (sięgacz do os. Złotej Jesieni 2C) - całość jednostronnie strona zachodnia na dł. 0,23km</t>
  </si>
  <si>
    <t>Obrońców Krzyża - obustronnie na całej długości 1,7km (od ul. Żeromskiego do ul. Mikołajczyka)</t>
  </si>
  <si>
    <t>Perkuna - obustronnie</t>
  </si>
  <si>
    <t>Petofiego Sandora</t>
  </si>
  <si>
    <t>Petofiego Sandora - obustronnie na dł. 0,235km (od ul. Zesławickiej do ul. Jagiełły) + od numeru 10 do nr 61 - str. pd.</t>
  </si>
  <si>
    <t>Poległych w Krzesławicach - obustronnie na dł. 0,800km</t>
  </si>
  <si>
    <t>Popielidów (od ul. Piasta Kołodzieja do końca chodnika za ul. Kruszwicką) - obustronnie na dł. 0,710km</t>
  </si>
  <si>
    <t>Swarożyca (po stronie budunku os. Piastów 3)</t>
  </si>
  <si>
    <t>Wadowska (od nr 2, przed ul. Za Ogrodem do ul. Glinik) jednostronnie na dł. 0,770km + dojście do przystanku po przeciwnej stronie przy ul. Zagościniec dł. 0,030km</t>
  </si>
  <si>
    <t>Władysława Jagiełły - obustronnie, gdzie występuje na dł. 1,25km (od ul. Poległych w Krzesławicach do ul. Petofiego) + schody w ciągu chodnika+parking (dz. 328/82, 328/80 obr. NH-10)</t>
  </si>
  <si>
    <t>Zesławicka - obustronnie na dł. 0,06km (od ul. Okulickiego do ul. Petofiego) + chodnik na skos przez zieleniec v/v ul. Petofiego do przejścia dla pieszych przy ul. Okulickiego na dł. 0,12km</t>
  </si>
  <si>
    <t>remont - budowa S7 (wyłączno 528,00 m2)</t>
  </si>
  <si>
    <t>Zielony Jar (od ul. Poległych do ul. Architektów obustronnie na dł. 0,390km)</t>
  </si>
  <si>
    <t>Boruty-Spiechowicza Mieczysława Gen. - jednostronnie po stronie wsch dł. 0,500km</t>
  </si>
  <si>
    <t>Boruty-Spiechowicza Mieczysława Gen. - obustronnie</t>
  </si>
  <si>
    <t>Bulwarowa (od Al. JP II do ul. Andersena - kościół) - obustronnie na odcinku 2,020 km</t>
  </si>
  <si>
    <t>Bulwarowa (od Al. Solidarności do ul. Odmogile) - jednostronnie po stronie wshodniej</t>
  </si>
  <si>
    <t>dalej ruch odbywa się jezdnią</t>
  </si>
  <si>
    <t>Bulwarowa (od ul. Andersena do ul. Kocmyrzowskiej) - jednostronnie od strony bloków</t>
  </si>
  <si>
    <t>Bulwarowa (od ul. Ptaszyckiego do Al. Solidarności) - jednostronnie po stronie wshodniej</t>
  </si>
  <si>
    <t>Czuchajowskiego Bolesława</t>
  </si>
  <si>
    <t>Daniłowskiego Gustawa - obustronnie</t>
  </si>
  <si>
    <t>Gajocha Jana - obustronnie</t>
  </si>
  <si>
    <t>Kocmyrzowska (od ronda Kocmyrzowskiego do Bulwarowej) - obustronnie dł. 0,925km + rondo Kocmyrzowskie ddr wokół o dł. 0,425km</t>
  </si>
  <si>
    <t>Kocmyrzowskie rondo im. Księdza Gorzelanego</t>
  </si>
  <si>
    <t>Ludźmierska - obustronnie</t>
  </si>
  <si>
    <t>Mierzwy - obustronnie</t>
  </si>
  <si>
    <t>Mościckiego Ignacego - obustronnie</t>
  </si>
  <si>
    <t>Orkana - obustronnie</t>
  </si>
  <si>
    <t>Padniewskiego Filipa bp.</t>
  </si>
  <si>
    <t xml:space="preserve">Przyjaźni Al. </t>
  </si>
  <si>
    <t>Przyjaźni Al. na dł. 0,75km obustronnie, wraz z chodnikiem do al. Andersa między blokiem os. Centrum C 7 a pętlą autobusową i dojściami do przystanków</t>
  </si>
  <si>
    <t>Róż al. (dawny Plac Lenina - od Placu Centralnego do al. Przyjaźni)</t>
  </si>
  <si>
    <t>Róż Al. (od al. Przyjaźni do ul. Mościckiego) obustronnie na dł. 1,4km + ciąg pieszy (od ul. Mościckiego do ul. Bulwarowej) na dł. 0,2km</t>
  </si>
  <si>
    <t>Rydza - Śmigłego Edwarda - obustronnie</t>
  </si>
  <si>
    <t>Struga Andrzeja - obustronnie</t>
  </si>
  <si>
    <t>Tomickiego Piotra bp.</t>
  </si>
  <si>
    <t>Wojciechowskiego Stanisława (od ul. Struga do ul. Bulwarowej) - obustronnie</t>
  </si>
  <si>
    <t>Zuchów - obustronnie</t>
  </si>
  <si>
    <t>Żeromskiego Stefana - obustronnie</t>
  </si>
  <si>
    <t>Bobrowskiego Stefana - jednostronnie po stronie kościoła</t>
  </si>
  <si>
    <t>Botaniczna - jednostronnie po stronie szpitala</t>
  </si>
  <si>
    <t xml:space="preserve">Daszyńskiego Ignacego - jednostronnie strona zachodnia ciąg pieszo - rowerowy </t>
  </si>
  <si>
    <t>Daszyńskiego Ignacego (aleja w zieleńcu)</t>
  </si>
  <si>
    <t xml:space="preserve">Daszyńskiego Ignacego al. - obustronnie (od ul. Podgórskiej do ul. Grzegórzeckiej/Metalowców) wraz z przejściem dla pieszych przy pomniku </t>
  </si>
  <si>
    <t>Dąbska - 3 odcinki: 1. od ul. Lema v/v Tauron Arena obustronnie dł. 0,180km (koniec za skrzyżowaniem ok. 20m); 2. od ul. Lema w osiedle bliżej ul. Mogilskiej obustronnie dł. 0,400km (koniec za skrzyżowaniem 2 odnogi dł. ok. 30m); 3. przy hotelu od strony ul. Kosynierów jednostronnie dł. 0,230km (koniec na torach - chodnik zanikający)</t>
  </si>
  <si>
    <t>fragment drogi od al. Pokoju do hotelu przy ul. Dąbskiej (wraz z rondem pod Decathlon, drogą wzdłuż parkingu za Plazą i drugim wyjazdem do ul. Dąbskiej - gminnej) stanowi drogę prywatną</t>
  </si>
  <si>
    <t>Fabryczna (od Al. Pokoju do ul. Grzegórzeckiej) - jednostronnie strona wschodnia /nieparzyste/</t>
  </si>
  <si>
    <t>Grzegórzecka odcinkami: od ul. Rogozińskiego do al. Pokoju przy wiadukcie kolejowym strona północna wraz z przejściem przez zieleniec do al. Pokoju przy bloku al. Pokoju 29B; od ul. Zieleniewskiego do ul. Kotlarskiej strona południowa w zakresie strefy płatnego parkowania na chodniku (w tym przy miejscu dla niepełnosprawnych przy ul. Grzegórzeckiej 67)</t>
  </si>
  <si>
    <t>Grzegórzecka odcinkami: obustronnie (od ul. Wielopole do ul. Metalowców: w rejonie wiaduktu kolejowego, hali targowej, taxi); jednostronnie strona południowa (od ul. Kotlarskiej do ul. Rzeźniczej) strona północna (kontrapas dla pieszych na wysokości KiZMS UJ)</t>
  </si>
  <si>
    <t>Gurgacza Władysława Ks. - obustronnie od al. Daszyńskiego wraz z ciągiem pieszym do ul. Siedleckiego między budynkami 1 i 4</t>
  </si>
  <si>
    <t>Kopernika Mikołaja - obustronnie</t>
  </si>
  <si>
    <t>Kordylewskiego Kazimierza - obustronnie</t>
  </si>
  <si>
    <t>Kosynierów - strona zachodnia</t>
  </si>
  <si>
    <t>Lema Stanisława – sięgacz do ul. Lema 17, jednostronnie od Tauron Areny do zatok parkingowych, obustronnie od zatok parkingowych do końca + łącznik od ul. Lema w kierunku osiedla</t>
  </si>
  <si>
    <t>Lema Stanisława – sięgacz do ul. Lema 5, 5a</t>
  </si>
  <si>
    <t>Łazarza (od ul. Grzegórzeckiej do ul. Sołtyka - do pogotowia ratunkowego)- jednostronnie strona wschodnia</t>
  </si>
  <si>
    <t>Metalowców (od ul. Siedleckiego do al. Daszyńskiego) - jednostronnie strona południowa /nieparzyste/</t>
  </si>
  <si>
    <t>Mosiężnicza - jednostronnie (przy Prokuraturze) na dł. 0,17km</t>
  </si>
  <si>
    <t>Na Szaniec (od al. Pokoju ciag pieszy na skos przez zielenic przed pawilonem do budynku nr 1), dalej strona północna od pawilonu do ul. Widok), strona południowa od ścieżki prowadzącej do ul. Bajecznej 5 do bocznej drogi prowadzącej do ul. Na Szaniec 10</t>
  </si>
  <si>
    <t>Nullo Francesco Płk. - obustronnie (od ul. Mogilskiej do Al. Pokoju)</t>
  </si>
  <si>
    <t xml:space="preserve">Ofiar Dąbia + stopień Dąbie - obustronnie </t>
  </si>
  <si>
    <t>Podgórska - obustronnie</t>
  </si>
  <si>
    <t>Pokoju Al. - Podbipiety - trasa na wale wiślanym od CH Plaza do mostu Wandy</t>
  </si>
  <si>
    <t>Rogozińskiego Stefana - jednostronnie strona wchodnia</t>
  </si>
  <si>
    <t>Rzeźnicza - odcinkami: (od nr 4- szkoły do ul. Grzegórzeckiej)- jednostronnie strona wsch. na dł. 0,1km; (od ul. Masarskiej do Gęsiej do Galerii Kazimierz)- jednostronnie strona zach. na dł. 0,06</t>
  </si>
  <si>
    <t>Sądowa - odcinkami: (od ul. Powstania Warszawskiego do ul. Kordylewskiego)- obustronnie na dł. 0,08km, (od ul. Mosiężniczej do ul. Szafera)- jednostronnie strona północna na dł. 0,09km; (od ul. Szafera do ul. Nullo)- obustronnie na dł.  0,12km</t>
  </si>
  <si>
    <t>Siedleckiego Michała - boczna (od ul. Siedleckiego do al. Daszyńskiego wzdłuż cmentarza- jednostronnie strona północna po stronie bloków na dł. 0,23km</t>
  </si>
  <si>
    <t>Siedleckiego Michała (od ul. Metalowców do wiaduktu przy ul. Miodowej)- jednostronnie strona wschodnia na dł. 0,4km</t>
  </si>
  <si>
    <t>Szafera Władysława prof. - obustronnie na dł. 0,365km</t>
  </si>
  <si>
    <t>Śniadeckich - jednostronnie strona zachodnia + 50m na wys. parkingu</t>
  </si>
  <si>
    <t>Zwycięstwa - jednostronnie strona wschodnia + obustronnie na moście przy ul. Kosynierów</t>
  </si>
  <si>
    <t xml:space="preserve">Celna - jednostronnie strona północna (między 2 kompletami schodów do ul. Przy Moście wraz z przejściem przez zieleniec) </t>
  </si>
  <si>
    <t>4.wt</t>
  </si>
  <si>
    <t>Dąbrowskiego Jana Henryka - jednostronnie (od ul. Lwowskiej do ul. Traugutta) strona północna /parzyste/ dalej (od nr 3 do wiaduktu kolejowego) - strona południowa /nieparzyste/ na dl. 0,27km</t>
  </si>
  <si>
    <t>Dekerta Jana (od wiaduktu kolejowego u zbiegu ulic Dąbrowskiego-Dekerta-Romanowicza do ul. Kiełkowskiego) - jednostronnie strona południowa na dł. 0,135km, (od ul. Kiełkowskiego do ul. Klimeckiego)- jednostronnie strona północna na dł. 0,27km, (od ul. Klimeckiego na pn-wsch do rozwidlenia) - obustronnie wraz z chodnikiem przez zieleniec na dł. 0,043km</t>
  </si>
  <si>
    <t>Dembowskiego Edwarda - obustronnie (za wyjątkiem odcinka przy nr 6, 8, 10 i ul. Kraka 1) wraz ze schodami przy nr 9</t>
  </si>
  <si>
    <t>Długosza Jana (od ul. Plac Serkowskiego do ul. Rollego) - obustronnie</t>
  </si>
  <si>
    <t>Józefińska/Piwna - parking przy skrzyżowaniu + chodniki wokół z wyłączeniem chodnika przylegającego do kamienicy</t>
  </si>
  <si>
    <t>Kalwaryjska - schody (od ul. Kalwaryjskiej do ul. Zamoyskiego - na wysokości ul. Śliskiej)</t>
  </si>
  <si>
    <t>Kalwaryjska (od ul. Legionów Piłsudskiego do ul. Warneńczyka)- jednostronnie strona południowa (przy Placu Niepodległości i KS Korona) + (od ul. Stromej do ul. Warneńczyka) obustronnie</t>
  </si>
  <si>
    <t>Kalwaryjska (przy nr 48, tam gdzie SPP na chodniku)</t>
  </si>
  <si>
    <t>Kiełkowskiego Romana - jednostronnie (od ul. Dekerta do ul. Na Dołach) str. zachodnia /nieparzyste/, dalej (do ul. Powstańców Wielkopolskich) str. wschodnia /parzyste/</t>
  </si>
  <si>
    <t>Kiełkowskiego Romana - Turbasy Józefa - ciąg pieszy (łącznik) od nr 10 do ul. Turbasy</t>
  </si>
  <si>
    <t>Krasickiego Ignacego (od ul. Orawskiej do nr 21) - obustronnie, (od ul. Smolki do ul. Orawskiej) - jednostronnie str. wschodnia /nieparzyste/ + Skwer Agnieszki Jałbrzykowskiej</t>
  </si>
  <si>
    <t>Krzemionki - jednostronnie strona wschodnia (od LO do TV)</t>
  </si>
  <si>
    <t>Kutrzeby Tadeusza Gen. - obustronnie (od ul. Krasickiego do końca)</t>
  </si>
  <si>
    <t>Lasoty Plac - 2 przejścia na skos przez zieleń do ul. Parkowej</t>
  </si>
  <si>
    <t>Legionów Piłsudskiego - Krakowska + most Marszałka Piłsudskiego (od ul. Kalwaryjskiej do ul. Podgórskiej) - obustronnie na dł. 0,320 km + 2 komplety schodów: 1. (do ul. Celnej) 2. do ul. Sokolskiej</t>
  </si>
  <si>
    <t>Limanowskiego Bolesława (chodnik i schody od szkoły do ul. Powstańców Śląskich)</t>
  </si>
  <si>
    <t>Lipowa od ul. Romanowicza do nr 4F i 7 (obustronnie)</t>
  </si>
  <si>
    <t>Limanowskiego Bolesława (przy skrzyżowaniu z ul. Na Zjeżdzie) - jednostronnie po stronioe południowej od nr 28 do nr 36, wraz z dojściami do kamienic nr 30,32,34 oraz wraz z przejściami dla pieszych, dojściami do nich oraz z wyspami dla pieszych w obrębie skrzyżowań Limanowskiego - Na Zjeździe - Kalwaryjska</t>
  </si>
  <si>
    <t>Ludwinowska - obustronnie (od ul. Konopnickiej do ul. Rollego)</t>
  </si>
  <si>
    <t>Lwowska - po stronie numerów parzystych, tam gdzie parkowanie na chodniku w SPP</t>
  </si>
  <si>
    <t>Na Zjeździe - obustronnie</t>
  </si>
  <si>
    <t>Nadwiślańska (od ul. Brodzińskiego do zieleńca Cricoteki, tj. na wys. Nadwiślańskiej 9)- jednostronnie strona północna (przy bulwarze wiślanym)</t>
  </si>
  <si>
    <t>Orawska - jednostronnie strona północna /nieparzyste/ 2 odcinki (od ul. Konopnickiej do ul. Czackiego) -  na dł. 0,045; (od ul. Spiskiej do ul. Krasickiego) na dł. 0,075km</t>
  </si>
  <si>
    <t>Parkowa - obustronnie: strona zachodnia wzdłuż Parku Bednarskiego na dł. 0,1km; strona wschodnia (od ul. Plac Lasoty do ul. Radosnej - po skarpie wraz ze schodami) na dł. 0,22km + sięgacz od nr 13 do nr 18 (60m)</t>
  </si>
  <si>
    <t>Podskale na wys nr 1a + schody do ul. Zamoyskiego</t>
  </si>
  <si>
    <t>Portowa (przy ogród. działkowych) - jednostronnie na dł. 0,3km</t>
  </si>
  <si>
    <t xml:space="preserve">Potebni Andrzeja (przy nr 2, 4, 6, 10)- jednostronnie strona północna </t>
  </si>
  <si>
    <t>Przy Moście - obustronnie wraz z dwoma kompletami schodów do ul. Celnej</t>
  </si>
  <si>
    <t>Redemptorystów - obustronnie, poza zabudową</t>
  </si>
  <si>
    <t>Rękawka - jednostronnie po stronie skarpy (od nr 20 do ul. Limanowskiego)</t>
  </si>
  <si>
    <t>Rękawka - Tatrzańska - schody od ul. Rękawka do ul. Potebni i od ul. Potebni do ul. Tatrzańskiej)</t>
  </si>
  <si>
    <t>Rollego Karola - jednostronnie strona północna (po stronie bulwarów wiślanych</t>
  </si>
  <si>
    <t>Romanowicza Tadeusza (od ul. Dąbrowskiego - wiaduktu kolejowego w stronę ul. Romanowicza wzdłuż terenu zielonego do pierwszej kamienicy) - jednostronnie po stronie zachodniej na dł. 0,09km</t>
  </si>
  <si>
    <t>Serkowskiego Emila Plac - 2 części: przy parku przy ul. Warneńczyka i przy ul. Długosza</t>
  </si>
  <si>
    <t>Smolki (od ul. Kalwaryjskiej do nr 4, na wys ul. Zamoyskiego 49) tam gdzie SPP</t>
  </si>
  <si>
    <t>Solna wraz z łącznicami do mostu Powstańców Śląskich</t>
  </si>
  <si>
    <t>Stoczniowców - obustronnie</t>
  </si>
  <si>
    <t>Stroma na wys. nr 3-9 tam gdzie SPP</t>
  </si>
  <si>
    <t>Ślusarska / Romanowicza - ciąg pieszy (chodnik od strony ul. Ślusarskiej na dł. 0,067km dz. 297 P-14)</t>
  </si>
  <si>
    <t>Turbasy Józefa - obustronnie na dł. 0,250km + sięgacz do al. Powstańców Wielkopolskich 23</t>
  </si>
  <si>
    <t>Wał przeciwpowodziowy - od ul. Na Zakolu Wisły do ul. Nowohuckiej</t>
  </si>
  <si>
    <t>Warneńczyka Władysława - 2 części: 1. (od ul. Plac Serkowskiego do ul. Rollego)- jednostronnie strona zachodnia (przy parku) na dł. 0,2k; 2. (od ul. Kalwaryjskiej do ul. Zamoyskiego) - jednostronnie strona wschodnia (po stronie KS Korona) na dł. 0,08km</t>
  </si>
  <si>
    <t>Wegierska na wys. nr 2-12 tam gdzie SPP</t>
  </si>
  <si>
    <t>Zabłocie - ciąg pieszy wzdłuż wałów wiślanych od ul. Port Solny do ul. Zabłocie v/v 9A wraz ze skośnym łącznikiem + schody do ul. Zabłocie - 2 kpl po obu stronach mostu Powstańców Śląskich</t>
  </si>
  <si>
    <t>Zabłocie - łącznice do mostu Kotlarskiego + chodnik wokół pętli przy Akademii Krakowskiej</t>
  </si>
  <si>
    <t>Zabłocie - łącznice do mostu Kotlarskiego + ddr pod mostem</t>
  </si>
  <si>
    <t>Zabłocie - odcinkami: 
1 - str. Pd. od nr 13 do ul. Przemysłowej-125m; 
2 -str. Pn. Od parkingu do węzła-195 m; 
3 - od v/v nr 27 do v/v nr 35-65m; 
4 - na wys. nr 44-80m; 
5 - od ul. Solnaj do nr 9a-100m
6 - na wys. nr 20, 22 - od ul. Klimeckiego do ul. Portowej obustronnie - 215m</t>
  </si>
  <si>
    <t>Zamoyskiego Jana - na wys. nr 34-48 oraz 27 do ul. Podskale 2 (tam gdzie jest Strefa Płatnego Parkowania na chodniku)</t>
  </si>
  <si>
    <t>Zamoyskiego Jana - schody do parku (przy Placu Niepodległości i przy komisariacie policji )</t>
  </si>
  <si>
    <t>29 Listopada Al. - Wiadukt - obustronnie + 3 komplety schodów z wiaduktu</t>
  </si>
  <si>
    <t>Bratysławska - obustronnie na dł. 0,4km</t>
  </si>
  <si>
    <t>Doktora Twardego - obustronnie na dł. 0,435km</t>
  </si>
  <si>
    <t>Głowackiego Bartosza (od posesji nr 2 do ul. Halczyna) - jednostronnie strona zachodnia /parzyste/</t>
  </si>
  <si>
    <t>Grottgera - alejka po stronie parku dochodząca do ul. Urzędniczej</t>
  </si>
  <si>
    <t>Jaracza – obustronnie od ul. Siemaszki do ul. Mikołaja Reja</t>
  </si>
  <si>
    <t>Kazimierza Wielkiego (od ul. Królewskiej wzdłuż nr 144) - obustronnie na dł. 0,095km</t>
  </si>
  <si>
    <t>Kmieca (od ul. Mazowieckiej do ul. Litewskiej)- jednostronnie strona zachodnia (wzdłuż szkoły) na dł. 0,06km</t>
  </si>
  <si>
    <t>dalej chodnik przebiega po terenie Spółdzielni</t>
  </si>
  <si>
    <t>Królewska - obustronnie od Placu Inwalidów do ul. Podchorążych, wraz z przejściówkami do parkingów i przystanków oraz chodnikami wzdłuż zatok parkingowych</t>
  </si>
  <si>
    <t>Królewska - strona południowa od ul. Podchorążych do ul. Nowowiejskiej</t>
  </si>
  <si>
    <t>Litewska - odcinkami: (od nr 9 do 21)- jednostronnie strona północna /nieparzyste/ na dł. 0,11km ; (od ul. Kmiecej do ul. Racławickiej wzdłuż nr 34 - szkoła)- jednostronnie strona południowa na dł. 0,13km</t>
  </si>
  <si>
    <t>Łobzowska - strona południowa od ul. Sienkiewicza do wjazdu do Łobzowskiej 44; strona północna SPP przy Wojewódzkim Inspektoracie Nadzoru Budowlanego (Łobzowska 67)</t>
  </si>
  <si>
    <t>Łokietka Władysława (od ul. Wybickiego do ul. Pod Fortem) - obustronnie na dł. 0,050km dalej do ul. Składowej jednostronnie strona wschodnia na dł. 0,190km</t>
  </si>
  <si>
    <t>Łokietka od ul. Składowej do Oboźnej wzdłuż parku</t>
  </si>
  <si>
    <t>Mazowiecka (od ul. Kmiecej do ul. Racławickiej) - jednostronnie strona północna /nieparzyste/ (wzdłuż szkoły)</t>
  </si>
  <si>
    <t>Obopólna strona zachodnia wzdłuż parku na dł. 90 m, strona wschodnia v/v parku na dł. 35 m</t>
  </si>
  <si>
    <t>Pielęgniarek - obustronnie (od ul. Doktora Twardego do ul. Prądnickiej)</t>
  </si>
  <si>
    <t>Plac Axentowicza - chodnik wokół placu oraz chodniki w SPP wzdłuż Placu Axentowicza 4 oraz Kazimierza Wielkiego 1</t>
  </si>
  <si>
    <t>Plac Inwalidów (chodnik wzdłuż ul. Plac Inwalidów od strony Parku, wzdłuż ul. Królewskiej od strony Parku + płyta na wejściu do Parku(1300 m2) bez schodów, chodnik wzdłuż al. Mickiewicza - dojście do przystanku</t>
  </si>
  <si>
    <t>Uwaga: Schody prowadzące do Parku od strony ul. Królewskiej są w utrzymaniu ZZM; {MCK}</t>
  </si>
  <si>
    <t>Podchorążych - obustronnie na odcinku 0,350km (od ul. Smoluchowskiego do ul. Piastowskiej)</t>
  </si>
  <si>
    <t xml:space="preserve">Prądnicka (od ul. Długiej do ul. Zbożowej) - obustronnie </t>
  </si>
  <si>
    <t xml:space="preserve">Prądnicka (od ul. Opolskiej do ul. Pielęgniarek) - obustronnie na dł. 0,875km, dalej jednostronnie strona wschodnia (szpitala) na dł. 0,15km do kładki nad torami kolejowymi, dalej (od kładki do ul. Zbożowej)- obustronnie na dł. 0,54km </t>
  </si>
  <si>
    <t>Racławicka - ciąg pieszy przez i pod torami kolejowymi do ul. Pod Fortem</t>
  </si>
  <si>
    <t xml:space="preserve">Racławicka - odcinkami: (od ul. Kazimierza Wielkiego do przejścia dla pieszych przy Młynówka Królewska - deptak)- jednostronnie strona wschodnia na dł. 0,29km; (od ul. Mazowieckiej do ul. Litewskiej)- jednostronnie strona wschodnia na dł.0,11km; (od ul. Wrocławskiej na północ do parkingu)- jednostronnie strona zachodnia na dł. 0,12km; </t>
  </si>
  <si>
    <t>Rzeczna (od ul. Grodgera do nr 9) - jednostronnie po stronie zachodniej  /nieparzyste/</t>
  </si>
  <si>
    <t>Siemaszki (od ul. Pielęgniarek do ul. Zdrowej)- obustronnie</t>
  </si>
  <si>
    <t>Sienkiewicza Henryka (od ul. Kościelnej do ul. Łobzowskiej) - jednostronnie strona wschodnia /nieparzyste/</t>
  </si>
  <si>
    <t>Słowackiego Juliusza Al. - jednostronnie (od ul. Mazowieckiej do ul. Łobzowskiej) po stronie Radia Kraków</t>
  </si>
  <si>
    <t>Śląska (na skrzyżowaniu z ul. Lubelską wzdłuż zieleńca przed nr 7)</t>
  </si>
  <si>
    <t>Trzech Wieszczów Al. -Juliusza Słowackiego, Adama Mickiewicza, Zygmunta Krasińskiego (przejścia p. zieleń w poprzek), przejścia i dojścia do przejść dla pieszych przez aleje</t>
  </si>
  <si>
    <t>Urzędnicza (od ul. Kazimierza Wielkiego na północ do parku)- jednostronnie strona wschodnia</t>
  </si>
  <si>
    <t>Wrocławska - w obrębie skrzyżowania z ul. Czyżewskiego po stronie północnej + dojazd do tunelu-przejazdu pod torami PKP Łobzów</t>
  </si>
  <si>
    <t>Wrocławska (od ul. Prądnickiej do nr 2) - Lubelska (od ul. Prądnickiej do nr 28)- chodnik wokół zieleńca  jednostronnie po stronie zieleńca/ na dł. 0,09km</t>
  </si>
  <si>
    <t>Wrocławska (od ul. Racławickiej do ul. Czyżewskiego) jednostronnie po stronie północnej /nieparzyste/ na dł. 0,490km  + dojście do tunelu na dł. 0,030km</t>
  </si>
  <si>
    <t>Wrocławska- odcinkami: (od nr 38 do Al. Kijowskiej)- jednostronnie strona południowa /parzyste/ na dł. 0,570km;  (od nr 31 do ul. Poznańskiej)- jednostronnie po stronie północnej /nieparzyste/ na dł. 0,170km</t>
  </si>
  <si>
    <t>Wrocławska strona Północna wzdłuż SPP przy szpitalu Wojskowym na dł 215 m, strona południowa v/v szpitala wzdłuż SPP na długości 170 m</t>
  </si>
  <si>
    <t>Wybickiego - Łokietka - w obrębie skrzyżowania obustronnie wraz z sięgaczem w ul. Łokietka</t>
  </si>
  <si>
    <t>Wybickiego - odcinek po stronie południowej przy stacji paliw w rejonie ul. Rusznikarskiej)</t>
  </si>
  <si>
    <t>Wybickiego - Radzikowskiego - w obrębie skrzyżowania z ul. Stachiewicza obustronnie + dojazd do tunelu-przejazdu pod torami PKP Łobzów</t>
  </si>
  <si>
    <t>Wybickiego Józefa - obustronnie na dł. 1,3km+ dojście do tunelu do ul. Wrocławskiej</t>
  </si>
  <si>
    <t>Zakątek (od Al. Kijowskiej do ul. Siemieńskiego) - jednostronnie strona południowa (po stronie bloków nr 1,3)</t>
  </si>
  <si>
    <t>Zbożowa (od ul. Prądnickiej) - jednostronnie po stronie zachodniej /parzyste/</t>
  </si>
  <si>
    <t>Zdrowa - obustronnie gdzie występuje</t>
  </si>
  <si>
    <t>Zdrowa / Żmujdzka / Żabiniec - kładka (ciąg pieszy od ul. Zdrowej do ul. Opolskiej wraz z kładką przez potok)</t>
  </si>
  <si>
    <t>3 Maja Al. płyta górna parkingu przy Muzeum Narodowym w Krakowie wraz z 4 dojściami do schodów</t>
  </si>
  <si>
    <t>chodnik-1</t>
  </si>
  <si>
    <t>Borelowskiego - Lelewela Marcina (od ul. Dunin - Wąsowicza do ul. Stachowicza) - jednostronnie strona północna</t>
  </si>
  <si>
    <t xml:space="preserve">Chodowieckiego Daniela (od ul. Igrców do ul. Reymonta ) - jednostronnie strona wschodnia /nieparzyste/ </t>
  </si>
  <si>
    <t>Chopina Fryderyka (od kamienicy ul. Konarskiego 21 do kamienicy ul. Chopina 7) - jednostronnie</t>
  </si>
  <si>
    <t>Chopina Fryderyka (od kamienicy ul. Urzędnicza 1 wokół zieleńca do kamienicy ul. Chopina 31  włącznie) - jednostronnie</t>
  </si>
  <si>
    <t>Czarnowiejska - odcinkami: (od Al. Mickiewicza do ul. Szymanowskiego)- jednostronnie po stronie Parku Krakowskiego na dł. 0,12km; (od ul. Konarskiego do ul. Chopina)- jednostronnie na dł. 0,16km wraz z fragmentem chodnika przy ul. Konarskiego wzdłuż gimnazjum- jednostronnie na dł. 0,06km</t>
  </si>
  <si>
    <t>Dunin-Wąsowicza  Zbigniewa Rotmistrza (od ul. Łowickiej do ul. Senatorskiej)- jednostronnie strona północna</t>
  </si>
  <si>
    <t>Emaus (od ul. Gryfity do ul. Kościuszki) + schody i pochylnia</t>
  </si>
  <si>
    <t>Fałata Juliana (od ul. Prusa do ul. Mlaskotów) - obustronnie</t>
  </si>
  <si>
    <t>Kałuży - obustronnie</t>
  </si>
  <si>
    <t>Kasztelańska - odcinkami: (od ul. Senatorskiej do ul. Salwator)- ciag pieszy na dł. 0,19km; (od ul. Wyczółkowskiego do nr al. Focha)- jednostronnie strona zachodnia na dł. 0,08km</t>
  </si>
  <si>
    <t>Kijowska Al. (od ul. Czarnowiejskiej do ul. Wojskowej) - obustronnie na odc. 1,30 km + parking przy Biprostalu</t>
  </si>
  <si>
    <t>Kościuszki Tadeusza (od Al. Krasińskiego do ul. Włóczków z przejściem dla pieszych za skrzyżowaniem włącznie) - obustronnie na dł. 0,170km + 3 komplety schodów: przy nr 1, przy nr 3 i do ul. Syrokomli</t>
  </si>
  <si>
    <t>Kościuszki Tadeusza (od ul. Św. Bronisławy do ul. Senatorskiej) - obustronnie na dł. 0,250km + dościa do peronów przy pętli + schody z pętli do ul. Królowej Jadwigi</t>
  </si>
  <si>
    <t>Krasińskiego al. (przejazd przez aleje Krasińskiego na skrzyżowaniu Smoleńsk - Dunin-Wąsowicza)</t>
  </si>
  <si>
    <t>Krasińskiego Zygmunta - jednostronnie (od ul. Focha do ul. Dunin - Wąsowicza, przy kinie Kijów)</t>
  </si>
  <si>
    <t>Kraszewskiego (od al. Focha do ul. Fałata)- obustronnie wraz z ciągiem pieszym przez zieleń wzdłuż stadionu do ul. Filareckiej na dł. 0,08km</t>
  </si>
  <si>
    <t xml:space="preserve">Lea Juliusza (od ul. Plac Inwalidów do ul. Józefitów) - jednostronnie strona południowa (po stronie parku), (od ul. Józefitów do ul. Galla)- jednostronnie strona północna, (od ul. Galla do ul. Smoluchowskiego)- obustronnie, (od ul. Smoluchowskiego do ul. Obopólnej)- jednostronnie strona południowa, (od ul. Obopólnej do ul. Piastowskiej)- jednostronnie strona północna </t>
  </si>
  <si>
    <t>Mickiewicza Adama al. - Reymonta Władysława - w obrębie skrzyżowania</t>
  </si>
  <si>
    <t>Droga rowerowa wzdłuż ul. Reymonta na zieleńcu jest na terenie własności UJ; {MCK}</t>
  </si>
  <si>
    <t>Mickiewicza Adama Al. (od Muzeum Narodowego do Al. 3 Maja)</t>
  </si>
  <si>
    <t>Miechowska (od ul. Czarnowiejskiej do ul. Reymonta) - jednostronnie stron zachodnia /nieparzyste/</t>
  </si>
  <si>
    <t>Misjonarska - ciag pieszy od ul. Lea do al. Kojowskiej przy parku Św. Wincentego a Paolo</t>
  </si>
  <si>
    <t>Mlaskotów - obustronnie na dł. 0,33km</t>
  </si>
  <si>
    <t>Morawskiego Kazimierza (od al. Krasińskiego na zachód do ul. Syrokomli) - jednostronnie strona północna na dł. 0,6km</t>
  </si>
  <si>
    <t>Nawojki - obustronnie na dł. 0,8km (od ul. Chocimskiej / Miechowskiej do ul. Piastowskiej)</t>
  </si>
  <si>
    <t>strona pn z fragmentem ul. Czarnowiejskiej (od ul. Chocimskiej do al. Kijowskiej), strona pd od ul. Miechowskiej</t>
  </si>
  <si>
    <t>Piastowska (od ul. Armii Krajowej do ul. Bronowickiej) - obustronnie</t>
  </si>
  <si>
    <t>Piastowska (od ul. Królowej Jadwigi do ul. Armii Krajowej) - obustronnie wraz z mostem na rzece Rudawie</t>
  </si>
  <si>
    <t>Reymonta Władysława (od ul. Miechowskiej / Hali Wisły do ul. Piastowskiej) - obustronnie</t>
  </si>
  <si>
    <t>Senatorska - chodnik w SPP przy Senatorskiej 26/Kościuszki 75</t>
  </si>
  <si>
    <t>Smoluchowskiego Mariana (od ul. Królewskiej do ul. Lea) - jednostronnie strona wschodnia /parzysta/</t>
  </si>
  <si>
    <t>Staffa Leopolda (od ul. Smoluchowskiego do ul. Galla)- obustronnie</t>
  </si>
  <si>
    <t>Włóczków (od nr 2 do nr 6) - jednostronnie strona zachodnia</t>
  </si>
  <si>
    <t>Basztowa - Lubicz - przejście podziemne - zejście + schody od strony ul. Basztowej do przystanku autobusowego i tramwajowego</t>
  </si>
  <si>
    <t>RT</t>
  </si>
  <si>
    <t>Bernardyńska - Św. Idziego - ddr od Bulwarów po północnej stronie ul. Bernardyńskiej + odcinek po zachodniej stronie ul. Św. Idziego do skrzyżowania z ul. Grodzką</t>
  </si>
  <si>
    <t>Bernardyńska (od strony Wawelu)</t>
  </si>
  <si>
    <t>Dietla Józefa - Most Grunwaldzki - obustronnie na dł. 0,240km</t>
  </si>
  <si>
    <t>rower-1</t>
  </si>
  <si>
    <t>Dietla Józefa - na całej długości dojścia do przystanków tramwajowych, przejścia poprzeczne przez pas zieleni, chodniki w obrębie przejść dla pieszych; (od ul. Stradomskiej / Wielopole) - chodniki w pasie zieleni (alejki + dojścia do przystanków tramwajowych)</t>
  </si>
  <si>
    <t>Dietla Józefa (od mostu do nr 32) - jednostronnie po stronie boisk sportowych, strona północna</t>
  </si>
  <si>
    <t>Dietla Józefa (od ul. Sebastiana - wzdłuż ślepego końca ul. Sarego) - jednostronnie strona zachodnia, przy szkole</t>
  </si>
  <si>
    <t>Dietla Józefa (od ul. Starowiślnej do ul. Wielopole przy numerze 80-82 - parking) wraz z chodnikiem przy ul. Wielopole na dł. 20m i Starowiślnej na dł. 0,03km wzdłuż parkingu</t>
  </si>
  <si>
    <t>Dietla-Grzegórzecka (od ul. Wielopole do ul. Metalowców z przejazdem przez ul. Dietla)</t>
  </si>
  <si>
    <t>Droga na Wawel (Droga do Zamku) - jezdnia i chodniki wraz z rozwidleniem, chodnik do ul. Bernardyńskiej, 2 komplety schodów do ul. Bernardyńskiej</t>
  </si>
  <si>
    <t>Franciszkańska - wyspy na przejściach dla pieszych  przez jezdnię i torowisko wraz z dojściem do przejścia dla pieszych</t>
  </si>
  <si>
    <t xml:space="preserve">Halicka - kładka pieszo-rowerowa Zabłocie-Grzegórzki + schody oraz pochylnia </t>
  </si>
  <si>
    <t>Halicka - kładka pieszo-rowerowa Zabłocie-Grzegórzki wraz ze zjazdami</t>
  </si>
  <si>
    <t xml:space="preserve">rower </t>
  </si>
  <si>
    <t>Grodzka + Plac Świętego Idziego</t>
  </si>
  <si>
    <t xml:space="preserve">Idziego Św. (od ul. Podzamcze do ul. Grodzkiej)- jednostronnie, po stronie Wawelu, dalej obustronnie do skrzyżowaniem z ul. Stradomską i ul. Bernardyńską </t>
  </si>
  <si>
    <t>Kamienna - schody do ul. Towarowej przy wiadukcie kolejowym</t>
  </si>
  <si>
    <t>Kamienna (do pętli) - jednostronniestrona zachodnia wraz z fragmentem chodnika wzdłuż al. Słowackiego do ul. Prądnickiej- jednostronnie</t>
  </si>
  <si>
    <t>Kamienna (od ul. Kamiennej w kierunku ul. Pradnickiej przez Park Kleparski)</t>
  </si>
  <si>
    <t>Książąt Czartoryskich Zaułek</t>
  </si>
  <si>
    <t>Lubicz - kładka k. dworca PKP (kładka, schody do kładki, podesty, zejścia do ul. Lubicz)</t>
  </si>
  <si>
    <t>Lubicz (od ul. Basztowej do wiaduktu) - jednostronnie strona północna od kładki do przejścia podziemnego Basztowa - Lubicz wzdłuż jezdni, na szer. 1,5m wraz z wyspą przy przystanku tramwajowym;</t>
  </si>
  <si>
    <t>Łobzowska (od Al. Słowackiego do ul. Szlak)- jednostronnie strona południowa (po stronie kościoła) + przejścia dla pieszych</t>
  </si>
  <si>
    <t xml:space="preserve">Mały Rynek </t>
  </si>
  <si>
    <t xml:space="preserve">Mariacki Plac </t>
  </si>
  <si>
    <t>Marii Magdaleny Św. Plac</t>
  </si>
  <si>
    <t xml:space="preserve">Morawskiego Kazimierza (od al. Krasińskiego przy przejściu podziemnym na wschód do Placu Kossaka) -   jednostronnie strona południowa  na dł. 0,05km, dalej wzdłuż Placu Kossaka obustronnie do ul. Retoryka) na dł. 0,04; </t>
  </si>
  <si>
    <t>Most Grunwaldzki</t>
  </si>
  <si>
    <t>Ojca Bernatka - most / kładka nad rz. Wisłą z dojazdami</t>
  </si>
  <si>
    <t>Pawia - jednostronnie strona wschodnia (ciąg pieszy od wiaduktu 29 Listopada do ul. Warszawskiej) dalej przez przejścia dla pieszych przez ul. Warszawską i Pawią, wzdłuż Pawiej - bocznej, dalej wzdłuż torów kolejowych do tunelu bagażowego wraz z tunelem do Wita Stwosza; przejścia dla pieszych z wyspami przy ul. Pawiej bocznej, ul. Worcela, ul. Kurniki, ul. Ogrodowej, ul. Szlak, ul. Kalinowskiego, ul. Warszawskiej (8 sztuk)</t>
  </si>
  <si>
    <t>Pawia (od węzła drogowego przy Politechnice do ul. Warszawskiej) - jednostronnie przy Politechnice</t>
  </si>
  <si>
    <t>Początek ddr na łącznicy węzła; {MCK}</t>
  </si>
  <si>
    <t>Piłsudskiego Józefa - 2 fragmenty (wzdłuż terenu zielonego u wylotu ul. Retoryka) na dł. 0,02km, (wzdłuż Placu przy pomniku  Marszałka Piłsudskiego i Legionistów na dł. 0,02km wraz z chodnikiem wzdłuż zieleńca za ww placem w ciągu ul. Wenecja z poprzecznym przejściem przez zieleniec na dł. 0,06km</t>
  </si>
  <si>
    <t>Plac Matejki - jednostronnie po stronie zachodniej</t>
  </si>
  <si>
    <t>Plac Matejki (płyta)</t>
  </si>
  <si>
    <t>Podzamcze - jednostronnie po stronie Wawelu na dł. 0,290km</t>
  </si>
  <si>
    <t>Powiśle - jednostronnie strona południowa za słupkami na dł. 0,350km + fragment po stronie północnej wzdłuż parkingu podziemnego Na Groblach na dł. 0,07km</t>
  </si>
  <si>
    <t xml:space="preserve">Retoryka - aleja w zieleńcu z dojściami do przejść przez jezdnię na dł. 0,345km, (od ul. Zwierzynieckiej do ul. Morawskiego wzdłuż Placu Kossaka) - jednostronnie po stronie zachodniej na dł. 0,05km, (wzdłuż wyspy u wylotu ul. Retoryka) - jednostronnie na dł. 0,03km, </t>
  </si>
  <si>
    <t>Rynek Główny (płyta + chodniki wokół płyty)</t>
  </si>
  <si>
    <t>Sikorskiego Władysława Plac (chodnik wokół terenu zielonego- na zewnątrz ogrodzenia po stronie zachodniej, południowej i wschodniej)</t>
  </si>
  <si>
    <t>Słowackiego Juliusza Al. - jednostronnie (wzdłuż bloku 13A-B do ul. Łobzowskiej) - jednostronnie od strony południowej</t>
  </si>
  <si>
    <t>Słowackiego Juliusza Al. (od ul. Długiej/Śląskiej do ul. Warszawskiej) - jednostronnie od strony Kleparza/Politechniki</t>
  </si>
  <si>
    <t>Spasowskiego Władysława - jednostronnie strona północna</t>
  </si>
  <si>
    <t>Starowiślna - obustronnie (od ul. Św. Wawrzyńca do ul. Na Zjeździe) + Most Powstańców Śląskich</t>
  </si>
  <si>
    <t>Starowiślna - wyspy na przejściach dla pieszych  przez jezdnię i torowisko wraz z dojściem do przejścia dla pieszych</t>
  </si>
  <si>
    <t>Nie wykazane na mapie Google-Earth</t>
  </si>
  <si>
    <t>Starowiślna (od ul. Wielopole do ul. Dietla z kontrapasem przez ul. Dietla) (część drogi rowerowej jest w obrębie jezdni)</t>
  </si>
  <si>
    <t>Straszewskiego - wyspy na przejściach dla pieszych przez jezdnię i torowisko wraz z dojściem do przejścia dla pieszych</t>
  </si>
  <si>
    <t>Szczepański Plac</t>
  </si>
  <si>
    <t>Tarłowska - chodnik wokół zieleńca wzdłuż ul. Tarłowskiej po jego stronie zachodniej oraz wzdłuż ul. Zwierzynieckiej wraz ze schodami</t>
  </si>
  <si>
    <t>Warszawska - od ul. Pawiej za ul. Szlak obustronnie, dalej do Placu Matejki jednostronnie po stronie zachodniej</t>
  </si>
  <si>
    <t>Przejazdy przez skrzyżowanie Warszawska/Pawia!
Po str. zach. brak ciągłości ddr w rejonie ul. Szlak. 
Po str. wsch. kontrapas wydzielony separatorem.</t>
  </si>
  <si>
    <t>Wielkiej Armii Napoleona Plac + 7 kompletów schodów</t>
  </si>
  <si>
    <t>Wszystkich Świętych Plac - plac przed magistratem, kościołem, informacją turystyczna wraz z chodnikami przy ulicach i dojściami (dz. 594/4, 594/6</t>
  </si>
  <si>
    <t>Zwierzyniecka (od Aleji do nr 34 v/v ul. Retoryka) - jednostronnie po stronie Wisły na dł. 0,190km, (wzdłuż Placu  Kossaka wraz z chodnikiem wzdłuż wyspy u wylotu ul. Retoryka w ciągu ul. Zwierzynieckiej) - jednostronnie po stronie Jubilata na dł. 0,07km</t>
  </si>
  <si>
    <t>Igołomska - obustronnie gdzie występuje</t>
  </si>
  <si>
    <t xml:space="preserve">Igołomska jednostronnie po stronie południowej (od ul. Giedroycia do ul. Dymarek), dalej strona północna od (ul.Dymarek do ul. Czeczeńskiej) + strona południowa (od ul.Szymańskiego do ul.Rzepakowej), dalej gdzie występuje strona północna do granicy miasta; </t>
  </si>
  <si>
    <t xml:space="preserve">Jana Pawła II - od ul. Stella-Sawickiego do Ronda Czyżyńskiego jednostronnie po stronie pn + ddr na rondzie Czyżyńskim dł. 0,235km </t>
  </si>
  <si>
    <t>Jana Pawła II (od ul. Meissnera do ronda Czyżyńskiego) - obustronnie</t>
  </si>
  <si>
    <t>Nowohucka - obustronnie, tam gdzie występuje (od ul. Klimeckiego do Ronda Dywizjonu 308). Odcinki jednostronne: na dł. 0,51km (od ul. Centralnej do wieży ciśnień po stronie TV Kraków, strona zachodnia) oraz na dł. 0,43km (od mostu nowohuckiego do ul. Koszykarskiej po stronie ogródków działkowych) + przejścia przez skrzyżowanie pod estakadą im. Kaczmarskiego)</t>
  </si>
  <si>
    <t>Nowohucka - od al. Jana Pawła II do al. Pokoju - jednostronnie strona zachodnia</t>
  </si>
  <si>
    <t>strona zachodnia - od al.. Pokoju do ul. Klimeckiego - chodnik z dopuszczonym ruchem rowerowym (tam gdzie występuje)
Strona wschodnia - odcinkami chodnik z dopuszczonym ruchem rowerowym</t>
  </si>
  <si>
    <t>Nowohucka (od ronda Dywizjonu 308 do al. Jana Pawła II) obustronnie na całej długości 0,75km + Rondo Dywizjonu 308 na dł. 0,375</t>
  </si>
  <si>
    <t>Ptaszyckiego Tadeusza - jednostronnie strona wschodnia - ciąg dla pieszych i rowerów</t>
  </si>
  <si>
    <t>Ptaszyckiego Tadeusza - obustronnie</t>
  </si>
  <si>
    <t>Solidarności Al.  (od ul. Ujastek do ul. Bulwarowej) - obustronnie na całej długości 1km wraz z przejściem poprzecznym przez torowisko przu skrzyżowaniu z ul. Ujastek na dł. 0,06km</t>
  </si>
  <si>
    <t>Andersa Władysława Gen. (od ronda Kocmyrzowskiego do Placu Centralnego im. Ronalda Reagana) - jednostronnie od placu Centralnego do al. Przyjaźni na dł. 0,460km, dalej obustronnie na dł. 0,500km + Plac Centralny dł. 0,610km</t>
  </si>
  <si>
    <t xml:space="preserve">Bieńczycka - obustronnie </t>
  </si>
  <si>
    <t xml:space="preserve">Bieńczycka (od ronda Czyżyńskiego do ronda Kocmyrzowskiego) - od r. Kocmyrzowskiego do wjazdu na Tomex obustronnie dł. 0,160km, dalej do r. Czyżyńskiego jednostronnie po stronie wschodniej dł. 0,730km  </t>
  </si>
  <si>
    <t>Po stronie zachodniej na dalszym odcinku brak ddr. Po stronie wschodniej odcinkowo chodnik pieszo-rowerowy</t>
  </si>
  <si>
    <t>Centralny Plac - al. Róż - os. Centrum B - schody wzdłuż bloku nr 1 od strony ul. Andersa, Placu Centralnego i Al. Róż</t>
  </si>
  <si>
    <t>K.ŚR</t>
  </si>
  <si>
    <t>Centralny Plac - al. Róż - os. Centrum C - schody wzdłuż bloku nr 1 od strony al. Solidarności, Placu Centralnego i Al. Róż</t>
  </si>
  <si>
    <t>Centralny Plac - os. Centrum A - schody wzdłuż bloku nr 1 od strony al. Jana Pawła II, Placu Centralnego i Al. Solidarności</t>
  </si>
  <si>
    <t>Centralny Plac - os. Centrum D - schody wzdłuż bloku nr 1 od strony al. Jana Pawła II, Placu Centralnego i ul. Andersa</t>
  </si>
  <si>
    <t>Centralny Plac (chodnik wokół Placu po zewnętrznej, bliżej jezdni tj. między zieleńcem a schodami, przejścia dla pieszych i dojścia do przystanków, wewnątrz Placu: przejścia przez środek i wokół zieleńca)</t>
  </si>
  <si>
    <t>Jana Pawła II - obustronnie (od Pl. Centralnego do ul. Ptaszyckiego)</t>
  </si>
  <si>
    <t>Jana Pawła II (od Placu Centralnego do ul. Bulwarowej) - jednostronnie po stronie pd</t>
  </si>
  <si>
    <t>Jana Pawła II (od Ronda Czyżyńskiego do Placu Centralnego) - obustronnie + Rondo Czyżyńskie (chodniki wokół ronda).</t>
  </si>
  <si>
    <t>Jana Pawła II (od Ronda Czyżyńskiego do Placu Centralnego) - od ronda Czyżyńskiego do ul. Tomickiego jednostronnie po stronie pn na dł. 0,810km, dalej do placu Centralnego obustronnie na dł. 0,515km + ddr wokół ronda do Placu Centralnego o dł. 0,450km</t>
  </si>
  <si>
    <t xml:space="preserve">Solidarności Al. - jednostronnie na dł. 0,3km (od Placu Centralnego do ul. Mierzwy, po stronie os. Centrum A), dalej jednostronnie na dł. 0,33km (od Al. Przyjaźni do ul. Struga, po stronie Parku Szwedzkiego), dalej jednostronnie na dł. 0,41km (od ul. Struga do ul. Bulwarowej) oraz na dł. 0,16km po stronie os. Stalowego od końca zabudowy do ul. Bulwarowej wzdłuż skweru) + przejścia poprzeczne przez torowisko przy Placu Centralnym, przy al. Przyjaźni (2sz.), przy ul. Struga (2szt.), między os. Stalowym i Szkolnym, przy ul. Bulwarowej  </t>
  </si>
  <si>
    <t>Solidarności al. (od Pl. Centralnego do ul. Bulwarowej jednostronnie, od Bulwarowej do ul. Ujastek Mogilski obustronnie wraz z przejazdem na drugą stronę ulicy przy ul. Bulwarowej)</t>
  </si>
  <si>
    <t>29 Listopada Al. - obustronnie (od ul. Opolskiej do granicy miasta) wraz z wyspami i azylami na przejściach dla pieszych w obrębie skrzyżowań + skwer przy ul. Chlebowej</t>
  </si>
  <si>
    <t>29 Listopada Al. - obustronnie od Opolskiej do granic miasta</t>
  </si>
  <si>
    <t>Andersa Władysława Gen. - obustronnie wraz z przejściami poprzecznymi przez jezdnię i torowisko (20szt.)</t>
  </si>
  <si>
    <t>Andersa Władysława Gen. (od ronda Maczka do ronda Kocmyrzowskiego Ks. Józefa Gorzelanego) - obustronnie na dł. 0,690km + rondo Kocmyrzowskie dł. 0,430km</t>
  </si>
  <si>
    <t xml:space="preserve">Andersa Władysława Gen. (od ul. Okulickiego do ronda Maczka) - obustronnie na dł. 1,020km + rondo Maczka dł. 0,390km </t>
  </si>
  <si>
    <t>Bora Komorowskiego Tadeusza - obustronnie (od ul. Lublańskiej do ul. Andersa wraz z fragmentem ul. Okulickiego w ciagu) + rondo Polsad dł. 0,350km</t>
  </si>
  <si>
    <t>Bora-Komorowskiego Tadeusza - przejście podziemne</t>
  </si>
  <si>
    <t>Dobrego Pasterza - jednostronnie strona północna: (od ronda Barei do ul. Aliny) na dł. 0,65km, (w obrębie skrzyżowania z ul. Bohomolca) na dł. 0,36km</t>
  </si>
  <si>
    <t>Dobrego Pasterza (od ul. Bora-Komorowskiego do ronda Barei wraz z przełączką) - obustronnie  na dł. 1,390km</t>
  </si>
  <si>
    <t>Lublańska (od ronda Polsad do ronda Barei) - obustronnie + rondo Barei (dł. 0,310km)</t>
  </si>
  <si>
    <t>Maczka rondo</t>
  </si>
  <si>
    <t>Stella-Sawickiego Izydora - jednostronnie: strona zachodnia (od al. Jana Pawła II do ul. Bora Komorowskiego) na dł. 1,56 km; strona wschodnia (od al. Jana Pawła II do ul. Medweckiego) na dł. 0,22 km , (na długości os. Avia i Orlińskiego) na dł. 0,33 km</t>
  </si>
  <si>
    <t>strona zachodnia: od ul. Florera do ul. Bora - Komorowskiego ciąg pieszo - rowerowy</t>
  </si>
  <si>
    <t>Stella-Sawickiego Izydora - obustronnie (tam gdzie występuje) + łącznice</t>
  </si>
  <si>
    <t>Jana Pawła II - od ul. Meissnera do ul. Nowohuckiej obustronnie na dł. 1,490km + węzeł Rayskiego dł. 0,240km</t>
  </si>
  <si>
    <t>Po stronie południowej brak ciągłości ddr na całej długości.</t>
  </si>
  <si>
    <t xml:space="preserve">Kotlarska (od Ronda Grzegórzeckiego do mostu Kotlarskiego) - jednostronnie po str. zachodniej wraz ze zjazdem do ul. Podgórskiej + most Kotlarski </t>
  </si>
  <si>
    <t>Kotlarska (od ronda Grzegórzeckiego do mostu Kotlarskiego)- jednostronnie strona zachodnia /nieparzyste/ na dł. 0,465km wraz z łącznicami do ul. Podgórskiej i Tarasów Wiślanych na dł. 0,46km + chodnik na moście Kotlarskim do ul. Herlinga - Grudzińskiego - obustronnie na dł. 0,405km</t>
  </si>
  <si>
    <t>Kotlarski most / węzeł - ddr na moście Kotlarskim obustronnie wraz z łącznicami i zjazdami do ul. Podgórskiej oraz dojazdami do ul. Herlinga-Gruzińskiego</t>
  </si>
  <si>
    <t>Lema Stanisława -  obustronnie na dł. 0,95km, wraz z wyspami na przejściach dla pieszych</t>
  </si>
  <si>
    <t>Lema Stanisława - obustronnie na dł. 0,910km</t>
  </si>
  <si>
    <t>Brak ciągłości ddr po stronie zachodniej, odcinkowo przejazd jezdnią drogi bocznej równoległej</t>
  </si>
  <si>
    <t>Mogilska - strona południowa (od ul. Lema/Meisnera do wiaduktu kolejowego k. Policji)</t>
  </si>
  <si>
    <t>K.CZW</t>
  </si>
  <si>
    <t>od Agencji Mienia Rolniczego do ul. Łaszkiewicza - ciag pieszo - rowerowy</t>
  </si>
  <si>
    <t>Mogilska (od ul. Meissnera do nr 102 i 79) - obustronnie na dł. 1,93km; dalej jednostronnie strona północna (od nr 60 do ul. Chłopickiego) na dł. 0,42km</t>
  </si>
  <si>
    <t>Pokoju Al. - od ronda Kotlarskiego do ul. Rogozińskiego obustronnie  dł. 0,260km, dalej jednostronnie do r. Dywizjonu 308 po stronie pn dł.  3,180km, dalej jednostronnie do r. Czyżyńskiego po stronie pd dł. 1,210km + Rondo Dywizjonu 308 dł. 0,360km</t>
  </si>
  <si>
    <t>Pokoju Al. (od r. Czyżyńskiego do r. Grzegórzeckiego) - obustronnie</t>
  </si>
  <si>
    <t>Powstania Warszawskiego - obustronnie</t>
  </si>
  <si>
    <t>Powstania Warszawskiego Al. (od ronda Mogilskiego do ronda Kotlarskiego) - obustronnie na dł. 0,725km</t>
  </si>
  <si>
    <t>Rondo Kotlarskie/Grzegórzeckie - drogi rowerowe wokół ronda</t>
  </si>
  <si>
    <t>Bora Komorowskiego Tadeusza: strona południowa (od ul. Młyńskiej + przejazdy przez rondo Polsadu 0,52km, dalej przez ul. XX Pijarów do ul. Stella-Sawickiego) na dł. 0,84km; strona północna (od rozjazdu z ul. Dobrego Pasterza) do ul. Akacjowej) ciąg pieszo - rowerowy na dł. 1,1km</t>
  </si>
  <si>
    <t>Fragmentem przebieg ddr poprzez ul. Pijarów - brak wydzielonej ddr, przy rondzie Polsad przebieg ddr na przedłużeniu ul. Pijarskiej</t>
  </si>
  <si>
    <t>Brogi - przejście podziemne (chodnik wokół zejścia przy ul. Brogi, chodnik od zejścia przy ul. Otwinowskiego do kładki na rz. Białucha przy ul. Rakowicka - ślepa</t>
  </si>
  <si>
    <t>Lubomirskiego (od Ronda Mogilskiego do ul. Rakowickiej)- jednostronnie strona północna (po stronie UR)</t>
  </si>
  <si>
    <t>Lubomirskiego Aleksandra główna - jednostronnie po stronie północnej</t>
  </si>
  <si>
    <t>Meissnera - obustronnie: strona wschodnia na całej długosci DDR, strona zachodnia ciąg pieszo - rowerowy</t>
  </si>
  <si>
    <t>Po stronie zachodniej na pozostałym odcinku ciągi pieszo-rowerowe</t>
  </si>
  <si>
    <t>Meissnera Janusza - obustronnie</t>
  </si>
  <si>
    <t>Młyńska - jednostronnie po stronie wschodniej</t>
  </si>
  <si>
    <t>Młyńska - obustronnie + rondo Młyńskie 0,3km</t>
  </si>
  <si>
    <t>Mogilska - strona północna (od r. Mogilskiego ul. Łaszkiewicza)</t>
  </si>
  <si>
    <t>Mogilskie Rondo  - place, ciągi piesze i rowerowe na dolnym poziomie wraz z pochylniami, schodami i wyjściami na górny poziom oraz dojściami do przystanków i ciągów pieszych/rowerowych biegnących wzdłuż ulic dochodzących do r. Mogilskiego</t>
  </si>
  <si>
    <t>Mogilskie Rondo - drogi rowerowe w obrębie dolnej płyty ronda wraz z wyjazdami na górę w kierunku ulic</t>
  </si>
  <si>
    <t>Regionalny Dworzec Autobusowy (schody, schody ruchome, płyta górna i dolna)</t>
  </si>
  <si>
    <t>Rondo Mogilskie (schody ruchome 4 kpl) - utrzymanie wg standardu indywidualnego</t>
  </si>
  <si>
    <t>Utrzymanie w ramach RM - ryczałt</t>
  </si>
  <si>
    <t>Wita Stwosza - obustronnie: strona wschodnia od ul. Rakowickiej do ul. Żelaznej na dł. 0,9km + ciąg pieszy idący górą na dł. 0,33km + schody i dojście łączące oba ciągi v/v MDA, strona zachodnia- 2 części: od ul. Rakowickiej górą ul. Lubomirskiego do schodów przy pętli na dł. 0,12km + schody, od tunelu bagażowego do przystanku autobus. na dł. 0,1km wraz ze schodami v/v parkingu pod estakadą; chodniki wokół 2 rond pod estakadą na dł. 0,07km</t>
  </si>
  <si>
    <t>Wita Stwosza - od ul. Rakowickiej do rondka przy dworcu MDA oraz od rondka przy tunelu bagażowym w kierunku MDA - jednostronnie po stronie północnej + ddr wokół rondek</t>
  </si>
  <si>
    <t>Brak ciągłości ddr na całym odcinku; {MCK}</t>
  </si>
  <si>
    <t>Wita Stwosza / Rakowicka / Lubomirskiego - przejście podziemne - schody, pochylnie</t>
  </si>
  <si>
    <t>Herlinga-Grudzińskiego (od mostu Kotlarskiego do wiaduktu kolejowego) - jednostronnie na dł. 0,34km, (od wiaduktu kolejowego do ul. Dekerta) - obustronnie na dł. 0,110km wraz z wyspami przy przejściach dla pieszych przez jezdnię i torowisko przy Akamedii oraz przy ul. Dekerta</t>
  </si>
  <si>
    <t xml:space="preserve">Kamieńskiego Henryka - obustronnie od R. Matecznego do torów (str. Pd 0,550km do torów kolejowych + str. Pn 0,470km do wiadukt nad ul. Powstańców Śląskich) </t>
  </si>
  <si>
    <t>Klimeckiego - obustronnie na dł. 1,01km wraz z wyspami przy przejściach dla pieszych przez jezdnię i torowisko przy ul. Dekerta i przy estakadziej na dł. 0,04km</t>
  </si>
  <si>
    <t>Konopnickiej - przejście podziemne Forum-I przy pętli autobusowej na ul. Barskiej - schody i pochylnie wraz z dojściami do nich, dojście do ulicy Barskiej)</t>
  </si>
  <si>
    <t xml:space="preserve">Konopnickiej - przejście podziemne przy Rondzie Grunwaldzkim wzdłuż bulwaru Poleskiego + schody- 4 kpl: od mostu 2 kpl i od ul. Konopnickiej 2 kpl + chodniki skośne od ul. Konopnickiej  </t>
  </si>
  <si>
    <t>Konopnickiej - przejście podziemne przy ul. Madalińskiego  (schody i pochylnie w przejściu oraz na dojściu do niego)</t>
  </si>
  <si>
    <t xml:space="preserve">Konopnickiej (od ronda Grunwaldzkiego do ronda Matecznego) -obustronnie na dł. 1,460km </t>
  </si>
  <si>
    <t>Konopnickiej (przy przystanku autobusowym Ludwinów po obu stronach ulicy) - schody (3 kpl.), pochylnie, (2 kpl.) + dojścia do nich.</t>
  </si>
  <si>
    <t>Konopnickiej Marii - od ronda Grunwaldzkiego w kier. ronda Matecznego po stronie zach. na dł. 0,140km + rondo Grunwaldzkie - ddr wokół o dł. 0,300km</t>
  </si>
  <si>
    <t>Dalej w kierunku r. Matecznego oraz po drugiej stronie chodniki z dopuszczonym ruchem rowerowym; {MCK}</t>
  </si>
  <si>
    <t>Konopnickiej Marii (od ul. Zwierzynieckiej + most Dębnicki do Ronda Grunwaldzkiego) - obustronnie: str. zachodnia 2 odcinki: (od ul. Zwierzynieckiej do ul. Powroźniczej) na dł. 0,335km; (od ul. Barskiej do ronda na dł. 0,055km + Rondo Grunwaldzkie na dł. 0,300km, str. wschodnia - cała na dł. 0,735m</t>
  </si>
  <si>
    <t>Legionów Piłsudskiego - Plac Niepodległości (od ul. Kalwaryjskiej do ul. Zamoyskiego): schody - 4 sztuki i 4 ciągi piesze na dł. 0,33km: 1.od strony jezdni, miedzy słupkami a kwietnikami; 2. od szerokich schodów przez środek; 3. po stronie kamienic z dojściami do schodów na szerokości, 4. od wąskich schodów przez środek</t>
  </si>
  <si>
    <t>Oczyszczany w ramach grup interwencyjnych</t>
  </si>
  <si>
    <t>Lipowa - Traugutta - (od ul. Traugutta do ul. Lipowej) przejście pod tunelem kolejowym przy PKP Zabłocie wraz ze schodami do tunelu</t>
  </si>
  <si>
    <t>Miłosza Czesława</t>
  </si>
  <si>
    <t>Na Zjeździe - przejście podziemne</t>
  </si>
  <si>
    <t>Nowohucka - obustronnie, tam gdzie występuje (od ul. Saskiej do Ronda Dywizjonu 308)</t>
  </si>
  <si>
    <t>Nowohucka - od ul. Klimeckiego/Kuklińskiego do Stacji Paliw Orlen obustronnie na dł. 0,340km + przejazdy przez skrzyżowanie pod estakadą dł. 0,290km</t>
  </si>
  <si>
    <t>Powstańców Śląskich - kładka nad ul. Powstańców Śląskich z dojazdami i schodami</t>
  </si>
  <si>
    <t>Powstańców Śląskich - obustronnie na dł. 0,150km, od strony południowej tj. ul. Wielickiej do tunelu dla pieszych, dalej jednostronnie strona północna + łącznica do ul. Kamieńskiego - jednostronnie dł. 1,190km</t>
  </si>
  <si>
    <t>Powstańców Śląskich (od ul. Parkowej do biurowca ONYX-DDR, dalej do Kamieńskiego ciąg pieszo - rowerowy)</t>
  </si>
  <si>
    <t>Powstańców Wielkopolskich -  terminal autobusowy</t>
  </si>
  <si>
    <t>K.śr</t>
  </si>
  <si>
    <t>Powstańców Wielkopolskich - obustronnie na dł. 0,95km + dojście do przystanku od ul. Wielickiej wzdłuż nasypu</t>
  </si>
  <si>
    <t>Powstańców Wielkopolskich: 1. od ul. Klimeckiego do stacji paliw ARGE po stronie pn dł. 0,415km; 2. od ul. Kuklińskiego do ul. Krzywda po stronie pd DDR dł. 0,115km, dalej ciąg pieszo - rowerowy do stawu na dł. 0,4km</t>
  </si>
  <si>
    <t>Rondo Matecznego Antoniego (chodniki wokół ronda wraz z azylami i wyspami dla pieszych na dł. 0,3km oraz chodnikiem wzdłuż ul. Kalwaryjskiej obustronnie do 1-szych kamienic po str. zach. dł. 0,035km i str. wsch. dł. 0,150km oraz przejściami przez zieleniec od ul. Konopnickiej do kamienic dł. 0,050km</t>
  </si>
  <si>
    <t>Rynek Podgórski + chodniki od ul. Kalwaryjskiej do ul. Limanowskiego (wzdłuż płyty po stronie południowej oraz po stronie północnej 2 wyspy dla pieszych przy postoju Taxi, chodnik wzdłuż kamienicy nr 12 (za zieleńcem, nieprzylegający) na dł. 30m, wraz z chodnikiem w stronę ul. Brodzińskiego wzdłuż zieleńca na dł. 25m)</t>
  </si>
  <si>
    <t>29 Listopada Al. - obustronnie (od Węzła Miłosza - ul. Żelazna do ul. Opolskiej) wraz z wyspami i azylami na przejściach dla pieszych w obrębie skrzyżowań przy Węźle Miłosza, przy ul. Prandoty, ul. Wileńskiej, ul. Żmujdzkiej, ul. Opolskiej - Lublańskiej</t>
  </si>
  <si>
    <t>I/III</t>
  </si>
  <si>
    <t>29 Listopada al. - jednostronnie strona zachodnia (od ul. Żelaznej do wjazdu na UR oraz od przystanku Opolska Estakada do ul. Opolskiej)</t>
  </si>
  <si>
    <t>Lublańska (od al. 29 Listopada do ronda Polsad) - obustronnie</t>
  </si>
  <si>
    <t>Opolska - (od al. 29-Listopada do ul. Prądnickiej) obustronnie wraz z azylami dla pieszych w obrębie skrzyżowań</t>
  </si>
  <si>
    <t>Opolska:  1. (od al. 29-Listopada  do wiaduktu kolejowego) - jednostronnie po stronie pn dł. 0,260km; 2. (od ul. Grażyny do Centrum biurowego VINCI) - jednostronnie strona pn dł. 0,110km;</t>
  </si>
  <si>
    <t>3 Maja Al. (Błonia)</t>
  </si>
  <si>
    <t>3 Maja Al. (deptak od strony Błoń)</t>
  </si>
  <si>
    <t>3 Maja Al. (od ul. Mickiewicza do ul. Piastowskiej)- jednostronnie strona północna</t>
  </si>
  <si>
    <t>Focha Ferdinanda Marszałka (od Al. 3-go Maja do ul. Przegon) - od strony Błoń wraz z mostem na Rudawie - jednostronnie</t>
  </si>
  <si>
    <t>Focha Ferdinanda Marszałka (od nr 38 do ul. Królowej Jadwigi) - jednostronnie strona południowa wraz z mostem na Rudawie</t>
  </si>
  <si>
    <t>Focha Ferdynarda Marszałka Al. (Błonia)</t>
  </si>
  <si>
    <t>Krasińskiego Zygmunta - przejście podziemne w ciągu ul. Morawskiego k. Jubilatu - schody oraz dojścia do przystanków + ul. Morawskiego</t>
  </si>
  <si>
    <t>Na Błoniach ciąg pieszo - rowerowy (od ul. Focha do ul. Piastowskiej)</t>
  </si>
  <si>
    <t>Solidarności Al.  - ciąg pieszy do ul. Kleinera w Lasku Bulońskim dł. 270m</t>
  </si>
  <si>
    <t>ZZM</t>
  </si>
  <si>
    <t>Bulwar (od mostu kolejowego przy ul. Podgórskiej, pod mostem Kotlarskim do ul. Miedzianej</t>
  </si>
  <si>
    <t>Bulwar (od mostu przy ul. Ofiar Dąbia, przez Park na Dąbiu do al. Pokoju)</t>
  </si>
  <si>
    <t>Bulwar Czerwieński</t>
  </si>
  <si>
    <t>Bulwar Inflancki</t>
  </si>
  <si>
    <t>Bulwar Kurlandzki</t>
  </si>
  <si>
    <t>Bulwar Rodła</t>
  </si>
  <si>
    <t>Młynówka Królewska (od ul. Młodej Polski do ul. Piastowskiej)</t>
  </si>
  <si>
    <t>Młynówka Królewska (od ul. Piastowskiej do ul. Racławickiej)</t>
  </si>
  <si>
    <t>Młynówka Królewska (od ul.Sienkiewicza do ul. Przybyszewskiego)</t>
  </si>
  <si>
    <t>Na Skarpie (odcinek scieżki od Placu Centralnego przez park Żeromskiego w kierunku ul. Klasztornej)</t>
  </si>
  <si>
    <t>W utrzymaniu ZZM</t>
  </si>
  <si>
    <t>DK: aktualizacja 2014 - to jest w utrzymaniu parku</t>
  </si>
  <si>
    <t>Padniewskiego (odcinek ścieżki przez łąki Nowohuckie do ul. Odmętowej)</t>
  </si>
  <si>
    <t>Park os. Tysiąclecia</t>
  </si>
  <si>
    <t>Estońska (od ul. Tr.Ludów do ul. Laszczki jednostronnie strona zachodnia, od nr. 13 do 19 jednostronnie strona wschodnia)</t>
  </si>
  <si>
    <t>KRK</t>
  </si>
  <si>
    <t>Teren SM</t>
  </si>
  <si>
    <t>HARMONOGRAM ZAMIATANIA I ZMYWANIA ULIC 
OD 01-10-2025
ULICA ZAKRES</t>
  </si>
  <si>
    <t>PORA DNIA</t>
  </si>
  <si>
    <t>DŁUGOŚĆ 
DROGI
[km]</t>
  </si>
  <si>
    <t>DŁUGOŚĆ
TECHNOL.
[km.tech]</t>
  </si>
  <si>
    <t>Agatowa - boczna (od ul. Agatowej głównej do ul. Złocieniowej - okalająca os. Złocień)</t>
  </si>
  <si>
    <t>Agatowa (od ul. Półłanki do pętli autobusowej Złocień - wraz z fragmentem ul. Domagały do pętli) + pętla autobusowa</t>
  </si>
  <si>
    <t>Agawy (na przedłużeniu ul. Strażackiej)</t>
  </si>
  <si>
    <t>Aleksandry - boczna (sięgacz przy  nr 4,4A,4C,4D i wokół kompleksu garażowego; dz. 221/12,72/159, 72/141 obr. P-57) - z wyłączeniem przejazdów pomiędzy garażami</t>
  </si>
  <si>
    <t>Albatrosów - boczna (sięgacz do nr 29; dz. 323/2)</t>
  </si>
  <si>
    <t>dalej droga jest prywatna</t>
  </si>
  <si>
    <t xml:space="preserve">Aleksandry - boczna (sięgacz do nr 11-17 - szkoła, przedszkole, biblioteka; dz. 72/157, 232/120) </t>
  </si>
  <si>
    <t>Aleksandry - boczna (sięgacz do nr 19 - szkoła; dz. 239/12)</t>
  </si>
  <si>
    <t>Aleksandry - boczna (sięgacz do nr 20F,G,H)</t>
  </si>
  <si>
    <t>Andrusikiewicza Jana Kantego</t>
  </si>
  <si>
    <t>Bagrowa - 2 części: (od ul. Mierzeja Wiślana do ul. Koziej) na dł. 0,63km; (od ul. Sudeckiej do kładki PKP) na dł. 0,33km</t>
  </si>
  <si>
    <t>Balickiego Stanisława</t>
  </si>
  <si>
    <t>Bardowskiego Piotra</t>
  </si>
  <si>
    <t xml:space="preserve">Barty Płk.                                  </t>
  </si>
  <si>
    <t>Batki Mariana - 2 części (od ul. Żołnierskiej ul. Łanowej) na dł. 0,2km; (od ul. Kaczej do Domu Zakonnego) na dł. 0,16km</t>
  </si>
  <si>
    <t xml:space="preserve">D </t>
  </si>
  <si>
    <t>Bielskiego Marcina</t>
  </si>
  <si>
    <t>Biskupińska (od ul. Obrońców Modlina do ul. Płk. Dąbka)</t>
  </si>
  <si>
    <t>Biskupińska (od ul. Płk. Dąbka na południe do końca, dalej na zachód do ul. Mierzeja Wiślana)</t>
  </si>
  <si>
    <t>Bocznica</t>
  </si>
  <si>
    <t>Bogucicka (od ul. Drożdżowej do ul. Stolarza)</t>
  </si>
  <si>
    <t>Bogucicka (od ul. Stolarza do granicy miasta) na dł. 0,41km + boczna (sięgacz na zachód) na dł. 0,13km</t>
  </si>
  <si>
    <t>Bogucicka - boczna (sięgacz do nr 98 przy granicy miasta)</t>
  </si>
  <si>
    <t>zły stan nawierzchni; dalej droga jest prywatna</t>
  </si>
  <si>
    <t>Braci Dudzińskich Plac - pętla</t>
  </si>
  <si>
    <t>Braci Jamków</t>
  </si>
  <si>
    <t>Brandla Konstantego (od ul. Obrońców Modlina na południe do ul. Płk. Dąbka)</t>
  </si>
  <si>
    <t>Brandla Konstantego (od ul. Obrońców Modlina na północ do ul. Surzyckiego)</t>
  </si>
  <si>
    <t>Braterska</t>
  </si>
  <si>
    <t xml:space="preserve">Bugaj </t>
  </si>
  <si>
    <t xml:space="preserve">Bukowa                                        </t>
  </si>
  <si>
    <t>Chłopska</t>
  </si>
  <si>
    <t>Czarnochowicka - 2 części: 1. (po zachodniej stronie A4, od ul. Sucharskiego do końca zabudowy) na dł. 0,4km; 2. (po stronie wschodniej A4, od ul. Okręglik do granicy miasta tj. do numeru 117) na dł. 0,47</t>
  </si>
  <si>
    <t>Czechowicza Szymona + boczna (sięgacz do ul. Marzanny)</t>
  </si>
  <si>
    <t>Czeczotta Henryka (od ul. Rącznej do nr 25)</t>
  </si>
  <si>
    <t>Darasza Wojciecha</t>
  </si>
  <si>
    <t>Dąbka Stanisława Płk. (bez komunikacji autobusowej)</t>
  </si>
  <si>
    <t>Dąbka Stanisława Płk. (od ul. Mierzeja Wiślana do ul. Biskupińskiej)</t>
  </si>
  <si>
    <t>Dobry Początek</t>
  </si>
  <si>
    <t>Domagały Mariana (od ul. Nad Drwiną)</t>
  </si>
  <si>
    <t>Domagały Mariana (os. Złocień - od pętli Złocień do ul. Agatowej - bocznej)</t>
  </si>
  <si>
    <t xml:space="preserve">Drewniana </t>
  </si>
  <si>
    <t>Duża Góra - 2 części: 1. (od ul. Barbary do ul. Małej Góry) na dł. 0,24km; 2. (od ul. Barbary w kierunku zachodnim) na dł. 0,35km + 2 boczne (sięgacze: 1. na północ do nr 32i na dł. 0,06km; 2. na południe do nr 37 na dł. 0,16km)</t>
  </si>
  <si>
    <t>Na odcinku od ul. Barbary w kier. Zachodnik - wybudowane nowe zatoki parkingowe</t>
  </si>
  <si>
    <t>Dymnik</t>
  </si>
  <si>
    <t>Działkowa</t>
  </si>
  <si>
    <t>Działkowa - boczna (sięgacz od nr 17,19 do ul. Bieżanowskiej, dz 354/1, 361)</t>
  </si>
  <si>
    <t xml:space="preserve">Działkowa - boczna (sięgacz od nr 29A do ul. Bieżanowskiej, dz 355/1, 358) </t>
  </si>
  <si>
    <t>Działkowa - boczna (sięgacz od nr 9, 13 do ul. Bieżanowskiej, dz353/1, 362)</t>
  </si>
  <si>
    <t>Zły stan nawierzchni po budowie kanalizacji</t>
  </si>
  <si>
    <t>Flanka Leopolda</t>
  </si>
  <si>
    <t>Gardowskiego Ludwika</t>
  </si>
  <si>
    <t>Gersona Wojciecha + wraz z sięgaczem za nr 28 wzdłuż ul. Wielickiej</t>
  </si>
  <si>
    <t>Gierymskich Maksymiliana i Aleksandra</t>
  </si>
  <si>
    <t>Gliniana (od ul. Żeńców do ul. Grochowej)</t>
  </si>
  <si>
    <t>Golikówka - boczna (sięgacz przy nr 22 i 24, dz. 312, do końca zabudowań przed wałem)</t>
  </si>
  <si>
    <t>Goszczyńskiego - boczna (sięgacz przy nr 12-14, dz. 120/10 obr.19-Podgórze)</t>
  </si>
  <si>
    <t>Goszczyńskiego - boczna (sięgacz przy nr 28, dz. 308 obr.19-Podgórze)</t>
  </si>
  <si>
    <t xml:space="preserve">Goszczyńskiego - boczna (sięgacz przy nr 42-44, dz. 245 obr.19-Podgórze) </t>
  </si>
  <si>
    <t>Goszczyńskiego Seweryna - łącznik od ul. Saskiej przy stacji paliw BP (dz. 119/24 P-19)</t>
  </si>
  <si>
    <t>Goszczyńskiego Seweryna (od ul. Łanowej do ul. Motyla)</t>
  </si>
  <si>
    <t>Goszczyńskiego Seweryna (od ul. Saskiej do ul. Łanowej)</t>
  </si>
  <si>
    <t>Grochowa - boczna (sięgacz do nr 26F, dz 564, obr 28)</t>
  </si>
  <si>
    <t>Gromadzka  (od ul. Kuklińskiego na południe do Żołnierskiej)</t>
  </si>
  <si>
    <t>Gromadzka (od ul. Kuklińskiego do Płaszowskiej)</t>
  </si>
  <si>
    <t>Gumniska</t>
  </si>
  <si>
    <t xml:space="preserve">Gumniska - boczna (sięgacz do nr 12A, dz 181, obr 17)       </t>
  </si>
  <si>
    <t>brak nawierzchni</t>
  </si>
  <si>
    <t>Habeli Adama</t>
  </si>
  <si>
    <t>Heleny - boczna (sięgacze pomiędzy garażami i parkingami); dz. 232/98 obr 57 Podg)</t>
  </si>
  <si>
    <t>Heweliusza Jana</t>
  </si>
  <si>
    <t>Hoyera Henryka</t>
  </si>
  <si>
    <t>Husarska (od ul. Wrobela do końca zabudowy)</t>
  </si>
  <si>
    <t>Zły stan nawierzchni</t>
  </si>
  <si>
    <t>Iłowa (od ul. Goszczyńskiego do ul. Żeńców)</t>
  </si>
  <si>
    <t xml:space="preserve">Imielna - 2 części: 1. (od ul. Telimeny na zachód do ul. Bieżanowskiej); 2. (od ul. Telimeny na wschód do ul. Bieżanowskiej) </t>
  </si>
  <si>
    <t>Jaglarzów Michała i Stanisława</t>
  </si>
  <si>
    <t>Jakubca Władysława</t>
  </si>
  <si>
    <t>Jasieńskiego Feliksa - 2 części: 1. (od ul.Kokotowskiej do ul. Sucharskiego + rozwidlenie) na dł. 0,22km; 2. (od ul. Zarzyckiego na północ za przejazd kolejowy do końca zabudowy) na dł. 0,28km</t>
  </si>
  <si>
    <t>Jasieńskiego Feliksa (od ul. Kokotowskiej do końca zabudowy)</t>
  </si>
  <si>
    <t>Jasińskiego Jakuba gen.</t>
  </si>
  <si>
    <t xml:space="preserve">Jeżów                                  </t>
  </si>
  <si>
    <t>Jędrzejczyka Ludwika</t>
  </si>
  <si>
    <t>Kacza boczna (sięgacz na południe do ul. Batki między nr 9 i 15)</t>
  </si>
  <si>
    <t>Kaimska + boczna (sięgacz do do nr 11B do ul. Aleksandry boczna)</t>
  </si>
  <si>
    <t>Kallimacha Filipa</t>
  </si>
  <si>
    <t>Karpacka</t>
  </si>
  <si>
    <t xml:space="preserve">Kawowa                 </t>
  </si>
  <si>
    <t>Kiepury Jana - 2 równoległe drogi na południe od ul. Łaczka</t>
  </si>
  <si>
    <t>Kluszewskiego Jacka</t>
  </si>
  <si>
    <t>Kłaka Franciszka</t>
  </si>
  <si>
    <t>Kminkowa</t>
  </si>
  <si>
    <t>Kokotowska - powiatowa</t>
  </si>
  <si>
    <t>Kolejowa (od ul. Bieżanowskiej do nr 22)</t>
  </si>
  <si>
    <t>Kolonijna</t>
  </si>
  <si>
    <t>Konrada Wallenroda</t>
  </si>
  <si>
    <t>Konwaliowa</t>
  </si>
  <si>
    <t>Korepty Jana (od ul. Mała Góra do ul. Popiełuszki)</t>
  </si>
  <si>
    <t>Kormoranów</t>
  </si>
  <si>
    <t>Koszykarska (od ul. Saskiej)</t>
  </si>
  <si>
    <t>część od ul. Nowohuckiej - droga prywatna</t>
  </si>
  <si>
    <t>Koszykarska - łącznik od ul. Nowohuckiej do ul. Myśliwskiej</t>
  </si>
  <si>
    <t xml:space="preserve">Kotówka (do nr 13)                    </t>
  </si>
  <si>
    <t>Kozia - boczna (sięgacz do zalewu k. nr 20; dz. 285 obr.28-Podgórze)</t>
  </si>
  <si>
    <t>Kozia - boczna (sięgacz od pętli do nr 26, dz. 284 obr.28-Podgórze)</t>
  </si>
  <si>
    <t>Kozia dł. 445m + parking przy pętli autobusowej (1900m2)</t>
  </si>
  <si>
    <t>Kozietulskiego Jana Leona</t>
  </si>
  <si>
    <t>Kozietulskiego Jana Leona - boczna (sięgacz pomiędzy nr 1 a 5)</t>
  </si>
  <si>
    <t>Krzywda (od ul. Powstańców Wielkopolskich do ul. Strycharskiej)</t>
  </si>
  <si>
    <t>Krzywda (od ul. Strycharskiej do ul. Wodnej i od ul. Gromadzkiej do ul. Saskiej równolegle do estakady)</t>
  </si>
  <si>
    <t>Kurczaba - boczna (sięgacz między nr 23 a 25)</t>
  </si>
  <si>
    <t>Kurpińskiego Karola</t>
  </si>
  <si>
    <t>Kusia Jana Ks.</t>
  </si>
  <si>
    <t>Kwatery</t>
  </si>
  <si>
    <t>Letnia</t>
  </si>
  <si>
    <t>Libera Anny</t>
  </si>
  <si>
    <t>Lipowskiego Wojciecha</t>
  </si>
  <si>
    <t>Lipska - boczna (na przedłużeniu ul. Myśliwskiej)</t>
  </si>
  <si>
    <t>Łaczka Mariana Ks.</t>
  </si>
  <si>
    <t xml:space="preserve">Łanowa - boczna (sięgacz od ul. Węglarskiej do nr 73, 80, dz. 287/13)                     </t>
  </si>
  <si>
    <t xml:space="preserve">Łazy - boczna (sięgacz do Bieżanowskiej między nr 171, 173A, dz 357) </t>
  </si>
  <si>
    <t xml:space="preserve">Łazy - boczna (sięgacz do Bieżanowskiej między nr 191, 195 dz 359) </t>
  </si>
  <si>
    <t xml:space="preserve">Łutnia - boczna (sięgacz do nr 29, 33, dz 555)                             </t>
  </si>
  <si>
    <t xml:space="preserve">Łutnia - boczna (sięgacz do nr 66, 64, dz 166, obr 107)                   </t>
  </si>
  <si>
    <t>Łutnia do granicy miasta - powiatowa</t>
  </si>
  <si>
    <t>Madejówka</t>
  </si>
  <si>
    <t>Mała Góra - boczna (sięgacz między cmentarzem a blokiem nr 16) wraz z parkingiem wzdłuż drogi</t>
  </si>
  <si>
    <t>Małka Zbigniewa</t>
  </si>
  <si>
    <t>Małkowskiego Andrzeja</t>
  </si>
  <si>
    <t>Mały Płaszów (wjazd przy kościele z ul. Golikówka - boczna,  do bloków nr 7 i 8 + sięgacz na wschód między blokami 12 a 16)</t>
  </si>
  <si>
    <t>od ul. Golikówka (główny przebieg), równlegle do ul. Lipskiej w kier. Pętli Mały Płaszów oraz 2 sięgacze na północ do Mały Płaszów boczna i jeden na południe - stanowią własność prywatną</t>
  </si>
  <si>
    <t xml:space="preserve">Mały Płaszów - pętla autobusowa </t>
  </si>
  <si>
    <t>Marzanny</t>
  </si>
  <si>
    <t>Mazurska</t>
  </si>
  <si>
    <t>Mierzeja Wiślana (od ul. Płk. Dąbka do ul. Bagrowej)</t>
  </si>
  <si>
    <t>Mierzeja Wiślana (od ul. Surzyckiego do ul. Płk. Dąbka)</t>
  </si>
  <si>
    <t>Młodzieży</t>
  </si>
  <si>
    <t>Mogiłki</t>
  </si>
  <si>
    <t>Morawiańskiego Pawła</t>
  </si>
  <si>
    <t>Motyla - boczna (sięgacz w kierunku wschodnim - łąk)</t>
  </si>
  <si>
    <t>Myśliwska - boczna (sięgacz-pętla do nr 26-44; dz.161/36, obr.17; między ul. Gumińską a ul. Saską)</t>
  </si>
  <si>
    <t>Myśliwska - boczna (sięgacz w kierunku ul. Przewóz na dł. 0,06km</t>
  </si>
  <si>
    <t>rozjazd v/v ul. Lasówka</t>
  </si>
  <si>
    <t>Myśliwska - boczna (sięgacz do nr 21-47; dz.1/10, obr.P-19 przy parku)</t>
  </si>
  <si>
    <t>Na Jazkach</t>
  </si>
  <si>
    <t>Nad Potokiem - boczna (sięgacz od ul. Ściegiennego)</t>
  </si>
  <si>
    <t>Nad Serafą - boczna wzdłuż Wielickiej (wjazd przy ul. Wielickiej)</t>
  </si>
  <si>
    <t>Nad Serafą (od ul. Ślósarczyka do ul. Wielickiej)</t>
  </si>
  <si>
    <t xml:space="preserve">Obrońców Modlina </t>
  </si>
  <si>
    <t>Ogórkowa</t>
  </si>
  <si>
    <t>Okręglik</t>
  </si>
  <si>
    <t>Opty</t>
  </si>
  <si>
    <t>Osikowa</t>
  </si>
  <si>
    <t>Płaszowska - boczna (sięgacz od nr 63 za barem Kormoran) dz. 53/32 o.17 Podg.</t>
  </si>
  <si>
    <t>Płaszowska - boczna: 2 części od nr 42 na południowy zachód do końca; od ul. Paproci na południowy wschód do końca + sięgacz od nr 38 do ul. Stróża Rybna dz. 228/34 obr.15)</t>
  </si>
  <si>
    <t>Płaszowska (od ul. Saskiej) wraz z łącznicami: od ul. Kuklińskiego i do ul. Nowohuckiej)</t>
  </si>
  <si>
    <t>Pochwalskiego Kazimierza</t>
  </si>
  <si>
    <t xml:space="preserve">Pod Gwiazdami                           </t>
  </si>
  <si>
    <t xml:space="preserve">Pod Gwiazdami - boczna (sięgacz od nr 14 do ul. Czeczotta, dz 150)       </t>
  </si>
  <si>
    <t>Pod Pomnikiem - 2 części: (od ul. Bogucickiej po północnej stronie A4) na dł. 0,31km, (od ul. Bogucickiej do ul. Zolla po południowej stronie A4) na dł. 0,51km</t>
  </si>
  <si>
    <t>Pod Wierzbami - 2 części od ul. Wrobela na północ: do nr 6; do nr 48</t>
  </si>
  <si>
    <t xml:space="preserve">Podłęska (od ul. Aleksandry w stronę osiedla na dł. 0,06km) </t>
  </si>
  <si>
    <t>Podmiłów</t>
  </si>
  <si>
    <t>Popiełuszki Jerzego Księdza</t>
  </si>
  <si>
    <t>Popławskiego Wacława</t>
  </si>
  <si>
    <t>Potrzask (od ul. Pruszyńskiego do granicy miasta)</t>
  </si>
  <si>
    <t>Potrzask (od ul. Sucharskiego do ul. Pruszyńskiego)</t>
  </si>
  <si>
    <t>Prokocimska + boczna (od wiaduktu tramwajowo - pieszo - rowerowego, wzdłuż wiaduktu w kierunku ul. Wielickiej do ślepego końca) na dł. 0,26km</t>
  </si>
  <si>
    <t>Promienna (od al. Dygasińskiego do ul. Na Wrzosach)</t>
  </si>
  <si>
    <t>Przewóz (od skrzyżowania o ruchu okrężnym z ul. Rzebika na północ do ul. Myśliwskiej)</t>
  </si>
  <si>
    <t>Przewóz (od ul. Rzebika na wschód do ślepego końca)</t>
  </si>
  <si>
    <t>Budowy - zwiększona częstotliwość</t>
  </si>
  <si>
    <t>Przewóz (od ul. Saskiej do ul. Rzebika)</t>
  </si>
  <si>
    <t xml:space="preserve">Przy Cegielni                              </t>
  </si>
  <si>
    <t>Przy Cegielni - boczna (sięgacz do nr 10, 14 dz 320/2, 320/3, 320/4, 180/3, 180/5)</t>
  </si>
  <si>
    <t xml:space="preserve">Przy Cegielni - boczna (sięgacz do nr 20 A,B,C,E,F,G, dz 178/2)                         </t>
  </si>
  <si>
    <t>Rakuś - parking przy skrzyżowaniu z ul. Łaczka (dz. 547/22 obr.100-Podgórze)</t>
  </si>
  <si>
    <t>Rakuś (od ul. Mała Góra do ul. Na Jazkach)</t>
  </si>
  <si>
    <t xml:space="preserve">Rączna - boczna (sięgacz do nr 18A, 20B, dz 160/9, 161/14)                     </t>
  </si>
  <si>
    <t xml:space="preserve">Rączna - boczna (sięgacz do nr 25A,B,C, 23A,B,D dz 144/10, 144/13, 202/5)          </t>
  </si>
  <si>
    <t xml:space="preserve">Rączna - boczna (sięgacz do nr 31A,B,D,E, dz 100/10)                                     </t>
  </si>
  <si>
    <t>Rączna - powiatowa</t>
  </si>
  <si>
    <t>Ripperów Wilhelma i Jana</t>
  </si>
  <si>
    <t xml:space="preserve">Rożena-Jaksy Władysława (jezdnia od ul. Siostrzanej do ul. Żurawiej) + ciąg pieszy do ul. Żurawiej do ul. Bieżanowskiej) </t>
  </si>
  <si>
    <t>Ruciana</t>
  </si>
  <si>
    <t>Rybitwy - gminna</t>
  </si>
  <si>
    <t>Rygiera Teodora</t>
  </si>
  <si>
    <t>Rylskiego Maksyma</t>
  </si>
  <si>
    <t xml:space="preserve">Rzebika Józefa (od ul. Lipskiej do ul. Łanowej) </t>
  </si>
  <si>
    <t>Rzebika Józefa (od ul. Przewóz do ul. Lipskiej)</t>
  </si>
  <si>
    <t>Sacharowa</t>
  </si>
  <si>
    <t xml:space="preserve">Saska (od ul. Lipskiej w kierunku południowym do ul. Gromadzkiej)    </t>
  </si>
  <si>
    <t>Schulza Brunona</t>
  </si>
  <si>
    <t>Siemienowicza Kazimierza</t>
  </si>
  <si>
    <t>Siostrzana</t>
  </si>
  <si>
    <t>Skromna - 2 części (na wschód i na zachód od ul. Szparagowej)</t>
  </si>
  <si>
    <t>Smolarzy (ad al. Dygasińskiego - dojazd do szkoły)</t>
  </si>
  <si>
    <t>Smolenia Jana (od ul. Mała Góra do ul. Rakuś) + 3 siegacze do ul. Łaczka (przy nr 8; przy nr 16-20; przy nr 26)</t>
  </si>
  <si>
    <t>Smolna</t>
  </si>
  <si>
    <t>Stępnia Józefa</t>
  </si>
  <si>
    <t>Stoszki Ignacego ks (od ul. Saskiej do nr 13)</t>
  </si>
  <si>
    <t>Strażacka (od ul. Golikówka do ul. Rybitwy)</t>
  </si>
  <si>
    <t>Strażacka (odcinek zakrętu do ul. Agawy)</t>
  </si>
  <si>
    <t>Strycharska (od ul. Kuklińskiego do ul. Krzywda)</t>
  </si>
  <si>
    <t>Strycharska (od ul. Kuklińskiego do ul. Sarmackiej)</t>
  </si>
  <si>
    <t>Sucharskiego Henryka Majora - powiatowa</t>
  </si>
  <si>
    <t>Szara</t>
  </si>
  <si>
    <t>Szastera Jana - 2 części: 1. (od ul. Łaczka na południe do nr 25) na dł. 0,34km; 2. (od ul. Nad Serafą na północ do nr 80) na dł. 0,05km</t>
  </si>
  <si>
    <t xml:space="preserve">Szastera Jana - Nad Serafą (Łącznik od ul. Nad Serafą przy autostradzie do ul. Szastera ) </t>
  </si>
  <si>
    <t>Szczygla</t>
  </si>
  <si>
    <t>Szparagowa (od ul. Rybitwy do ul. Półłanki)</t>
  </si>
  <si>
    <t>Szparagowa (od ul. Rybitwy w kierunku Wisły do końca zabudowy)</t>
  </si>
  <si>
    <t>Szymkiewicza Dezyderego</t>
  </si>
  <si>
    <t>Ściegiennego Piotra Ks. (od ul. Teligi do ul. Bieżanowskiej)</t>
  </si>
  <si>
    <t>Śliwy Leopolda (od ul. Pronia)</t>
  </si>
  <si>
    <t>Ślósarczyka Leona</t>
  </si>
  <si>
    <t>Śnieżna (od al. Dygasińskiego do ul. Na Wrzosach)</t>
  </si>
  <si>
    <t>Świdzińskiego Henryka</t>
  </si>
  <si>
    <t>Świeża</t>
  </si>
  <si>
    <t>Tańskiego Czesława</t>
  </si>
  <si>
    <t xml:space="preserve">Targosza Karola Ks.                  </t>
  </si>
  <si>
    <t>Telimeny (od ul. Ćwiklińskiej do ul. Bieżanowskiej wraz z sięgaczem/ przedłużeniem do nr 7 - przedszkole)</t>
  </si>
  <si>
    <t>Traczy - 2 części: 1. (od ul. Bugaj przy nr 44-46 na wschód do nr 11) na dł. 0,15km; 2. (od ul. Bugaj przy nr 28 na północny wschód do nr 16) na dł. 0,28km</t>
  </si>
  <si>
    <t xml:space="preserve">Tyrczanka                                   </t>
  </si>
  <si>
    <t>Udzieli Seweryna - (od ul. Bieżanowskiej) na dł. 0,17km</t>
  </si>
  <si>
    <t>Weigla Ferdynanda</t>
  </si>
  <si>
    <t>Weigla Ferdynanda (od ul. Drożdżowej na południe do ul. Hoyera)</t>
  </si>
  <si>
    <t>Wielicka - boczna (sięgacz do UMK nr 28A - dwa wyjazdy na ul. Wielicką) + parking</t>
  </si>
  <si>
    <t xml:space="preserve">Wodna - 2 części: 1. (od ul. Krzywda na południowy zachód do Stawu Płaszowskiego) na dł. 0,12km; 2. (od ul. Gromadzkiej na zachód do wjazdu do bloku nr 30) na dł. 0,12km </t>
  </si>
  <si>
    <t>Wodna (przy ul. Wielickiej)</t>
  </si>
  <si>
    <t>Wojciecha z Brudzewa</t>
  </si>
  <si>
    <t>Wojnicka</t>
  </si>
  <si>
    <t>Wrobela Feliksa + pętla autobusowa</t>
  </si>
  <si>
    <t>Wrobela Feliksa-boczne (3 sięgacze: od petli autobusowej Podwierzbie do nr 131, 135, 145, 138 + sięgacz do nr 130)</t>
  </si>
  <si>
    <t>Wrońskiego Bohdana Komandora + boczna (sięgacz na północ do bud. nr 15, 17)</t>
  </si>
  <si>
    <t>Za Lipkami</t>
  </si>
  <si>
    <t>Zadworze (od ul. Gumniskiej do nr 11)</t>
  </si>
  <si>
    <t>Zalipki (od ul. Potrzask na dł. 0,13km)</t>
  </si>
  <si>
    <t>Zamłynie - boczna (do ul. Lipowskiego)</t>
  </si>
  <si>
    <t>Zamłynie - boczna (sięgacz do nr 21, dz 261/8)</t>
  </si>
  <si>
    <t>Zamłynie (od ul. Bieżanowskiej wzdłuż torów do ul. Lipowskiego)</t>
  </si>
  <si>
    <t>Zarosie</t>
  </si>
  <si>
    <t>Zarzyckiego Wiesława + pętla</t>
  </si>
  <si>
    <t>Złocieniowa (od ul. Agatowej - bocznej w kier. torów kolejowych i dalej na wschód do końca utwardzonego odcinka wraz z odcinkiem pod wiaduktem PKP)</t>
  </si>
  <si>
    <t xml:space="preserve">Złocieniowa 2 części (od ul. Sucharskiego na północ do wiaduktu kolejowego wraz z mostem na Serafie na dł. 0,22km i  od ul. Sucharskiego na południe do ul. Potrzask na dł. 0,37km) </t>
  </si>
  <si>
    <t xml:space="preserve">Zolla Fryderyka - boczna (sięgacz do nr 18-22; dz 96/3, 97/3) </t>
  </si>
  <si>
    <t>ulica posiada swoją nazwę: ul. Leopolda Śliwy</t>
  </si>
  <si>
    <t>Zolla Fryderyka (od ul. Ślósarczyka do granicy miasta)</t>
  </si>
  <si>
    <t>Żabia</t>
  </si>
  <si>
    <t>Żeńców (od ul. Żołnierskiej do ul. Glinianej)</t>
  </si>
  <si>
    <t>Żołnierska (od ul. Goszczyńskiego do Gromadzkiej wraz z sięgaczem w stronę ronda przy ul. Saskiej)</t>
  </si>
  <si>
    <t>Żurawia</t>
  </si>
  <si>
    <t>Albańska (od ul. Malborskiej do ul. Macedońskiej)</t>
  </si>
  <si>
    <t>Albańska (od ul. Trybuny Ludów)</t>
  </si>
  <si>
    <t>Utrzymanie interwencyjne</t>
  </si>
  <si>
    <t>Aleksandrowicza Adolfa</t>
  </si>
  <si>
    <t>Algierska - 2 odcinki (1. od ul. Laszczki do ul.Wilgotnej na całej długości, 2. od ul. Trybuny Ludów)</t>
  </si>
  <si>
    <t>Andrica Ivo + łącznik do ul. Dauna</t>
  </si>
  <si>
    <t>Andrychowska + łącznik do ul. Klonowica</t>
  </si>
  <si>
    <t>Armii Kraków - boczna (sięgacz w kierunku zachodnim do nr 30-38 o dł. 0,08km dz.1091 obr.67 Podg.)</t>
  </si>
  <si>
    <t xml:space="preserve">Armii Kraków - boczna (sięgacz w kierunku zachodnim do nr 42-60 o dł. 0,085km-dz.1090/1 obr.67 podg., wraz z odnogą w kier. południowym do nr 52 o dł. 0,03km dz. 882 obr. 67 Podg.) </t>
  </si>
  <si>
    <t>Armii Kraków (od ul. Jugowickiej - wjazd za salonem samochodowym do ul. Kąpielowej)</t>
  </si>
  <si>
    <t>Badurskiego (od ul.  Mokrej do bramy wjazdowej UJ.)</t>
  </si>
  <si>
    <t>Bednarska (od ul. Hallera do tunelu pod A4)</t>
  </si>
  <si>
    <t>Bełzy Władysława</t>
  </si>
  <si>
    <t>Berdyczowska (od ul. Krzemienieckiej do końca zabudowy)</t>
  </si>
  <si>
    <t>R-2R5</t>
  </si>
  <si>
    <t>Beskidzka - boczna (siegacz do nr 4A,B,C na przedłużeniu ul. Tarnobrzeskiej)</t>
  </si>
  <si>
    <t xml:space="preserve">Białoruska (od ul. Malborskiej do ul. Ivo Andricia) </t>
  </si>
  <si>
    <t>Białostocka</t>
  </si>
  <si>
    <t>Biernata z Lublina (od ul. Rżąckiej do nr 9)</t>
  </si>
  <si>
    <t>Bieszczadzka</t>
  </si>
  <si>
    <t>Blacharska (od ul. Hallera do nr 8; od nr 32 do tunelu wraz z sięgaczem wzdłuż A4 po str. Połudn; tunel pod A4 do skrzyżowania z Bednarską)</t>
  </si>
  <si>
    <t>Bławatkowa</t>
  </si>
  <si>
    <t>Ulica nie utrzymywana - własność Spółdzielni Mieszkaniowej</t>
  </si>
  <si>
    <t>Błotna (do ul. Spornej do ul. Mokrej)</t>
  </si>
  <si>
    <t>Błotna (od ul. Spornej do ul. Podlesie)</t>
  </si>
  <si>
    <t>Bochenka Adama</t>
  </si>
  <si>
    <t>Szpital św. Rafała</t>
  </si>
  <si>
    <t>Powierzchnia jezdni oraz parkingów</t>
  </si>
  <si>
    <t>Bochnaka Adama prof. + boczna (łącznik do ul. Mirtowej dz. 274 obr.92 Podg)</t>
  </si>
  <si>
    <t>Ulica nie utrzymywana - ulica prywatna nie zaliczana do żadnej kategorii dróg publicznych</t>
  </si>
  <si>
    <t>Bogdanowskiego Wincentego</t>
  </si>
  <si>
    <t>Bojki Jakuba - boczna (sięgacz wzdłuż bloków 10-12-14, dz. 206/40, 206/61)</t>
  </si>
  <si>
    <t>Bojki Jakuba (od ul. Cechowej do ul. Wysłouchów)</t>
  </si>
  <si>
    <t>Bonarka (od ul. Wadowickiej do ul. Łagiewnickiej)</t>
  </si>
  <si>
    <t>Bonarka (ślepy odcinek w kierunku ronda Matecznego)</t>
  </si>
  <si>
    <t>Brata Alberta Św. (od ul. Herberta do ronda, dalej od ronda przez dolny most do parkingu przed Centrum Jana Pawła II)</t>
  </si>
  <si>
    <t>Bujaka Franciszka - 2 części: 1. (od ul. Herberta do ul. Halszki) na dł. 0,3km; 2. (od ul. Halszki do granicy Parku Kurdwanów) na dł. 0,575km</t>
  </si>
  <si>
    <t>Bystra</t>
  </si>
  <si>
    <t>Cechowa - boczna (sięgacz do nr 64E, dz 145/14, 145/17)</t>
  </si>
  <si>
    <t>Cechowa (od ul. Stojałowskiego do ul. Herberta) - gminna</t>
  </si>
  <si>
    <t>Cechowa (od ul. Stojałowskiego do ul. Rżąckiej) - powiatowa</t>
  </si>
  <si>
    <t>Chałubińskiego Tytusa - boczna (sięgacz do nr 25C, 27A, dz.453/15)</t>
  </si>
  <si>
    <t>Chałubińskiego - powiatowa (od ul. Kąpielowej do ul. Szybisko)</t>
  </si>
  <si>
    <t>Chałubińskiego Tytusa - powiatowa (od ul. Szybisko do granic miasta)</t>
  </si>
  <si>
    <t>Chałubińskiego Tytusa (od ul. Kapielowej do ul. Borowinowej) - gminna</t>
  </si>
  <si>
    <t>Chanieckiej Heleny - 2 części: 1. (od ul. Drużbackiej od pętli MPK w kierunku południowym) na dł. 0,12km; 2. (od ul. Jarockiego na północ do końca zabudowy na dł. 0,05 km i na południe do końca zabudowy na dł. 0,16km)</t>
  </si>
  <si>
    <t>Chmielna</t>
  </si>
  <si>
    <t>Chochołowska (od ul. Fredry do nr 11A) na dł. 0,11km</t>
  </si>
  <si>
    <t>Chrzanowskiego Ignacego</t>
  </si>
  <si>
    <t>Ciasna</t>
  </si>
  <si>
    <t>Ciechocińska (od ul. Zakopiańskiej do ul. Kustronia)</t>
  </si>
  <si>
    <t>Ciepła</t>
  </si>
  <si>
    <t>Ciołkosza Adama + 4 boczne (sięgacze: do nr 33, 34; 48; 58)</t>
  </si>
  <si>
    <t>Czajna - 2 części od ul. Rżąckiej: na południe na dł. 0,12km i na północ na dł. 0,69km</t>
  </si>
  <si>
    <t>Czajna - boczna (sięgacz do nr 13F, dz 99/2)</t>
  </si>
  <si>
    <t xml:space="preserve">Czajna - boczna (sięgacz do nr 16B,16C, dz 147/8)        </t>
  </si>
  <si>
    <t>Czerwiakowskiego Rafała - dł. 0,375km + pętla dł. 0,085km</t>
  </si>
  <si>
    <t>Czorsztyńska</t>
  </si>
  <si>
    <t>Czuchnowskiego Mariana</t>
  </si>
  <si>
    <t>Dauna Alfreda - 2 części: 1. (od ul. Nowosądeckiej do ul. Kamieńskiego + ślepy sięgacz do ul. Nowosądeckiej do nr 104-108) na dł. 0,96km; 2. (od ul. Kamieńskiego do ul. Gipsowej) na dł. 0,22km</t>
  </si>
  <si>
    <t>Do Luboni (od ul. Niebieskiej do ul. Szczawnickiej)</t>
  </si>
  <si>
    <t>Do Sanktuarium Bożego Miłosierdzia - boczna (siegacz na północ do nr 3 a,b,c) dz. 432/5 obr.46 Podg</t>
  </si>
  <si>
    <t>Do Sanktuarium Bożego Miłosierdzia - powiatowa</t>
  </si>
  <si>
    <t>Doroszewskiego (od ul. Czuchnowskiego do posesji nr 11)</t>
  </si>
  <si>
    <t>Dalej droga jest prywatna</t>
  </si>
  <si>
    <t>Droga Rokadowa (do ul. Osterwy z fragmentem ul. Tuchowskiej w ciągu)</t>
  </si>
  <si>
    <t>Dróżka (od ul. Bogdanowskiego na północ)</t>
  </si>
  <si>
    <t>Dróżka (od ul. Sawiczewskich na południe)</t>
  </si>
  <si>
    <t>Drużbackiej Elżbiety + pętla autobusowa</t>
  </si>
  <si>
    <t>Dzikiej Róży (od ul. Kąpielowej do ul. Smoleńskiego)</t>
  </si>
  <si>
    <t xml:space="preserve">Dźwigońskiego (od ul. Czajna do nr 5) </t>
  </si>
  <si>
    <t>Estońska (od ul. Malborskiej do końca parku)</t>
  </si>
  <si>
    <t>Facimiech (od ul. Wielickiej do ul. Podlesie) + dojazd do Centrum Sportu dł. 0,820km</t>
  </si>
  <si>
    <t>Dalej droga osiedlowa</t>
  </si>
  <si>
    <t>Familijna</t>
  </si>
  <si>
    <t>Filipowicza Juliana Gen. + 2 sięgacze (między bloki 2-4 i 4-6)</t>
  </si>
  <si>
    <t>sięgacz między bloki 6-8 na działkach prywatnych</t>
  </si>
  <si>
    <t>Fredry Aleksandra - boczna (sięgacz za nr 12a-e , dz. 82/51, 82/53, 82/56, 82/59 obr. 47)</t>
  </si>
  <si>
    <t>Fredry Aleksandra - powiatowa</t>
  </si>
  <si>
    <t>Gąsiorowskiego Wacława (od ul. Hallera do końca zabudowy)</t>
  </si>
  <si>
    <t>Gdowska</t>
  </si>
  <si>
    <t>Geologów - 2 częsci: 1. (od ul. Kuryłowicza w kierunku południowym do budynku nr 30) na dł. 0,15km; 2. (od ul. Kuryłowicza w kierunku północnym do końca zabudowy - nr 8) na dł. 0,680km</t>
  </si>
  <si>
    <t>Na odcinku południowym za nr 30 droga prywatna; Na odcinku północnym na końcu boczna w prawo prywatna.</t>
  </si>
  <si>
    <t>Gilowa</t>
  </si>
  <si>
    <t>Gipsowa - boczna (sięgacz do kościoła, dz 160/4 obr 51 Podgórze)</t>
  </si>
  <si>
    <t>Głogowska</t>
  </si>
  <si>
    <t>Golkowicka</t>
  </si>
  <si>
    <t>Gołaśka</t>
  </si>
  <si>
    <t>Gołąba Stanisława</t>
  </si>
  <si>
    <t>Gombrowicza Witolda</t>
  </si>
  <si>
    <t xml:space="preserve">Gorczyna Jana Aleksandra </t>
  </si>
  <si>
    <t>Gościnna</t>
  </si>
  <si>
    <t>Goździkowa (od ul. Ciechocińskiej do ul. Armii Kraków + boczna (sięgacz do ul. Owocowej)</t>
  </si>
  <si>
    <t>Górska</t>
  </si>
  <si>
    <t>Gruszczyńskiego Włodzimierza</t>
  </si>
  <si>
    <t>Gryglewskiego Aleksandra</t>
  </si>
  <si>
    <t>Grzepskiego Stanisława</t>
  </si>
  <si>
    <t>Grzybki</t>
  </si>
  <si>
    <t>Gwarna - 2 części: 1. (od ul. Cechowej do ul. Kijanki) na dł. 0,06km; 2. (od ul. Łuzyckiej do ul. Pochyłej) na dł. 0,39km</t>
  </si>
  <si>
    <t>Hallera Jana</t>
  </si>
  <si>
    <t>Halszki Porucznika</t>
  </si>
  <si>
    <t>Harcerska</t>
  </si>
  <si>
    <t>Harcerzy Krakowskich + boczna (sięgacz na północ do nr 12A)</t>
  </si>
  <si>
    <t>Heila Edwarda (od ul. Klonowica do ul. Puszkarskiej) + boczne (5 sięgaczy: 1. na wschód zdłuż bloku 19; 2. na wschód łącznik do ul. Sławka; 3. na zachód do bloku 22 + sięgacz na północ do ul. Pszennej i sięgacz między blokami 10-14; 4. pętla wokół bloku 16; 5. na zachód do garaży)</t>
  </si>
  <si>
    <t>Heltmana - 2 części: 1. (od ul. Abrahama do ul. Kamieńskiego) na dł. 0,74km; 2. (od ul. Kamieńskiego do ul. Malborskiej) na dł. 0,29km</t>
  </si>
  <si>
    <t>Heltmana Wiktora - boczna (sięgacz do nr 40e i 40f; dz. 1/17 obr.51-Podgórze</t>
  </si>
  <si>
    <t>Herberta Zbigniewa - boczna (sięgacz od ul.  Bujaka do nr 29)</t>
  </si>
  <si>
    <t>Herbowa (od ul. Bochnaka do nr 11)</t>
  </si>
  <si>
    <t>Hoborskiego Antoniego</t>
  </si>
  <si>
    <t>Hodura Franciszka Bp.</t>
  </si>
  <si>
    <t>Horaka Alojzego</t>
  </si>
  <si>
    <t>Hubalczyków + boczna (działka 1119/1 P-67)</t>
  </si>
  <si>
    <t>Inicjatywy Lokalnej</t>
  </si>
  <si>
    <t>Inicjatywy Lokalnej - boczna (sięgacz do siedziby R.Dzielnicy X, dz. 85/8)</t>
  </si>
  <si>
    <t>Iwaszkiewicza Jarosława</t>
  </si>
  <si>
    <t xml:space="preserve">Jakubowskiego Macieja - od ul. Kostaneckiego do MCO wraz z zatokami postojowymi - dł 318m, rondem - 39m oraz pętlą autobusową i fragmentem łącznika - dł 336m </t>
  </si>
  <si>
    <t xml:space="preserve">Jana XXIII   </t>
  </si>
  <si>
    <t>Jar</t>
  </si>
  <si>
    <t>Jarockiego Władysława</t>
  </si>
  <si>
    <t>Jasielska (od ul. Ciechocińskiej do nr 8) + boczna (sięgacz do nr 11)</t>
  </si>
  <si>
    <t>Od ul. Armii Kraków odcinek drogi prywatnej</t>
  </si>
  <si>
    <t>Jelskiego Konstantego</t>
  </si>
  <si>
    <t>Jeździecka</t>
  </si>
  <si>
    <t>Kadena-Bandrowskiego Juliusza (od ul. Marlborskiej na południe do nr 3 na dł. 0,065km)</t>
  </si>
  <si>
    <t>Kalinowa + boczna (siegacz na zachód do nr 17B na dł. )</t>
  </si>
  <si>
    <t>Kanarkowa</t>
  </si>
  <si>
    <t>Karpińskiego Franciszka</t>
  </si>
  <si>
    <t>Kąpielowa - powiatowa</t>
  </si>
  <si>
    <t>Kąpielowa - boczna (dojazd do Swoszowice P+R) + pętla</t>
  </si>
  <si>
    <t>droga dojazdowa + pętla autobusowa</t>
  </si>
  <si>
    <t>Kenara Antoniego (od ul. Landaua do ostatnich zabudowań) + sięgacz do nr 16C (dz. nr 81/6)</t>
  </si>
  <si>
    <t>Kierzkowskiego Kazimierza (od ul. Ciechocińskiej do ul. Armii Kraków)</t>
  </si>
  <si>
    <t>Kijanki (od ul. Łużyckiej do ul. Tuchowskiej)</t>
  </si>
  <si>
    <t>Kliniec</t>
  </si>
  <si>
    <t>Klonowica Sebastiana (od ul. Beskidzkiej do ul. Malborskiej)</t>
  </si>
  <si>
    <t>Kokosowa</t>
  </si>
  <si>
    <t>Kolejarzy</t>
  </si>
  <si>
    <t>Remont zakończony</t>
  </si>
  <si>
    <t>Kołodziejska + boczna (sięgacz do nr 26b,c v/v ul. pocztowej) na dł. 0,09km</t>
  </si>
  <si>
    <t>Kopiec Krakusa</t>
  </si>
  <si>
    <t>Kosocicka (od ul. Rżąckiej do ul. Mała Góra) - powiatowa</t>
  </si>
  <si>
    <t>Kostaneckiego Kazimierza + pętla</t>
  </si>
  <si>
    <t>Koszutki (od ul. Żelazowskiego na wschód do końca zabudowań)</t>
  </si>
  <si>
    <t>Kotsisa Aleksandra</t>
  </si>
  <si>
    <t>Krawiecka</t>
  </si>
  <si>
    <t>Krośnieńska</t>
  </si>
  <si>
    <t>Krystyna z Ostrowa</t>
  </si>
  <si>
    <t>Kryształowa</t>
  </si>
  <si>
    <t xml:space="preserve">Kryształowa - boczna (sięgacz do nr 6, dz 255/6)  </t>
  </si>
  <si>
    <t>Krzemieniecka - powiatowa</t>
  </si>
  <si>
    <t xml:space="preserve">Krzyżanowskiego Adama - boczna (sięgacz do nr 41, 51, dz 332/2) </t>
  </si>
  <si>
    <t>Krzyżanowskiego Adama (od ul. Chałubińskiego do ul. Moszyńskiego)</t>
  </si>
  <si>
    <t>Krzyżańskiego Mirosława - powiatowa</t>
  </si>
  <si>
    <t>Kukiełek Golkowickich</t>
  </si>
  <si>
    <t>Kurasia Ferdynanda + boczna (sięgacz do nr 21,23) na dł. 0,14km</t>
  </si>
  <si>
    <t xml:space="preserve">Kuryłowicza Jerzego - boczna(sięgacz do nr 111B, na dz 176)  </t>
  </si>
  <si>
    <t>Kuryłowicza Jerzego - powiatowa</t>
  </si>
  <si>
    <t>Kustronia - boczna (sięgacz do nr 11A, dz 770)</t>
  </si>
  <si>
    <t xml:space="preserve">Kustronia - boczna (sięgacz do nr 22, 24, 26, 28, dz 1087)       </t>
  </si>
  <si>
    <t xml:space="preserve">Kustronia - boczna (sięgacz do nr 36, 38, dz 1086) </t>
  </si>
  <si>
    <t>Kustronia - boczna (sięgacz do nr 48, 50, dz 1085)</t>
  </si>
  <si>
    <t>Kustronia - boczna (sięgacz do nr 60, 62, dz 1084)</t>
  </si>
  <si>
    <t>Kustronia Józefa Gen. (od ul. Szyllinga do ul. Kierzkowskiego)</t>
  </si>
  <si>
    <t>Kwietna</t>
  </si>
  <si>
    <t>Lanckorońska (wraz z ulicami Zamknięta i Plac Przystanek)</t>
  </si>
  <si>
    <t>Landaua Lwa</t>
  </si>
  <si>
    <t>Lasogórska</t>
  </si>
  <si>
    <t>Laszczki Konstantego</t>
  </si>
  <si>
    <t>Utrzymanie interwencyjne (droga publiczna)</t>
  </si>
  <si>
    <t>Lecha</t>
  </si>
  <si>
    <t>Lechicka (od ul. Suchej do ul. Pasiecznej na dł. 0,08km)</t>
  </si>
  <si>
    <t>Drugi fragment ul. Lechickiej od ul. Kurasia na działce prywatnej</t>
  </si>
  <si>
    <t>Lei Franciszka</t>
  </si>
  <si>
    <t>Lirników</t>
  </si>
  <si>
    <t>Lisa - Kuli Leopolda (od ul. Marlborskiej na dł. 0,04km)</t>
  </si>
  <si>
    <t>Lubuska</t>
  </si>
  <si>
    <t>Lusińska (od ul. Chałubińskiego do nr 20D)</t>
  </si>
  <si>
    <t>Łabędzia</t>
  </si>
  <si>
    <t>Łagiewnicka (dwa ślepe przedłużenia na obu końcach ulicy 215mb + 55mb)</t>
  </si>
  <si>
    <t>Łagiewnicka (od ul. Bonarka do ul. Hodura)</t>
  </si>
  <si>
    <t>Łamana</t>
  </si>
  <si>
    <t>Łapanowska</t>
  </si>
  <si>
    <t>Łężce</t>
  </si>
  <si>
    <t xml:space="preserve">Łężce - boczna (sięgacz do nr 19, dz 130/10) </t>
  </si>
  <si>
    <t>Łowienicka</t>
  </si>
  <si>
    <t>Łuczników</t>
  </si>
  <si>
    <t>Łużycka (od ul. Nowosądeckiej do ul. Cechowej) - powiatowa</t>
  </si>
  <si>
    <t>Łużycka (od ul. Trybuny Ludów do ul. Nowosądeckiej) - powiatowa</t>
  </si>
  <si>
    <t xml:space="preserve">Łysogórska </t>
  </si>
  <si>
    <t>Macedońska - boczna (sięgacz do garaży + 3 odnogi między garażami) na wysokości bloku nr 6, dz 456/168 ob. 49 Podg</t>
  </si>
  <si>
    <t>Macedońska (od ul. Marlborskiej do ul. Dauna)</t>
  </si>
  <si>
    <t>Madera - boczna (sięgacz od ul. Tarnobrzeskiej)</t>
  </si>
  <si>
    <t xml:space="preserve">Malborska - boczna (sięgacz do nr 89, 93, dz774/3)  </t>
  </si>
  <si>
    <t>Malborska (od ul. Trybuny Ludów do ul. Wielickiej)</t>
  </si>
  <si>
    <t>Malinowskiego Bronisława</t>
  </si>
  <si>
    <t>Malutka</t>
  </si>
  <si>
    <t>Malwowa (od ul. Pierzchówka do nr 19)</t>
  </si>
  <si>
    <t>Marcika Józefa (dojazd od ul. Jugowickiej do Sanktuarium JPII do ul. Totus Tuus )</t>
  </si>
  <si>
    <t>Marcika Józefa (od ul. Jugowickiej do ul. Zakopiańskiej - dojazd do CH Zakopianka)</t>
  </si>
  <si>
    <t xml:space="preserve">Marcowa - boczna (sięgacz przy bl.15 do ul. Gromady Grudziąż) </t>
  </si>
  <si>
    <t>Maryewskiego Franciszka</t>
  </si>
  <si>
    <t xml:space="preserve">Matematyków Krakowskich (od Pętli w kierunku północnym do ul. Gołąba wraz z rozwidleniem) </t>
  </si>
  <si>
    <t>Matematyków Krakowskich (od ul. Landała w kierunku ul. Chrzanowskiego)</t>
  </si>
  <si>
    <t>Matematyków Krakowskich + pętla</t>
  </si>
  <si>
    <t>Droga w zarządzie GMK</t>
  </si>
  <si>
    <t>Merkuriusza Polskiego - powiatowa</t>
  </si>
  <si>
    <t>Miarowa (od ul. Szczawnickiej do ul. Podgórki)</t>
  </si>
  <si>
    <t>Mieczników</t>
  </si>
  <si>
    <t>Millana Stanisława Harcmistrza (od ul. Do Sanktuarium ślepy odcinek) - gminna</t>
  </si>
  <si>
    <t>Millana Stanisława Harcmistrza (od ul. Fredry do ul. Do Sanktuarium) - powiatowa</t>
  </si>
  <si>
    <t>Mirtowa</t>
  </si>
  <si>
    <t>Mochnackiego Maurycego (od ul. Gryglewskiego do ul. Malborskiej)</t>
  </si>
  <si>
    <t>Moczydło</t>
  </si>
  <si>
    <t>Mokra</t>
  </si>
  <si>
    <t>Monterska</t>
  </si>
  <si>
    <t>Morozewicza Józefa (od ul. Myślenickiej na wschód do nr 18) + boczna na południe do nr 8)</t>
  </si>
  <si>
    <t>Moszyńskiego Kazimierza (od ul. Kąpielowej do ul. Krzyżanowskiego) na dł. 1,02km + rozwidlenie (boczna od nr 19 do 43) na dł. 0,36km + boczna (sięgacz do nr 19AD) na dł. 0,03</t>
  </si>
  <si>
    <t>Muszyńskiego Jana</t>
  </si>
  <si>
    <t>Myślenicka - boczna (sięgacz do nr 82A, 84A, 84B, dz 282/14)</t>
  </si>
  <si>
    <t>Myślenicka (od ronda do ul. Krzyżańskiego) + rondo - powiatowa</t>
  </si>
  <si>
    <t>Myślenicka (po północnej stronie obwodnicy wraz z sięgaczem do ul. Cechowej) - gminna</t>
  </si>
  <si>
    <t>Na Grządkach</t>
  </si>
  <si>
    <t>Na Łuku (od ul. Turniejowej do nr 7A)</t>
  </si>
  <si>
    <t>Na Pokusie</t>
  </si>
  <si>
    <t>Nad Fosą (od ul. Kuryłowicza do nr 41)</t>
  </si>
  <si>
    <t>Nadzieja (wjazd od ul. Dauna do nr 27)</t>
  </si>
  <si>
    <t xml:space="preserve">Nazaretańska (wjazd od ul. Cechowej 130 na dł. 165m, dalej na skrzyżowaniu skręt na zachód do ul. Tuchowskiej na długości 700 m) </t>
  </si>
  <si>
    <t>Niebieska + pętla</t>
  </si>
  <si>
    <t>Niedzicka</t>
  </si>
  <si>
    <t>Niedźwiedziny</t>
  </si>
  <si>
    <t>Niewodniczańskiego Henryka (od ul. Chałubińskiego do ul. Krzyżańskiego)</t>
  </si>
  <si>
    <t>Niewodniczańskiego Henryka (od ul. Krzyżańskiego do ul. Landaua)</t>
  </si>
  <si>
    <t>Nowickiego Maksymiliana</t>
  </si>
  <si>
    <t>Nowosądecka - boczna (sięgacz od ul. Białoruskiej do ul. Nowosądeckiej - wzdłuz placu targowego)</t>
  </si>
  <si>
    <t>Obronna - 2 części: 1. od ul. Kostaneckiego na północ do parkingu na dł. 0,15km; 2. od ul. Kostaneckiego do ul. Rżąckiej na dł. 0,68km</t>
  </si>
  <si>
    <t>Ogrodniki</t>
  </si>
  <si>
    <t>Okopowa</t>
  </si>
  <si>
    <t>Ondraszka (od ul. Gromady Grudziąż do nr 12)</t>
  </si>
  <si>
    <t>Ondraszka (od ul. Łapanowskiej do ul. Gromady Grudziąż)</t>
  </si>
  <si>
    <t>Opalińskiego Łukasza</t>
  </si>
  <si>
    <t>Opiala Zdzisława</t>
  </si>
  <si>
    <t>Orszańska (od ul. Niebieskiej do posesji 10A)</t>
  </si>
  <si>
    <t>Orwid Marii - od ul. Wielickiej do ronda przy ul. Jakubowskiego wraz z zatokami postojowymi. Na odcinku od ul. Wielickiej do wjazdu na teren szpitala dziecięcego 3 pasy.</t>
  </si>
  <si>
    <t>Ossowskiego Michała</t>
  </si>
  <si>
    <t>Osterwy Juliusza (od ul. Niebieskiej do ul. Tuchowskiej)</t>
  </si>
  <si>
    <t>Owocowa + boczna (sięgacz do nr 23)</t>
  </si>
  <si>
    <t>Pagórkowa (od ul. Bujaka do końca bloku nr 8)</t>
  </si>
  <si>
    <t>dalej (do Herberta bocznej) droga biegnie po działkach prywatnych</t>
  </si>
  <si>
    <t>Pala Telekiego (od ul. Turowicza do ul. Pierzchówka  w kier. wschodnim)</t>
  </si>
  <si>
    <t>Pańska (od ul. Kamieńskiego do ul. Gipsowej)</t>
  </si>
  <si>
    <t>Pasieczna (od ul. Lechickiej do ul. Suchej na dł. 0,225km)</t>
  </si>
  <si>
    <t xml:space="preserve">Pawłowskiego Bogumiła (od ul. Gruszczyńskiego do przedłużenia ulicy do nr 10 dz 218/21 ,215/7 ) </t>
  </si>
  <si>
    <t>Pierackiego Bronisława</t>
  </si>
  <si>
    <t>Pierzchówka - 2 części po przeciwnych stronach ul. Turowicza: 1. (od ul. Strumiennej do ul. Malwowej) na dł. 0,28km; 2. (od ul. Kryształowej - ślepa) na dł. 0,2km</t>
  </si>
  <si>
    <t>Piłkarska</t>
  </si>
  <si>
    <t>Pochyła</t>
  </si>
  <si>
    <t>Pocztowa</t>
  </si>
  <si>
    <t>Pod Kopcem AL.</t>
  </si>
  <si>
    <t xml:space="preserve">Podedworze - boczna (sięgacz do nr 28 dz 104/42, 104/43)  </t>
  </si>
  <si>
    <t xml:space="preserve">Podedworze - boczna (sięgacz do nr 41, dz 439/2 obr 60)  </t>
  </si>
  <si>
    <t>Podedworze - boczna (sięgacz do Szkoły Podstawowej nr 27)</t>
  </si>
  <si>
    <t>Podedworze -  4 odcinki: 1. od ul. Rżąckiej do ul. Bochenka na dł. 0,67km; 2. od ul. Nowosądeckiej w kierunku ul. Bochenka na dł. 0,065km - do wysokości schodków prowadzących do kościoła; 3. od ul. Bochenka w stronę ul. Nowosądeckiej na długości 0,02km; 4. dojazd do nowych budynków (boczna na dł. 0,055 km)</t>
  </si>
  <si>
    <t>Podgórki - boczna (sięgacz do ul. Stepowej)</t>
  </si>
  <si>
    <t>Podgwiezdna</t>
  </si>
  <si>
    <t>Podhalnie (podjazd do ul. Siarczanogórskiej)</t>
  </si>
  <si>
    <t>Podlesie</t>
  </si>
  <si>
    <t>Podwórkowa</t>
  </si>
  <si>
    <t>Połomskiego Tadeusza (od ul. Turowicza do ul. Fredry w kier. zachodnim)</t>
  </si>
  <si>
    <t>Powały z Taczewa</t>
  </si>
  <si>
    <t>Przekątna</t>
  </si>
  <si>
    <t>Przewiewna</t>
  </si>
  <si>
    <t>Przy Kuźni + boczna (sięgacz do nr 3-13)</t>
  </si>
  <si>
    <t>Przy Torze</t>
  </si>
  <si>
    <t xml:space="preserve">Przyjaźni Polsko -  Węgierskiej </t>
  </si>
  <si>
    <t>Przykopy (wjazd od ul. Witosa, dalej: na zachód do ślepego końca za ekran przy ul. Turowicza; na wschód do garaży)</t>
  </si>
  <si>
    <t>Pytlasińskiego Władysława</t>
  </si>
  <si>
    <t>Rabczańska (od ul. Borowinowej do nr 10)</t>
  </si>
  <si>
    <t>Ratajska</t>
  </si>
  <si>
    <t>Roi Bolesława Gen. (od ul. Fredry - ślepa, v/v ul. Kwietnej)</t>
  </si>
  <si>
    <t>Rydygiera Ludwika (od trasy autobusu ul. Rydygiera do ul. Kosocickiej dł. 0,580km + 2 sięgacze między blokami do ul. Schweitzera dł. 0,100km i 0,110km)</t>
  </si>
  <si>
    <t>Rydygiera Ludwika (od ul. Wielickiej do ul. Czerwiakowskiego, po trasie autobusu)</t>
  </si>
  <si>
    <t>Rymanowska</t>
  </si>
  <si>
    <t>Rytownicza + boczna (sięgacz na wschód do nr 7g wraz z odnogą na północ między 7b i 7d)</t>
  </si>
  <si>
    <t>Rżącka (od ul. Cechowej do ul. Kosocickiej) - powiatowa</t>
  </si>
  <si>
    <t>Sadka</t>
  </si>
  <si>
    <t>Sadka - boczna (sięgacz do nr 1 w stronę ul. Ciasnej, dz 20/6 obr. 59)</t>
  </si>
  <si>
    <t xml:space="preserve">Sadka - boczna (sięgacz do nr 16B, 20, 20A, B, C, D, dz 30/31, 183       </t>
  </si>
  <si>
    <t>Sadka - boczna (sięgacz do nr 44, 46, 22, dz 30/17)</t>
  </si>
  <si>
    <t>Sanocka</t>
  </si>
  <si>
    <t>Sawiczewskich Józefa i Floriana - powiatowa</t>
  </si>
  <si>
    <t>Schonborna  Bronisława (od ul. Drużbackiej na zachód do końca zabudowy)</t>
  </si>
  <si>
    <t>Schweitzera Alberta (dł. 0,720km + przecznica od ul. Rydygiera do ul. Czerwiakowskiego dł. 0,150km)</t>
  </si>
  <si>
    <t>Sempołowskiej Stefanii + łącznik do ul. Wspólnej</t>
  </si>
  <si>
    <t>Serbska</t>
  </si>
  <si>
    <t>Seweryna Tadeusza prof. (od ul. Na Kozłówce do ul. Wolskiej)</t>
  </si>
  <si>
    <t>Siarczana - boczna (sięgacz do nr 17, 15 dz 1058 obr 67)</t>
  </si>
  <si>
    <t>Siarczana - boczna (sięgacz do nr 31, 33, dz 1057 obr 67)</t>
  </si>
  <si>
    <t>Siarczana - boczna (sięgacz do nr 49, dz 1055 obr 67)</t>
  </si>
  <si>
    <t>Siarczana - boczna (sięgacz do nr 55, 53, 51, dz 1054 obr 67)</t>
  </si>
  <si>
    <t>Siarczana (od ul. Jugowickiej do ul. Armii Kraków)</t>
  </si>
  <si>
    <t xml:space="preserve">Siarczanogórska - boczna (sięgacz przy nr 26D, E do nr 26H, I, J, K, G, dz 71/12)  </t>
  </si>
  <si>
    <t>Siarczki - 2 części: 1. (od ul. Myślenickiej na wschód) na dł. 0,15km; 2. (od ul. Sawiczewskich na północ) na dł. 0,17km</t>
  </si>
  <si>
    <t>Siemiomysła (od ul. Heltmana)</t>
  </si>
  <si>
    <t xml:space="preserve">Siostry Faustyny </t>
  </si>
  <si>
    <t>Siostry Faustyny - boczna (sięgacz do nr 10G)</t>
  </si>
  <si>
    <t>Sławka Walerego - powiatowa</t>
  </si>
  <si>
    <t>Słona Woda (od ul. Kosocickiej na dł. 0,17km)</t>
  </si>
  <si>
    <t>Smoleńskiego Jerzego - boczna (sięgacz do nr 116, dz. 250/6)</t>
  </si>
  <si>
    <t xml:space="preserve">Smoleńskiego Jerzego - boczna (sięgacz do nr 62-70 - k.pętli,  dz 208/10) </t>
  </si>
  <si>
    <t>Smoleńskiego Jerzego - boczna (sięgacz do ul. Opatkowickiej )</t>
  </si>
  <si>
    <t>Smoleńskiego Jerzego (od ul. Poronińskiej na północ) do ul. Dzikiej Róży</t>
  </si>
  <si>
    <t>Smoleńskiego Jerzego + pętla autobusowa Opatkowice (od ul. Poronińskiej do granicy miasta)</t>
  </si>
  <si>
    <t xml:space="preserve">Snozy </t>
  </si>
  <si>
    <t>Soboniowicka (od ul. Podgórki do ul. Wyrwa)</t>
  </si>
  <si>
    <t>Sobótka</t>
  </si>
  <si>
    <t>Sowia</t>
  </si>
  <si>
    <t>Sporna</t>
  </si>
  <si>
    <t>Sportowa</t>
  </si>
  <si>
    <t>Starowiejska (dwa odcinki ślepe - od ul. Smoleńskiego i ul. Moszyńskiego)</t>
  </si>
  <si>
    <t>Stattlera Wojciecha</t>
  </si>
  <si>
    <t>Stawisko</t>
  </si>
  <si>
    <t>Stepowa  (od ul. Soboniowickiej w kierunku południowym)</t>
  </si>
  <si>
    <t>Stepowa - boczna (sięgacz do nr 31E, dz. 316, 120/7)</t>
  </si>
  <si>
    <t>Stoigniewa (wraz z rozwidleniem)</t>
  </si>
  <si>
    <t xml:space="preserve">Stojałowskiego Stanisława - boczna (sięgacz do osiedla i szkoły) dz. 200/1 i 216/6 obr. 65 Podg  </t>
  </si>
  <si>
    <t>Stojałowskiego Stanisława + pętla autobusowa os. Kurdwanów (2,040m2) - powiatowa</t>
  </si>
  <si>
    <t>Storczykowa</t>
  </si>
  <si>
    <t>Strumienna (od ul. Fredry w kier. ul. Turowicza - ślepa)</t>
  </si>
  <si>
    <t>Strumienna (ul. Połomskiego/ul. Pierzchówka w kier. Turowicza - ślepa)</t>
  </si>
  <si>
    <t>Sułkowskiego Józefa Gen.</t>
  </si>
  <si>
    <t>Syreńskiego Szymona (od ul. Niewodniczańskiego do nr 30)</t>
  </si>
  <si>
    <t>Szarych Szeregów</t>
  </si>
  <si>
    <t>Szczawnicka (od tunelu pod A4 przy ul. Do Luboni do ul. Tuchowskiej)</t>
  </si>
  <si>
    <t>Szkolna</t>
  </si>
  <si>
    <t>Szpakowa</t>
  </si>
  <si>
    <t xml:space="preserve">Sztaudyngera Jana </t>
  </si>
  <si>
    <t xml:space="preserve">Szybisko - boczna (sięgacz do nr 34A, B dz 515 obr 90)  </t>
  </si>
  <si>
    <t>Szybisko - powiatowa</t>
  </si>
  <si>
    <t>Szyllinga Antoniego Gen. (od ul. Jugowickiej do ul. Armii Kraków)</t>
  </si>
  <si>
    <t>Tarnobrzeska (od ul. Pierzchówka do ul. Klonowica)</t>
  </si>
  <si>
    <t>Tarnowska</t>
  </si>
  <si>
    <t>Torowa</t>
  </si>
  <si>
    <t>Totus Tuus (od Trasy Łagiewnickiej do ronda + rondo, dalej dołem do parkingu przy CJP II, dalej od poczatku parkingu przez most do ronda.</t>
  </si>
  <si>
    <t>Trawniki (od. Estońskiej do ul. Algierskiej)</t>
  </si>
  <si>
    <t>Trybuny Ludów (od ul. Łużyckiej do ul. Białoruskiej)</t>
  </si>
  <si>
    <t>Trybuny Ludów (od ul. Walerego Sławka do ul. Łużyckiej)</t>
  </si>
  <si>
    <t>Tuchowska - 4 części: 1. (od ul. Nad Fosą do ul. Osterwy) na dł. 0,23km; 2. (od ul. Droga Rokadowa do ul. Szczawnickiej) na dł. 0,25km; 3. (od ul. Cechowej na południe do końca zabudowy) na dł. 0,18km; 4. (od ul. Łużyckiej do ul. Cechowej) na dł. 0,74km</t>
  </si>
  <si>
    <t>Tulipanowa</t>
  </si>
  <si>
    <t>Turniejowa - 2 części: 1. (od ul. Trybuny Ludów do ul. Gołaśka) na dł. 0,67km; 2. (od ul. Wysłouchów na północ do bloku 69) na dł. 0,17km</t>
  </si>
  <si>
    <t>Ukośna</t>
  </si>
  <si>
    <t>Urwana</t>
  </si>
  <si>
    <t>Uśmiech</t>
  </si>
  <si>
    <t>Warszewicza Józefa</t>
  </si>
  <si>
    <t>Wczasowa (od ul. Borowinowej na południe)</t>
  </si>
  <si>
    <t>Widnokrąg</t>
  </si>
  <si>
    <t>Wielicka - boczna (od granicy z Wieliczką do końca działki nr 159/37 obr.P-58</t>
  </si>
  <si>
    <t>Wilgotna (od ul. Estońskiej do ul. Algierskiej)</t>
  </si>
  <si>
    <t>Włodarska (od ul. Fredry do ul. Kurasia)</t>
  </si>
  <si>
    <t>Włoska</t>
  </si>
  <si>
    <t>Wolności (ślepa od ul. Białoruskiej na północ- Dalej przechodzi w ciąg pieszy)</t>
  </si>
  <si>
    <t>Wspólna</t>
  </si>
  <si>
    <t>Wypoczynkowa (2 części: na północ od ul. Borowinowej do ul. Kąpielowej i na południe od ul. Borowinowej)</t>
  </si>
  <si>
    <t>Wyrwa - 1 odcinek (od ul. Stepowej na zachód do nr 12), 2 odcinek (od ul. Soboniowickiej do nr 6G)</t>
  </si>
  <si>
    <t>odcinek jezdni od ul. Soboniowickiej do nr 6G jest w zarządzie GMK</t>
  </si>
  <si>
    <t>Wysłouchów - boczna (sięgacz do ul. Bujaka między nr 27 a 29, 31, 33, 35  dz. 211/2 obr. 65 Podg.)</t>
  </si>
  <si>
    <t>Wysłouchów Marii i Bolesława</t>
  </si>
  <si>
    <t>Wysłouchów Marii i Bolesława - boczna (sięgacz od nr 22, koło nr 24, 30, 32, 40, 42, dz 216/1 obr 65 i 420/7 obr. 63)</t>
  </si>
  <si>
    <t>Wyżynna - 2 części: 1. (od ul. Cechowej w kierunku południowym) na dł. 0,39km; 2. (od ul. Podgórki za wiaduktem nad A4 w kierunku wschodnim) na dł. 0,71km</t>
  </si>
  <si>
    <t>Zakopiańska - boczna (skośny zjazd po zachodniej stronie ul. Zakopiańskiej głównej, przed wiaduktem nad torami kolejowymi do ul. Zembrzyckiej)</t>
  </si>
  <si>
    <t>Zakopiańska - boczna, po stronie wschodniej (wjazd od ul. Opatkowickiej na północ wzdłuż ul. Zakopiańskiej głównej, do nr 262)</t>
  </si>
  <si>
    <t>Zakopiańska - boczna, po stronie wschodniej (wjazd od ul. Poronińskiej na południe wzdłuż ul. Zakopiańskiej głównej, do nr 260)</t>
  </si>
  <si>
    <t>Zakopiańska - boczna, po stronie zachodniej (wjazd od ul. Taklińskiego na południe wzdłuż ul. Zakopiańskiej głównej)</t>
  </si>
  <si>
    <t>Zana Tomasza</t>
  </si>
  <si>
    <t>Zbydniowicka + boczna (sięgacz na południe od nr 43) na dł. 0,05km</t>
  </si>
  <si>
    <t>Zdrojowa - 2 odcinki (1-od ul. Wyżynnej do nr 8 na dł. 150m, 2- od nr 26 do ul. Miarowej)</t>
  </si>
  <si>
    <t>Zielona (od ul. Bystrej do ul. Beskiedzkiej)</t>
  </si>
  <si>
    <t>Zimna + rozwidlenia do ul. Łużeckiej i do ul. Gwarnej</t>
  </si>
  <si>
    <t>Zina Wiktora (dawna Szumca Janka)</t>
  </si>
  <si>
    <t>Zmartwychwstania Pańskiego</t>
  </si>
  <si>
    <t>Zyndrama z Maszkowic + boczna (sięgacz na północ do nr 10A-C)</t>
  </si>
  <si>
    <t>Żaka Michała (od ul. Halszki do ul. Okopowej / Chmielnej)</t>
  </si>
  <si>
    <t>Żelazowskiego Romana - boczna (sięgacz do nr 39A,B,C,D,E, dz 188/10 obr 99)</t>
  </si>
  <si>
    <t>Żelazowskiego Romana (do ul. Niebieskiej z fragmentem ul. Osterwy w ciągu)</t>
  </si>
  <si>
    <t>Żmichowskiej</t>
  </si>
  <si>
    <t>8 Płk. Ułanów (od ul. Ruczaj do ślepego końca) na dł. 0,25km + 2 sięgacze (boczna od strony ul. Ruczaj w kier. TŁ: wschodni na dł. 0,155km, zachodni na dł. 0,075km</t>
  </si>
  <si>
    <t>Ruczaj W- VIII</t>
  </si>
  <si>
    <t>Amarantowa</t>
  </si>
  <si>
    <t>Kliny - X</t>
  </si>
  <si>
    <t>Anusi</t>
  </si>
  <si>
    <t>Pod Fortem - VIII</t>
  </si>
  <si>
    <t xml:space="preserve">Babinicza </t>
  </si>
  <si>
    <t>Baczyńskiego Krzysztofa Kamila (od ul. Szymonowica do ul. Skotnickiej)</t>
  </si>
  <si>
    <t>Skotniki - VIII</t>
  </si>
  <si>
    <t>Bagienna (od ul. Podgórki Tynieckie do końca zabudowy)</t>
  </si>
  <si>
    <t>Tyniec - VIII</t>
  </si>
  <si>
    <t>Balanówka + boczna (sięgacz na zachód do nr 17E dz. 40/20 obr 71 Podg) na dł. 0,1km</t>
  </si>
  <si>
    <t>Bałuckiego Michała (z fragmentem ul. Dębowej do ul. Szwedzkiej)</t>
  </si>
  <si>
    <t>Dębniki - VIII</t>
  </si>
  <si>
    <t>1.wt</t>
  </si>
  <si>
    <t>Banachiewicza Tadeusza</t>
  </si>
  <si>
    <t>Barska - pętla autobusowa MPK os. Podwawelskie + dworzec innych przewoźników</t>
  </si>
  <si>
    <t>Podwawelskie - VIII</t>
  </si>
  <si>
    <t>R-3R5</t>
  </si>
  <si>
    <t>Barska (od Rynku Dębnickiego do ul. Konopnickiej)</t>
  </si>
  <si>
    <t>Barska (od ul. Bułhaka na wschód za Centrum Kongresowym w kier. ul. Konopnickiej, dalej na południe do ul. Wierzbowej na dł. 0,23km wraz z sięgaczem w kier. wschodnim do ul. Konopnickiej, dalej na południe równolegle do ul. Konopnickiej za pętlą autobusową MPK do przystanku dla wysiadających innych przewoźników na dł. 0,2km)</t>
  </si>
  <si>
    <t>Barska (od ul. Ludwinowskiej do tunelu pod ul. Konopnickiej na dł. 130m i dalej do odcinka zjazdowego do ul. Konopnickiej na dł. 0,25km)</t>
  </si>
  <si>
    <t xml:space="preserve">Barska (od ul. Wierzbowej do odcinka zjazdowego do ul. Konopnickiej) </t>
  </si>
  <si>
    <t>Bartla Wojciecha Prof. (od ul. Krygowskiego do pętli) + pętla autobusowa</t>
  </si>
  <si>
    <t>Batalionów Chłopskich boczna (sięgacz do ul. Unruga między nr 32 i 34c) dz.267 obr 40 Podg</t>
  </si>
  <si>
    <t>Bażanki Kacpra</t>
  </si>
  <si>
    <t>Pychowice - VIII</t>
  </si>
  <si>
    <t>3.wt</t>
  </si>
  <si>
    <t>Bellerta Józefa</t>
  </si>
  <si>
    <t>Żywiecka P - IX</t>
  </si>
  <si>
    <t>Tyniec Z - VIII</t>
  </si>
  <si>
    <t>Biała Droga</t>
  </si>
  <si>
    <t>Billewiczów</t>
  </si>
  <si>
    <t>Błotniska (od ul. Wrony + rozwidlenie - obie odnogi do końca zabudowy)</t>
  </si>
  <si>
    <t>Opatkowice - VIII</t>
  </si>
  <si>
    <t>Bobrowa</t>
  </si>
  <si>
    <t>Tyniec W - VIII</t>
  </si>
  <si>
    <t>Bobrzyńskiego Michała Prof. - osiedle (siegacz przez osiedle Europejskie do ul. Lubostroń; dz. 111/44, 111/51, 111/52)</t>
  </si>
  <si>
    <t>Ruczaj Z - VIII</t>
  </si>
  <si>
    <t>2.wt</t>
  </si>
  <si>
    <t>Bobrzyńskiego Michała Prof. - sięgacz do nr 11</t>
  </si>
  <si>
    <t>Bocheńskiego Józefa Ojca</t>
  </si>
  <si>
    <t>Bodzowska (od ul. Widłakowej do końca zabudowy)</t>
  </si>
  <si>
    <t>Bogdanowicza Karola</t>
  </si>
  <si>
    <t>Cegielniane - IX</t>
  </si>
  <si>
    <t>1.czw</t>
  </si>
  <si>
    <t>Bogucianka - boczna (sięgacz do nr 13 i 11B, dz 22, 24/13 obr. 76 Podg.)</t>
  </si>
  <si>
    <t>Bojanówka (od ul. Dąbrowa do nr 22)</t>
  </si>
  <si>
    <t>Boratyńskiego Czesława</t>
  </si>
  <si>
    <t>Borkowska - osiedle (sięgacz pomiędzy blokami nr 23 a 27, dz. 187/6)</t>
  </si>
  <si>
    <t>Pod Fortem - X</t>
  </si>
  <si>
    <t>Borkowska - osiedle (sięgacz pomiędzy blokami nr 7 a 19, dz. 187/3)</t>
  </si>
  <si>
    <t>Borkowska - osiedle (sięgacz wzdłuż nr 3, między nr 3-5) dz. 282/4 obr. 69 Podg.</t>
  </si>
  <si>
    <t>Borsucza (od ul. Brożka do ul.Odrzańskiej)</t>
  </si>
  <si>
    <t>Borsucza (od ul. Odrzańskiej do ul. Do Wilgi)</t>
  </si>
  <si>
    <t xml:space="preserve">Bór </t>
  </si>
  <si>
    <t>Braci Kiemliczów</t>
  </si>
  <si>
    <t>Braterstwa Broni (od ul. Zelwerowicza do ul. Obrońców Helu)</t>
  </si>
  <si>
    <t>Brożka boczna (sięgacz do nr 4-18 od ul. Cegielnianej do ul. Bogdanowicza)</t>
  </si>
  <si>
    <t>Brucknera Aleksandra (od ul. Skotnickiej do ul. Dobrowolskiego)</t>
  </si>
  <si>
    <t>dalej droga bez nawierzchni</t>
  </si>
  <si>
    <t>Brzask na dł. 0,5km + 3 sięgacze: 1. (do ul. Dąbrowa między nr 2B7 i 29) na dł. 0,05km; 2. (do ul. Dąbrowa między nr 33 i 35) na dł. 0,05km; 3. (na południe do nr 41-43) na dł. 0,06km</t>
  </si>
  <si>
    <t>Bułgarska - osiedle (od Ruczaj do nr 15)</t>
  </si>
  <si>
    <t>Ruczaj W - VIII</t>
  </si>
  <si>
    <t>Bułhaka (od ul. Monte Cassino do ul. Wierzbowej)</t>
  </si>
  <si>
    <t>Bunscha (sięgacz od ul. Mochnaniec do nr 20)</t>
  </si>
  <si>
    <t>Burgundzka</t>
  </si>
  <si>
    <t xml:space="preserve">Butrymów </t>
  </si>
  <si>
    <t>Cegielniana (od ul. Brożka do ul. Odrzańskiej)</t>
  </si>
  <si>
    <t>Cegielniana (od ul. Odrzańskiej do ul. Do Wilgi)</t>
  </si>
  <si>
    <t>Ceglarska - VIII</t>
  </si>
  <si>
    <t>Ceglarska - osiedle (sięgacz do bloków przy ul. Kapelanka 6,8,10 wraz z dwoma siegaczami między bloki  10-8 i 8-6, dz. 156/6 obr.9 Podg.)</t>
  </si>
  <si>
    <t>Ceglarska - osiedle (sięgacz do nr 27A i wzdłuż 27a i garaży, między blokami 27 i 25, do ul. Św. Jacka wzdłuż bloku 22, między bl. 25 i 23, między blokami 23 i 21, dz. 222/21 obr.9 Podg.)</t>
  </si>
  <si>
    <t xml:space="preserve">Centkiewiczów </t>
  </si>
  <si>
    <t>Chęcińska</t>
  </si>
  <si>
    <t>Ciechanowska</t>
  </si>
  <si>
    <t>Chlebiczna - boczna (sięgacz do nr 54, dz 45/4)</t>
  </si>
  <si>
    <t>Chłodna</t>
  </si>
  <si>
    <t>Żywiecka - IX</t>
  </si>
  <si>
    <t>Chojnicka</t>
  </si>
  <si>
    <t>Ciesielska</t>
  </si>
  <si>
    <t xml:space="preserve">Czarodziejska (część od ul. Praskiej)  na dł. 0,07km, dalej Czarodziejska boczna w kier. pn-wsch na dł. 0,360km do wałów wiślanych wraz ze  ślepym sięgaczem w kier. pn do wałów wiślanych o dł. 0,15km </t>
  </si>
  <si>
    <t>Czechosłowacka</t>
  </si>
  <si>
    <t>Czeppe Zdzisława prof.</t>
  </si>
  <si>
    <t>zamknięta</t>
  </si>
  <si>
    <t>Czerska</t>
  </si>
  <si>
    <t>Czerwone Maki - 2 części: 1. (od ul. Bobrzyńskiego w kierunku południowym) na dł. 0,39km; 2. (od ul. Babińskiego na północ) na dł. 0,62km</t>
  </si>
  <si>
    <t>Czerwone Maki - terminal autobusowy - parkingi</t>
  </si>
  <si>
    <t>Czerwone Maki - terminal autobusowy - pętla autobusowa</t>
  </si>
  <si>
    <t>Czerwone Maki (od ul. Bobrzyńskiego przy terminalu autobusowym w kierunku północnym, dalej na wschód do ronda przy ul. Frassati Gawrońskiej + rondo</t>
  </si>
  <si>
    <t xml:space="preserve">Czołgistów </t>
  </si>
  <si>
    <t>Czwartaków</t>
  </si>
  <si>
    <t>Ćwikłowa + 3 sięgacze: 1. (sięgacz na zachód do 10B), 2. sięgacz na wschód za parafią, 3. sięgacz na wchód do nr 20</t>
  </si>
  <si>
    <t>Danusi Jurandówny</t>
  </si>
  <si>
    <t>Dąbrowa - boczna (sięgacz do nr 4, 6, 6A, dz 30/5 obr 3 Podg)</t>
  </si>
  <si>
    <t>Dąbrowa - boczna (sięgacz do nr 15e dz. 88/162 P-3)</t>
  </si>
  <si>
    <t>nawierzchnia z kostki ażurowej</t>
  </si>
  <si>
    <t>Dekarzy</t>
  </si>
  <si>
    <t>Demetrykiewicza Włodzimierza</t>
  </si>
  <si>
    <t>Deotymy</t>
  </si>
  <si>
    <t>Dercza Władysława Ks.</t>
  </si>
  <si>
    <t>Dereniowa</t>
  </si>
  <si>
    <t>Dębnicka</t>
  </si>
  <si>
    <t>Dęboroga</t>
  </si>
  <si>
    <t>Dębowa (od ul. Bałuckiego do ul. Skwerowej) - Skwerowa (od ul. Dębowej do ul. Pułaskiego) - Pułaskiego Kazimierza (od ul. Skwerowej do ul. Bałuckiego)</t>
  </si>
  <si>
    <t>po trasie autobusu</t>
  </si>
  <si>
    <t>Dębowa (od ul. Skwerowej do ul. Konfederackiej)</t>
  </si>
  <si>
    <t>Dębskiego Macieja</t>
  </si>
  <si>
    <t>Opatkowice - X</t>
  </si>
  <si>
    <t>Dobrowolskiego Antoniego (od ul. Batalionów Chłopskich do ul. Starzyńskiego)</t>
  </si>
  <si>
    <t xml:space="preserve">Doktora Judyma </t>
  </si>
  <si>
    <t>Domowa</t>
  </si>
  <si>
    <t>Drozdowskich Karola i Jerzego</t>
  </si>
  <si>
    <t>Druhny Hanki</t>
  </si>
  <si>
    <t>Drukarska (od ul. Bobrzyńskiego do ul. Zalesie)</t>
  </si>
  <si>
    <t xml:space="preserve">Dworski Ogród </t>
  </si>
  <si>
    <t>Działowskiego Stanisława (od ul. Wrony do ul. Spacerowej)</t>
  </si>
  <si>
    <t>Eibischa Eugeniusza</t>
  </si>
  <si>
    <t xml:space="preserve">Ekielskiego Władysława </t>
  </si>
  <si>
    <t>Falista</t>
  </si>
  <si>
    <t>Falowa - 2 odcinki (od ul. Łukasińskiego do nr 9) na dł. 0,07km, (od nr 19 do ślepego końca) na dł. 0,07km</t>
  </si>
  <si>
    <t xml:space="preserve">dalej od nr 19 do ul. Turonia droga jest prywatna </t>
  </si>
  <si>
    <t>Fedkowicza (od ul. Dąbrowa do drogi serwisowej A4)</t>
  </si>
  <si>
    <t>Forteczna (od ul. Zakopiańskiej do ul. Zawiszy</t>
  </si>
  <si>
    <t>Forteczna (od ul. Zawiszy do ul. Borkowskiej)</t>
  </si>
  <si>
    <t>Fosa (od ul. Bojanówka do rowu melioracyjnego)</t>
  </si>
  <si>
    <t>Frassati - Gawrońskiej Luciany (od ul. Bobrzyńskiego do ronda przy ul. Czerwone Maki)</t>
  </si>
  <si>
    <t>Gajowa (od ul. Montwiłła - Mireckiego do nr 10A)</t>
  </si>
  <si>
    <t>Gałęzowskiego Józefa</t>
  </si>
  <si>
    <t>Geremka</t>
  </si>
  <si>
    <t>Goplana (z rozwidleniem)</t>
  </si>
  <si>
    <t>Goryczkowa (od ul. Żywieckiej na południe do ul. Jagodowej)</t>
  </si>
  <si>
    <t>Grodzisko (od ul. Bogucianka do końca zabudowań) na dł. 0,57km</t>
  </si>
  <si>
    <t>Gronostajowa (od ul. Grota Roweckiego do ul. Demetrykiewicza)</t>
  </si>
  <si>
    <t>Gronowa</t>
  </si>
  <si>
    <t>Grota Roweckiego Stefana - osiedle (sięgacz od ul. Rostworowskiego wzdłuż nr 35,37,45,51,57 do ul. Zachodniej)</t>
  </si>
  <si>
    <t>Grzegorzewskiej Marii - 3 części: od ul. Kozienickiej na północ na dł. 0,31km, od ul. Hufcowej na południe na dł. 0,08km, od ul. Batalionów Chłopskich do ul. Hufcowej na dł. 0,11km</t>
  </si>
  <si>
    <t>Grota Roweckiego – boczna (sięgacz do Norymberska 10c )</t>
  </si>
  <si>
    <t>Gumowskiego Jana</t>
  </si>
  <si>
    <t xml:space="preserve">Gutenberga Jana </t>
  </si>
  <si>
    <t>Heligundy</t>
  </si>
  <si>
    <t xml:space="preserve">Heligundy - boczna (sięgacz do nr 4D, 4E dz 224/8) </t>
  </si>
  <si>
    <t>Hoffmanowej Klementyny</t>
  </si>
  <si>
    <t>Hollendra Tadeusza (od ul. Skotnickiej do ul. Wapowskiego) + 3 boczne (sięgacze: 1. (do nr 5, 7, dz 415 obr 81 Podg.); 2. (do nr 15, 17, dz 416); 3. (do nr 23, 25, dz 417)</t>
  </si>
  <si>
    <t>Homolacsa Karola</t>
  </si>
  <si>
    <t>Huculska</t>
  </si>
  <si>
    <t>Hufcowa (od ul. Dobrowolskiego do ul. Karcza)</t>
  </si>
  <si>
    <t>Irysowa</t>
  </si>
  <si>
    <t>Jachimeckiego Zdzisława</t>
  </si>
  <si>
    <t>Jacka Św. (od ul. Ceglarskiej do ul. Pychowickiej)</t>
  </si>
  <si>
    <t>Jagodowa (od ul. Żywieckiej wokół osiedla do wjazdu pod blok Jagodowa 17) na dł. 0,4km wraz z dojazdem do garaży w kier. zachodnim v/v bloku Kępna 17 na dł. 0,23km</t>
  </si>
  <si>
    <t>Jahody Roberta wraz z 4 siegaczami między bloki</t>
  </si>
  <si>
    <t>Janasówka (od ul. Bogucianka do zjazdu do ostatniej posesji)</t>
  </si>
  <si>
    <t>Janowskiego Jana</t>
  </si>
  <si>
    <t>Janowskiego Jana - 5 siegaczy</t>
  </si>
  <si>
    <t>Jasienicy Pawła</t>
  </si>
  <si>
    <t xml:space="preserve">Borek Fałęcki - IX </t>
  </si>
  <si>
    <t>Jemiołowa</t>
  </si>
  <si>
    <t>Juranda ze Spychowa (od ul. Bogucianka do końca zabudowy) na dł. 0,48km</t>
  </si>
  <si>
    <t>Kadłubka Wincentego</t>
  </si>
  <si>
    <t>Kaktusowa (od ul. Krzewowej do nr 4)</t>
  </si>
  <si>
    <t>Kamieniarska</t>
  </si>
  <si>
    <t>Karabuły Wojciecha Ks.</t>
  </si>
  <si>
    <t>Karcza Jana Gen. - 2 częśc: 1. (od ul. Batalionów Chłopskich do ul. Hufcowej) na dł. 0,09km; 2. (od ul. Szerokie Łąki na północ ul. Brucknera) na dł. 0,42km</t>
  </si>
  <si>
    <t xml:space="preserve">Kąty - Kolna - boczna (od ul. Kolnej głównej na zachód równolegle do ul. Tynieckiej w kierunku obwodnicy do rozwidlenia, dalej ul. Kąty w kier. zachodnim do przejazdu pod obwodnicą) </t>
  </si>
  <si>
    <t>dalej droga wychodzi poza granice administracyjne Krakowa</t>
  </si>
  <si>
    <t>Kępna - boczna (równoległa do ul. Kępnej od ul. Żywieckiej wzdłuż domów jednorodzinnych)</t>
  </si>
  <si>
    <t>Kępińskiego Antoniego</t>
  </si>
  <si>
    <t>Kilińskiego Jana</t>
  </si>
  <si>
    <t>Kluka Jana</t>
  </si>
  <si>
    <t>Kłuszyńska + 2 boczne (1. sięgacz do nr 40; 2. siegacz za ekranami wzdłuż ul. Zakopiańskiej)</t>
  </si>
  <si>
    <t xml:space="preserve">Kobierzyńska - osiedle (od wjazdu z ul. Miłkowskiego, koło bl. 68, 62, 60 do Grota Roweckiego przy nr 5, dz 36/16, 98/53, obr 31) </t>
  </si>
  <si>
    <t>Kobierzyńska - osiedle (od wjazdu z ul. Rostworowskiego, koło bl. 68, Rostworowskiego 11 i Kobierzyńska 65, do bloku 63</t>
  </si>
  <si>
    <t>Kobierzyńska (od ul. Kapelanka do ul. Rydlówka) - gminna</t>
  </si>
  <si>
    <t>Kobierzyńska (od ul. Kapelanka do ul. Zawiłej) - powiatowa</t>
  </si>
  <si>
    <t>Kolista</t>
  </si>
  <si>
    <t>Kolna (za pętlą autobusową)</t>
  </si>
  <si>
    <t>Szutrowe - VIII</t>
  </si>
  <si>
    <t>Kolna + pętla autobusowa</t>
  </si>
  <si>
    <t>Kołaczkowskiego Stefana (od ul. Działowskiego do końca zabudowy - nr 32)</t>
  </si>
  <si>
    <t>Konopczyńskiego Władysława prof. (dawna Szwai Jana)</t>
  </si>
  <si>
    <t>Kopernickiego Izydora (od ul. Fortecznej do ul. Zagaje) + boczna (sięgacz na wschód do nr 24 na dł. 0,12</t>
  </si>
  <si>
    <t>Korpala Michała - 4 części: 1. (od ul. Warownej w kier. zachodnim) na dł. 0,1km; 2. (od ul. Krygowskiego w kierunku północno zachodnim) na dł. 0,22km; 3. (od ul. Krygowskiego w kier. południowo - wschodnim do ul. Szwed - Śniadowskiej) na dł. 0,15km; 4. (od ul. Komuny Paryskiej do ul. Braci Kiemliczów) na dł. 0,1km</t>
  </si>
  <si>
    <t>Koszalińska - boczna (sięgacz przy nr 11, dz 384)</t>
  </si>
  <si>
    <t>Kowalska</t>
  </si>
  <si>
    <t>Krajobrazowa - siegacz od ul. Skotnickiej</t>
  </si>
  <si>
    <t>Krasowa</t>
  </si>
  <si>
    <t xml:space="preserve">Kresowa </t>
  </si>
  <si>
    <t>Krępy Aleksandra</t>
  </si>
  <si>
    <t>Krochmalniki</t>
  </si>
  <si>
    <t>Żywiecka - VIII</t>
  </si>
  <si>
    <t>Królówka (od ul. Winnickiej do końca zabudowy tj. do nr 13)</t>
  </si>
  <si>
    <t>Krumłowskiego Konstantego (od ul. Kwiecistej do nr 6)</t>
  </si>
  <si>
    <t>Krygowskiego Władysława</t>
  </si>
  <si>
    <t>Krymska (od ul. Komuny Paryskiej do nr 10 wzdłuż nr 4,6,8,10)</t>
  </si>
  <si>
    <t>Krzewowa + boczna przy stawie na dł. 0,16km</t>
  </si>
  <si>
    <t>droga nieprzelotowa od północy. Dojazd do ostatnich domów od strony ul. Widłakowej</t>
  </si>
  <si>
    <t>Krzyżtoporska</t>
  </si>
  <si>
    <t xml:space="preserve">Księżarskiego Feliksa </t>
  </si>
  <si>
    <t>Księżycowa - 2 części: 1. (od ul. Zawiłej do nr 31) na dł. 0,08km; 2. (od ul. Narvik do nr 9) na dł. 0,15km</t>
  </si>
  <si>
    <t>Kułakowskiego Henryka</t>
  </si>
  <si>
    <t>Kwiecista (od ul. Kobierzyńskiej do Babińskiego)</t>
  </si>
  <si>
    <t>Lasek</t>
  </si>
  <si>
    <t xml:space="preserve">Laudańska </t>
  </si>
  <si>
    <t>Laurowa - sięgacz do nr 24-30A dz. 75 obr. 37 Podg.</t>
  </si>
  <si>
    <t xml:space="preserve">Lipińskiego Wacława Profesora - boczna (ślepa, od zjazdu z ul. Lipińskiego-głównej do Zespołu Szkół ZSOI 2) </t>
  </si>
  <si>
    <t>Lipińskiego Wacława Profesora - główna (od skrzyżowania ulic Brożka, Grota - Roweckiego, Kapelanka na południe na długości 0,09km</t>
  </si>
  <si>
    <t>dalej na południe droga jest prywatna</t>
  </si>
  <si>
    <t>Ludwisarzy</t>
  </si>
  <si>
    <t>Lutego Tura</t>
  </si>
  <si>
    <t>Łany</t>
  </si>
  <si>
    <t>Łojasiewicza Stanisława Profesora</t>
  </si>
  <si>
    <t>Łuczyńskiego Zygmunta dr</t>
  </si>
  <si>
    <t>Łukasińskiego Waleriana</t>
  </si>
  <si>
    <t>Łukowiec</t>
  </si>
  <si>
    <t>Macierzanki - od ul. Kwiecistej + 3 sięgacze w kierunku zach. + sięgacz (pętla) wzdłuż ul. Kwiecistej</t>
  </si>
  <si>
    <t>Maćka z Bogdańca (od ul. Obrony Tyńca do nr 25A) na dł. 0,39 wraz z sięgaczem do nr 17 i 7B na dł. 0,24km</t>
  </si>
  <si>
    <t>Madalińskiego Antoniego Józefa</t>
  </si>
  <si>
    <t>Magnolii + boczna (sięgacz do nr 4-4E dz. 743/20 obr.33 Podg.)</t>
  </si>
  <si>
    <t>Maja Franciszka Ks. (od ul. Kłuszyńskiej do ul. Miejscowej)</t>
  </si>
  <si>
    <t>Maklakiewicza Jana</t>
  </si>
  <si>
    <t>Marusarzówny Heleny + siegacze do ul. Janowskiego i do ul. Fałęckiej na dł. 0,18km</t>
  </si>
  <si>
    <t>Mączyńskiego Władysława Ks. (od ul. Warownej do ul. Kostrzewskiego)</t>
  </si>
  <si>
    <t>Medalionów</t>
  </si>
  <si>
    <t>Micińskiego Tadeusza z rozwidleniem</t>
  </si>
  <si>
    <t xml:space="preserve">Miejscowa </t>
  </si>
  <si>
    <t>Miła</t>
  </si>
  <si>
    <t>Miłkowskiego Zygmunta</t>
  </si>
  <si>
    <t>Miodońskiego Jana</t>
  </si>
  <si>
    <t>Mitkowskiego Władysława</t>
  </si>
  <si>
    <t>Modra</t>
  </si>
  <si>
    <t>Montwiłła-Mireckiego Józefa (od ul. Zdunów do ul. Zbrojarzy)</t>
  </si>
  <si>
    <t>Moraczewskiego Macieja</t>
  </si>
  <si>
    <t xml:space="preserve">Na Leszczu </t>
  </si>
  <si>
    <t>Na Zrębie (od ul. Chłodnej do ul. Nowogrodzkiej)</t>
  </si>
  <si>
    <t>Nad Czerną (od ul. Bolesława Śmiałego do końca zabudowy)</t>
  </si>
  <si>
    <t>Nałkowskiej Zofii</t>
  </si>
  <si>
    <t>Narvik (od ul. Zakopiańskiej do ul. Zawiszy)</t>
  </si>
  <si>
    <t>Narvik (od ul. Zawiszy do ul. Fortecznej)</t>
  </si>
  <si>
    <t>Nenko Julii</t>
  </si>
  <si>
    <t>Niecała</t>
  </si>
  <si>
    <t>Niemcewicza Juliana Ursyna</t>
  </si>
  <si>
    <t>Nierówna</t>
  </si>
  <si>
    <t>Nierówna - boczna (sięgacz do nr 3A-5F; dz. 290/2, 290/3, 290/4)</t>
  </si>
  <si>
    <t>Normandzka</t>
  </si>
  <si>
    <t>Nowaczyńskiego Adolfa - powiatowa</t>
  </si>
  <si>
    <t>Nowogrodzka</t>
  </si>
  <si>
    <t>Nowotarska</t>
  </si>
  <si>
    <t>Obozowa - 3 części: 1. (do strony ul. Skośnej) na dł. 0,3; 2. (od strony ul. Żywieckiej do ul. Torfowej) na dł. 0,88km; 3. (od strony ul. Podhalańskiej) na dł. 0,12km</t>
  </si>
  <si>
    <t>Obozowa - od zalesie</t>
  </si>
  <si>
    <t>Obozowa (od strony ul. Skośnej) - boczna (sięgacz do nr 19) + sięgacz do nr 21D-G; dz. 236/19, 236/21, 236/26, 236/27, 236/39)</t>
  </si>
  <si>
    <t>Obozowa (od strony ul. Żywieckiej) - boczna (sięgacz do nr 46-50B; 204/8)</t>
  </si>
  <si>
    <t>wiele z pozostałych sięgaczy jest prywatnych</t>
  </si>
  <si>
    <t>Obrony Tyńca - 2 odcinki: 1.(od ul. Bolesława Śmiałego do parku krajobrazowego /końca zabudowy) na dł. 1,35km; 2. (od ul. Podgórki Tynieckie do parku krajobrazowego /końca zabudowy) na dł. 0,25km</t>
  </si>
  <si>
    <t>Obrońców Helu</t>
  </si>
  <si>
    <t>Obrońców Poczty Gdańskiej (od ul. Szwedzkiej ze wszystkimi rozwidleniami)</t>
  </si>
  <si>
    <t>Obrońców Tobruku (od ul. Skotnickiej do ul. Bunscha)</t>
  </si>
  <si>
    <t>Odrzywolskiego Sławomira - boczna (sięgacz do nr 26, dz 263/47)</t>
  </si>
  <si>
    <t>Odrzywolskiego Sławomira (od ul. Skalica do ul. Zakrzowieckiej)</t>
  </si>
  <si>
    <t>Okrzei Stanisława</t>
  </si>
  <si>
    <t>Opałka (od ul. Chlebicznej do nr 16)</t>
  </si>
  <si>
    <t>Oraczy (od ul. Cegielnianej wzdłuż nr 26,28</t>
  </si>
  <si>
    <t>Orleańska</t>
  </si>
  <si>
    <t>Orszy-Broniewskiego (od ul. Kozienickiej do ul. Paska)</t>
  </si>
  <si>
    <t>Orszy-Broniewskiego (od ul. Paska do ul. Starzyńskiego)</t>
  </si>
  <si>
    <t>Pawlickiego Stefana Ks.</t>
  </si>
  <si>
    <t>Pawła z Krosna</t>
  </si>
  <si>
    <t>Petrażyckiego Leona (do gr. Miasta) - powiatowa</t>
  </si>
  <si>
    <t>Opatkowice VIII</t>
  </si>
  <si>
    <t>Piaseckiego Sergiusza (od ul. Ludwisarzy - wjazd przy nr 22 do nr 11)</t>
  </si>
  <si>
    <t>Pienińska</t>
  </si>
  <si>
    <t>Pietrusińskiego Jana</t>
  </si>
  <si>
    <t>Piltza Jana</t>
  </si>
  <si>
    <t>Piotra Św.</t>
  </si>
  <si>
    <t>Pod Dębami</t>
  </si>
  <si>
    <t xml:space="preserve">Pod Strugą </t>
  </si>
  <si>
    <t>Podgórki Tynieckie - (od ul. Kozienickiej na południe do końca zabudowy (do nr 60) na dł. 0,3km</t>
  </si>
  <si>
    <t>Podgórki Tynieckie - (od ul. Skotnickiej do ul. Wielogórskiej wraz z sięgaczem przy nr 11a do nr 1) na dł. 0,75km + 0,22km</t>
  </si>
  <si>
    <t>Podole (od ul. Czerwone Maki do końca odcinka ślepego)</t>
  </si>
  <si>
    <t>Podole (od ul. Skotnickiej na wschód)</t>
  </si>
  <si>
    <t>Pokutyńskiego Filipa</t>
  </si>
  <si>
    <t>Polarna</t>
  </si>
  <si>
    <t>Porucznika Emira - 2 części: 1. (od ul. Królowka na zachód do nr 37) na dł. 0,24km; 2. (od ul. Skotnickiej na zachód wraz z sięgaczem na południe do nr 5,5a,5b) na dł. 0,22km</t>
  </si>
  <si>
    <t>Praska - osiedle (sięgacz - pętla między blokami 58-60, 60-62 )</t>
  </si>
  <si>
    <t xml:space="preserve">Praska - osiedle (sięgacz k. boiska w kierunku Zielińskiego; dz. 51/5) </t>
  </si>
  <si>
    <t xml:space="preserve">Praska - osiedle (sięgacz wokół bloków 32 a-f;  dz. 114/134) </t>
  </si>
  <si>
    <t xml:space="preserve">Praska - osiedle (sięgacz wokół bloków 51-67, k. boiska;  dz. 52/3) </t>
  </si>
  <si>
    <t>Praska - osiedle 54, 56</t>
  </si>
  <si>
    <t>Praska (od ul. Szwedzkiej do ul. Zielińskiego) - powiatowa</t>
  </si>
  <si>
    <t>Prażmowskiego Adama</t>
  </si>
  <si>
    <t>Pronaszków Zbigniewa i Andrzeja + boczna (sięgacz na wschód do nr 3)</t>
  </si>
  <si>
    <t>Prylińskiego - boczna (sięgacz do nr 14, 12, 10, dz 239/15 obr 7)</t>
  </si>
  <si>
    <t>Prylińskiego - boczna (sięgacz do nr 22, 24, 26, 28, dz 246/6, 247/33 obr 7)</t>
  </si>
  <si>
    <t>Prylińskiego Tomasza</t>
  </si>
  <si>
    <t>Przełom</t>
  </si>
  <si>
    <t>Przemiarki (od ul. Zalesie do nr 23) + boczna (siegacz na północ do nr 20F)</t>
  </si>
  <si>
    <t>Przyzby Jana Kantego</t>
  </si>
  <si>
    <t>Pułaskiego Kazimierza (od ul. Barskiej do ul. Skwerowej)</t>
  </si>
  <si>
    <t>Pustelnia</t>
  </si>
  <si>
    <t>Rabsztyńska</t>
  </si>
  <si>
    <t>Raciborska - boczna (sięgacz za numerami 10-16, 18-20 do ul. Przemiarki)</t>
  </si>
  <si>
    <t>Raciborska (od ul. Kobierzyńskiej do ul. Chmieleniec boczna)</t>
  </si>
  <si>
    <t>Radłowa</t>
  </si>
  <si>
    <t>Rdzawa</t>
  </si>
  <si>
    <t>Rolna</t>
  </si>
  <si>
    <t xml:space="preserve">Rosista (od ul. Grzegorzewskiej do ul. Skotnickiej) </t>
  </si>
  <si>
    <t>Rozdroże (od ul. Kapelanka na wschód do nr 13)</t>
  </si>
  <si>
    <t xml:space="preserve">Różana (od Rynku Dębnickiego do ul. Pułaskiego) na dł. </t>
  </si>
  <si>
    <t>Ruczaj (od ul. Rostworowskiego do rz. Wilgi)</t>
  </si>
  <si>
    <t>Rutkowskiego Maksymiliana</t>
  </si>
  <si>
    <t>Rydlówka (od ul. Kobierzyńskiej do ul. Wadowickiej)</t>
  </si>
  <si>
    <t>Rzemieślnicza - boczna (sięgacz k. KRUSZYWA; dz. 159/2, 160/2, 161/2, 312/1, 311/2 obr.30-Podgórze)</t>
  </si>
  <si>
    <t xml:space="preserve">Salezjańska </t>
  </si>
  <si>
    <t>Sapalskiego Franciszka - 2 części: (od ul. Wrony do ul. Sapalskiego) na dł. 0,22km; od ul. Kochmańskiego na wschód do końca zabudowy) na dł. 0,34km</t>
  </si>
  <si>
    <t>Sidzińska (od ul. Kąpielowej do ul. Spacerowej)</t>
  </si>
  <si>
    <t>Sielska + pętla autobusowa Borek Fałęcki przy/na ul.  Orzechowej + parking</t>
  </si>
  <si>
    <t>Skośna (od ul. Kobierzyńskiej do ul. Lubostroń)</t>
  </si>
  <si>
    <t>Skośna (od ul. Zawiłej do ul. Kobierzyńskiej)</t>
  </si>
  <si>
    <t>Skotnicka  (od ul. Winnickiej w kierunku północnym do końca zabudowy) - gminna</t>
  </si>
  <si>
    <t>Skotnicka - boczna (dojazdówka do szkoły) na dł. 0,07km + sięgacz na północ do nr 86a na dł. 0,06km, Dz. 63/2 obr. 40 Podg.</t>
  </si>
  <si>
    <t>Skotnicka - boczna (sięgacz do nr 171A,169A,177B,177C, dz. 468,469,470 obr. 71 Podg)</t>
  </si>
  <si>
    <t>Skotnicka - boczna (sięgacz do nr 196, 198, dz 466/2)</t>
  </si>
  <si>
    <t xml:space="preserve">Skotnicka - boczna (sięgacz do nr 202, 204 dz 464)   </t>
  </si>
  <si>
    <t xml:space="preserve">Skotnicka - boczna (sięgacz do nr 218, 220 dz 461) </t>
  </si>
  <si>
    <t>Skotnicka - boczna (sięgacz do ul. Szymonowica) dz. 431 obr 41 Podgórze</t>
  </si>
  <si>
    <t xml:space="preserve">Skotnicka - boczna (sięgacz między nr 143-145 do ul. Krzysztofa Kamila Baczyńskiego dz. 436 obr. 41 Podgórze)   </t>
  </si>
  <si>
    <t xml:space="preserve">Skotnicka - boczna (sięgacz między nr 181, 183 do ul. Krzysztofa Kamila Baczyńskiego dz. 471 obr.71 Podg )   </t>
  </si>
  <si>
    <t>Skrzetuskiego Jana</t>
  </si>
  <si>
    <t>Skrzyneckiego Jana Gen.</t>
  </si>
  <si>
    <t>Skwerowa (od ul. Bałuckiego do ul. Monte Cassino) + ślepy sięgacz do ul. Bałuckiego 16</t>
  </si>
  <si>
    <t>Skwerowa (od ul. Tynieckiej w kier. ul. Bałuckiego) na dł. 0,17km.</t>
  </si>
  <si>
    <t xml:space="preserve">Słabego Mieczysława Majora </t>
  </si>
  <si>
    <t>Słońskiego Gabriela</t>
  </si>
  <si>
    <t>Słupska</t>
  </si>
  <si>
    <t>Solvaya Ernesta</t>
  </si>
  <si>
    <t>Spacerowa (od ul. Babińskiego do ul. Działowskiego)</t>
  </si>
  <si>
    <t>Spychalskiego Józefa Płk.</t>
  </si>
  <si>
    <t>Starca Tadeusza</t>
  </si>
  <si>
    <t>Starzyńskiego Stefana - 3 części: 1. (od ul. Kozienickiej na południe do końca zabudowy) na dł.0,1km ; 2. (od ul. Broniewskiego na wschód do końca zabudowy) na dł. 0,1km; 3. (od ul. Skotnickiej do ul. Dobrowolskiego) na dł. 0,07km</t>
  </si>
  <si>
    <t>Sternbacha Leona Henryka</t>
  </si>
  <si>
    <t>Stępice - 2 części: 1. (od ul. Bogucianka do ul. Juranda ze Spychowa) na dł. 0,11km; 2. (od pętli autobusowej przy ul. Bogucianka na południowy wschód do końca) na dł. 0,6km</t>
  </si>
  <si>
    <t>Ruczaj W - IX</t>
  </si>
  <si>
    <t>Studniarskiego Jana</t>
  </si>
  <si>
    <t>Studzianki</t>
  </si>
  <si>
    <t>Ceglarska - XIII</t>
  </si>
  <si>
    <t>Szaniawskiego Junoszy Klemensa</t>
  </si>
  <si>
    <t>Szczerbińskiego Karola</t>
  </si>
  <si>
    <t>Szczygielskiego Stanisława (od ul. Bolesława Śmiałego do ul. Obrony Tyńca wraz z rozwidleniem)</t>
  </si>
  <si>
    <t>Szerokie Łąki</t>
  </si>
  <si>
    <t>Szmaragdowa</t>
  </si>
  <si>
    <t>Szuwarowa + boczne: (sięgacz za blok 4 - wjazd między nr 4-6; sięgacz za blok nr 6 - wjazd między nr 6-8; sięgacz między nr 3-5 wzdłuż 3; sięgacz między nr 5-7)</t>
  </si>
  <si>
    <t xml:space="preserve">Szwed-Śniadowskiej Anny - osiedle Za Fortem (od ul. Korpala na południe za przedszkole do pierwszej przecznicy po stronie zachodniej) </t>
  </si>
  <si>
    <t xml:space="preserve">Szwedzka (od ul. Monte Cassino w stronę bloków) + boczna (sięgacz przy Przychodni do ul. Twardowskiego) </t>
  </si>
  <si>
    <t>Szwedzka (od ul. Tynieckiej do ul. Monte Cassino)</t>
  </si>
  <si>
    <t>Szymonowica Szymona + boczna (siegacz do nr 9a-f) dz. 441 obr. 41 Podgórze</t>
  </si>
  <si>
    <t>Ślaskiego Jana prof.  (od ul. Dąbrowa na południe do końca zabudowy)</t>
  </si>
  <si>
    <t>Światowida</t>
  </si>
  <si>
    <t>Świebodzicka</t>
  </si>
  <si>
    <t>Świętojańska (od ul. Nad Czerną na południe do nr 20)</t>
  </si>
  <si>
    <t>Taklińskiego Władysława - powiatowa</t>
  </si>
  <si>
    <t xml:space="preserve">Talowskiego Teodora </t>
  </si>
  <si>
    <t xml:space="preserve">TalowskiegoTeodora - boczna (sięgacz do ul. Ekielskiego dz 255/2, 247/8, 251/2) </t>
  </si>
  <si>
    <t>Tęczowa</t>
  </si>
  <si>
    <t>Tochowicza</t>
  </si>
  <si>
    <t>Tokarska</t>
  </si>
  <si>
    <t>Toporczyków</t>
  </si>
  <si>
    <t>Torfowa + boczna (sięgacz z rozwidleniami do nr 11B,13,15,15A,17,19,21,23,25 dz. 62/30 obr.43 Podg) na dł. 0,33km</t>
  </si>
  <si>
    <t>Trockiego Franciszka Księdza (od ul. Skotnickiej do ul. Działowskiego)</t>
  </si>
  <si>
    <t>Turonia (od ul. Miłkowskiego do ul. Zbrojarzy)</t>
  </si>
  <si>
    <t>Turonia (od ul. Zbrojarzy do ul. Huculskiej)</t>
  </si>
  <si>
    <t>Twardowskiego Jana (od ul. Kapelanka na wschód do os. Podwawelskiego)</t>
  </si>
  <si>
    <t xml:space="preserve">Twardowskiego Jana (od ul. Kapelanka na wschód w kierunku Zakrzówka) </t>
  </si>
  <si>
    <t>Tymotkowa</t>
  </si>
  <si>
    <t>Tyniecka (od ul. Bałuckiego do ul. Szwedzkiej) - gminna</t>
  </si>
  <si>
    <t>Tyniecka (od ul. Czechosłowackiej do ślepego końca na wschód w kier ul. Szwedzkiej oraz na zachód w kier. Parku Dębnickiego) - gminna</t>
  </si>
  <si>
    <t>Tyniecka (od ul. Czechosłowackiej drogą po wale obok posterunku  policji wodnej na zachód w kierunku ul. Zielińskiego do posesji Tyniecka 35 za ul. Czarodziejską)</t>
  </si>
  <si>
    <t>dalej droga przechodzi w ciąg pieszo - rowerowy utrzymywany w ramach ścieżki rowerowej Wały Wiślane prawa strona</t>
  </si>
  <si>
    <t>Tyniecka (sięgacz od nr 175-191)</t>
  </si>
  <si>
    <t>Umińskiej Eugenii</t>
  </si>
  <si>
    <t>Unruga Józefa</t>
  </si>
  <si>
    <t>Unruga Józefa - boczna (do ul. Batalionów Chłopskiach, przedłużenie ul. Generała Karcza) dz.266 obr 40 Podg</t>
  </si>
  <si>
    <t>Unruga Józefa - boczna (sięgacz przy nr 15 do ul. Winnickiej) dz.261 obr 40 Podg</t>
  </si>
  <si>
    <t>Unruga Józefa - boczna (sięgacz przy nr 37 do ul. Batalionów Chłopskiach, za szkołą) dz.266 obr 40 Podg</t>
  </si>
  <si>
    <t>Wachholza Leona</t>
  </si>
  <si>
    <t>Walgierza Wdałego (od ul. Bogucianka do końca zabudowy za ul. Heligundy) na dł. 0,94km</t>
  </si>
  <si>
    <t>Wałbrzyska</t>
  </si>
  <si>
    <t>Wapowskiego Bernarda</t>
  </si>
  <si>
    <t>Warchałowskiego Edwarda</t>
  </si>
  <si>
    <t>Warchałowskiego Edwarda - boczna (sięgacz od nr 9 do ul. Błotniska, dz 421)</t>
  </si>
  <si>
    <t>Warowna + 4 boczne (siegacze do nr: 13; 81; 95; 111)</t>
  </si>
  <si>
    <t xml:space="preserve">Wasilewskiego Edmunda  </t>
  </si>
  <si>
    <t>Ważewskiego Tadeusza</t>
  </si>
  <si>
    <t>Welońskiego Piusa</t>
  </si>
  <si>
    <t>zły stan nawierzchni</t>
  </si>
  <si>
    <t>Wicherkiewicza Bolesława Wiktora prof. (od ul. Komuny Paryskiej do ul. Krymskiej)</t>
  </si>
  <si>
    <t>Widłakowa + 2 sięgacze 1. (sięgacz przy nr 54 do 54A); 2. sięgacz przy nr 77 do ul. Pustelnia</t>
  </si>
  <si>
    <t>Wielkanocna + pętla autobusowa Bodzów + boczna (od ul. Widłakowej przy nr 10 do ul. Wielkanocnej przy nr 18)</t>
  </si>
  <si>
    <t>Wielogórska - 2 części: 1. (od ul. Bogucianka do nr 28) na dł. 1,57km; 2. (od ul. Podgórki Tynieckie w kierunku zachodnim do nr 22) na dł. 0,27km</t>
  </si>
  <si>
    <t>Wierzbowa (od ul. Bułhaka na wschód do ul. Barskiej)</t>
  </si>
  <si>
    <t>Wierzbowa (od ul. Bułhaka na zachód do ul. Dworskiej)</t>
  </si>
  <si>
    <t>Wiśniewskiego Jerzego profesora</t>
  </si>
  <si>
    <t>Woźniczki Marek Insp.</t>
  </si>
  <si>
    <t>Wrony Mieczysława - boczna (sięgacz do nr 136-144, dz. 430 obr.81 Podgórze)</t>
  </si>
  <si>
    <t>Wrony Mieczysława - boczna (sięgacz do nr 162-164, dz. 431 obr.81 Podgórze)</t>
  </si>
  <si>
    <t>Wrony Mieczysława + pętla autobusowa Sidzina</t>
  </si>
  <si>
    <t>Wujka Jakuba Ks. (od ul. Kozienickiej do ul. Paska)</t>
  </si>
  <si>
    <t>Wujka Jakuba Ks. (od ul. Paska do ul. Orszy-Broniewskiego)</t>
  </si>
  <si>
    <t>Wujka Jakuba Ks. boczna - sięgacz do ul. Paska przy nr 8A i 10 dz.209 obr.72-PD)</t>
  </si>
  <si>
    <t>Wygrana (od ul. Barskiej – wjazd od strony pętli autobusowej MPK do ul. Bułhaka wraz z parkingiem oraz sięgaczem do ul. Barskiej za Centrum Kongresowym)</t>
  </si>
  <si>
    <t>Wyłom</t>
  </si>
  <si>
    <t>Wzgórze</t>
  </si>
  <si>
    <t>Zaborze</t>
  </si>
  <si>
    <t xml:space="preserve">Zachodnia (od ul. Kobierzyńskiej do ul. Zalesie) </t>
  </si>
  <si>
    <t>Dalej w użytkowaniu SM Ruczaj</t>
  </si>
  <si>
    <t>Zaciernie (od ul. Bojanówka do nr 5)</t>
  </si>
  <si>
    <t>Zagórze (od ul. Bolesława Śmiałego na południe do końca zabudowy do nr 23)</t>
  </si>
  <si>
    <t>Zagrody</t>
  </si>
  <si>
    <t>Zagrodzkiego Adolfa Ks.</t>
  </si>
  <si>
    <t>Zagumnie - boczna (sięgacz za boiskiem w k. wschonim do nr 8)</t>
  </si>
  <si>
    <t>Zagumnie (od pętli na ul. Wrony wzdłuż boiska do nr 30) , dalej rozwidlenie: na wschód do nr 8, na zachód do nr 16 - dz. 263 obr 82)</t>
  </si>
  <si>
    <t>Zakarczmie (od ul. Taklińskiego do ul. Ważewskiego) + boczna (sięgacz na południe do nr 25)</t>
  </si>
  <si>
    <t>Zakleśnie</t>
  </si>
  <si>
    <t>Zakrzowiecka (od ul. Odrzywolskiego w kierunku zachodnim)</t>
  </si>
  <si>
    <t>Zalesie -2 części: 1. (od ul. Kobierzyńskiej na wschód do ul. Podhalańskiej) na dł. 0,560km; 2. (od ul. Kobierzyńskiej na zachód do ul. Zachodniej) na dł.  0,550km</t>
  </si>
  <si>
    <t>Zamglona</t>
  </si>
  <si>
    <t>Zamiejska</t>
  </si>
  <si>
    <t xml:space="preserve">Zaporoska </t>
  </si>
  <si>
    <t>Zawiła - boczna (sięgacz między budynkami nr 67 a 69; dz. 298/4, 295/5, obr 43, Podgórze do posesji Kobierzyńska 218D)</t>
  </si>
  <si>
    <t>Zawiszy (od ul. Fortecznej do ul. Narwik)</t>
  </si>
  <si>
    <t>Zawiszy (od ul. Narwik do ul. Wichrowej)</t>
  </si>
  <si>
    <t xml:space="preserve">Zbaraska </t>
  </si>
  <si>
    <t>Zbrojarzy (od ul. Zdunów do ul. Zakopiańskiej) + sięgacz v/v nr 86 do osiedla Safrano na dł. 0,16 (droga technologiczna z TŁ)</t>
  </si>
  <si>
    <t>Zdunów (od ul. Zbrojarzy do ul. Żywieckiej)</t>
  </si>
  <si>
    <t>Zduńska</t>
  </si>
  <si>
    <t>Zelwerowicza Aleksandra</t>
  </si>
  <si>
    <t>Zembrzycka (od ul. Zakopiańska - boczna na zachód do końca zabudowy)</t>
  </si>
  <si>
    <t>Zielna (od ul. Pietrusińskiego w kierunku ul. Zielińskiego) - ślepo zakończona na dł. 0,38km, wraz z sięgaczem pętlą do nr 83-105) na dł. 0,32km</t>
  </si>
  <si>
    <t>Zielonogórska</t>
  </si>
  <si>
    <t xml:space="preserve">Zientary Michała </t>
  </si>
  <si>
    <t>Zimmer Zygmunty siostry</t>
  </si>
  <si>
    <t>Ziobrowskiego Stefana</t>
  </si>
  <si>
    <t>Żywiecka - boczna (przy nr 12)</t>
  </si>
  <si>
    <t xml:space="preserve">Żyzna - boczna (sięgacz do nr 57A, 55F dz 299/11)        </t>
  </si>
  <si>
    <t xml:space="preserve">Żyzna - boczna (sięgacz od ul. Jana Pawła II w Libertowie do ul. Radłowej)        </t>
  </si>
  <si>
    <t>Agrestowa</t>
  </si>
  <si>
    <t>Amazonek</t>
  </si>
  <si>
    <t>Anczyca Władysława</t>
  </si>
  <si>
    <t>Armii Krajowej - Balicka węzeł - wiadukt strona południowo -  zachodnia</t>
  </si>
  <si>
    <t>R-4R5</t>
  </si>
  <si>
    <t>Armii Krajowej - boczna (dojazd do osiedla Salwator City; dz. 288)</t>
  </si>
  <si>
    <t>Armii Krajowej - Bronowicka węzeł - strona południowo wschodnia</t>
  </si>
  <si>
    <t>Armii Krajowej - Bronowicka węzeł - strona północno Wschodnia</t>
  </si>
  <si>
    <t xml:space="preserve">Astronautów + pętla za przystankiem i rozwidlenie: dojazd do budynków 10C i 16 </t>
  </si>
  <si>
    <t xml:space="preserve">Azaliowa  </t>
  </si>
  <si>
    <t>Bagatela</t>
  </si>
  <si>
    <t xml:space="preserve">Balicka - boczna (sięgacz do nr 224C, dz. 141/7 obr. 48 Krow., w kier. południowym, wjazd między nr 222 i 224) </t>
  </si>
  <si>
    <t xml:space="preserve">Balicka - boczna (ślepa, od ul. Jabłonkowskiej w kier. południowo - zachodnim, od nr 1C do 11, dz. 420/4 obr. 6 Krow.)  </t>
  </si>
  <si>
    <t>Balicka - boczna v/v stawów (sięgacz do ul. Brzezińskiego)</t>
  </si>
  <si>
    <t>teren przejęty przez GMK</t>
  </si>
  <si>
    <t>Balicka + pętle - powiatowa</t>
  </si>
  <si>
    <t>Bałtycka - 2 części: 1. (od ul. Mackiewicza na wschód do ul. Bursztynowej), 2. (od ul. Mackiewicza na zachód do ul. Jazowej)</t>
  </si>
  <si>
    <t>Banacha Stefana</t>
  </si>
  <si>
    <t>Bandtkiego Jerzego Samuela</t>
  </si>
  <si>
    <t xml:space="preserve">Baranieckiego Adriana </t>
  </si>
  <si>
    <t>Batalionu Skała AK - powiatowa</t>
  </si>
  <si>
    <t>Bażancia (od ul. Przepiórczej do ul. Czajek)</t>
  </si>
  <si>
    <t>Bąkowskiego Klemensa</t>
  </si>
  <si>
    <t xml:space="preserve">Becka Józefa (od ul. Nad Zalewem do nr 49C) - dalej droga szutrowa  </t>
  </si>
  <si>
    <t>Berberysowa</t>
  </si>
  <si>
    <t>Białe Wzgórze</t>
  </si>
  <si>
    <t>Białoprądnicka  (od ul. Pigonia do Dworku Białoprądnickiego)</t>
  </si>
  <si>
    <t>Białoprądnicka - boczna (sięgacz do nr 18)</t>
  </si>
  <si>
    <t>Białoprądnicka - boczna (sięgacz do nr 31D, dz.157/6)</t>
  </si>
  <si>
    <t>Białoprądnicka - boczna (sięgacz do nr 32D, dz. 33/3, 37/1, 37/6, 39/4, 6/2, 8/2 obr 42)</t>
  </si>
  <si>
    <t>Białoprądnicka (od ul. Tajber do ul. Górnickiego)</t>
  </si>
  <si>
    <t>Bibicka</t>
  </si>
  <si>
    <t>Bielaka Franciszka</t>
  </si>
  <si>
    <t>Bielańska (od ul. Orlej część północna do ul. Orlej część południowa)</t>
  </si>
  <si>
    <t xml:space="preserve">Bielańskiego Adama, inż. </t>
  </si>
  <si>
    <t>Bliska</t>
  </si>
  <si>
    <t>Bociana (dojazd do trafo - wzdłuż łącznika ul. Bociana - ul. Kuźnicy Kołłątajowskiej)</t>
  </si>
  <si>
    <t>Bociana - ślepy odcinek (wzdłuż posesji ul. Siewna 30)</t>
  </si>
  <si>
    <t>Bodziszkowa</t>
  </si>
  <si>
    <t>Borowego Piotra</t>
  </si>
  <si>
    <t>Boya - Żeleńskiego Tadeusza</t>
  </si>
  <si>
    <t>Bratysławska - Fieldorfa Nilla - 2 odcinki drogi autobusowej (odcinek Pd o dł. 75 m, odcinek Pn o dł 115m)</t>
  </si>
  <si>
    <t>Brązownicza</t>
  </si>
  <si>
    <t>ZDMK pismem z dnia 11.12.2023 r. przekazuje informację o odbiorze nowej części</t>
  </si>
  <si>
    <t xml:space="preserve">Bronisławy Św. </t>
  </si>
  <si>
    <t xml:space="preserve">Bronowicka - boczna (ślepa, od ul. Jabłonkowskiej w kier. południowy-wschód do nr 117A , dz. 420/4 obr. 6 Krow.) </t>
  </si>
  <si>
    <t>Bruzdowa</t>
  </si>
  <si>
    <t>Brzegowa (od ul. Zygmunta Starego do ul. Nad Zalewem)</t>
  </si>
  <si>
    <t>Brzezińskiego Piotra</t>
  </si>
  <si>
    <t>Budrysów</t>
  </si>
  <si>
    <t>Bukietowa</t>
  </si>
  <si>
    <t>Bularnia</t>
  </si>
  <si>
    <t>Bursztynowa (od ul. Mackiewicza do ul. Bałtyckiej)</t>
  </si>
  <si>
    <t xml:space="preserve">Bursztynowa (zachodnia strona ul. Mackiewicza - wgłąb parku) </t>
  </si>
  <si>
    <t>Buszka Jana (od ul. Przybyszewskiego do ślepego końca)</t>
  </si>
  <si>
    <t>Cedrowa (od ul. Starowolskiej do końca zabudowy)</t>
  </si>
  <si>
    <t>Chabrowa + boczna (sięgacz do nr 5a,7)</t>
  </si>
  <si>
    <t>Chełmońskiego  Józefa - Conrada Josepha - łącznik wraz z rondem k. Castoramy</t>
  </si>
  <si>
    <t>Chełmońskiego  Józefa (od ul. Jasnogórskiej na wschód do ronda przy ul. Conrada)</t>
  </si>
  <si>
    <t>Chełmońskiego Józefa - deptak (od ul. Stachiewicza do ul. Wybickiego)</t>
  </si>
  <si>
    <t>Chełmońskiego Józefa (od ul. Jasnogórskiej na zachód do ul. Ojcowskiej)</t>
  </si>
  <si>
    <t>Chełmońskiego Józefa (od ul. Weissa do ul. Stachiewicza)</t>
  </si>
  <si>
    <t>Chełmska (od Ronda Chełmskiego do ul. Rzepichy) - gminna</t>
  </si>
  <si>
    <t>Chmurna</t>
  </si>
  <si>
    <t>Chwistka Leona</t>
  </si>
  <si>
    <t>Cicha</t>
  </si>
  <si>
    <t>Ciechanowskiego Stanisława</t>
  </si>
  <si>
    <t>Cisowa</t>
  </si>
  <si>
    <t>Cygańska (od ul. Przegorzalskiej do bramy UR)</t>
  </si>
  <si>
    <t>Czajek</t>
  </si>
  <si>
    <t>Czepca Błażeja</t>
  </si>
  <si>
    <t>Czeremchowa</t>
  </si>
  <si>
    <t>Czerwieńskiego Bolesława</t>
  </si>
  <si>
    <t>Czyżyków</t>
  </si>
  <si>
    <t>Daleka</t>
  </si>
  <si>
    <t>Danka Wincentego (od ul. Nad Sudołem do ul. Pachońskiego)</t>
  </si>
  <si>
    <t>Do Przystani</t>
  </si>
  <si>
    <t>Dolina</t>
  </si>
  <si>
    <t>Dolińskiego Jarosława</t>
  </si>
  <si>
    <t>Dożynkowa (do os. Marszowiec) + pętla oraz pętla przy szpitalu w Witkowicach - powiatowa</t>
  </si>
  <si>
    <t>Dróżnicka</t>
  </si>
  <si>
    <t>Drzymały Michała</t>
  </si>
  <si>
    <t>Dworna - 2 części: 1. (od ul. Zaogrodzie na wschód do ślepego końca) na dł. 0,26km, 2. (od ul. Orlej do ul. Skalnej) na dł. 0,115km</t>
  </si>
  <si>
    <t>Dytmara Sołtysa</t>
  </si>
  <si>
    <t>Dzielna (od ul. Chełmońskiego do nr 24)</t>
  </si>
  <si>
    <t>Ehrenberga Gustawa</t>
  </si>
  <si>
    <t>Elsnera Józefa - 2 części: 1. (od ul. Radzikowskiego do ul. Lentza) na dł. 0,1km; 2. (od ul. Jaremy do ul. Chełmońskiego) na dł. 0,19km</t>
  </si>
  <si>
    <t>Emaus (od ul. Piastowskiej do ul. Słonecznikowej)</t>
  </si>
  <si>
    <t xml:space="preserve">Estreicherów </t>
  </si>
  <si>
    <t>Fabijańskich Erazma i Stanisława (od ul. Królowej Jadwigi do łącznika z ul. Sawickiego)</t>
  </si>
  <si>
    <t>Fiszera Stanisława</t>
  </si>
  <si>
    <t>Gajówka</t>
  </si>
  <si>
    <t xml:space="preserve">Gandhiego Mahatmy </t>
  </si>
  <si>
    <t>Gdyńska (po południowej stronie ul. Opolskiej)</t>
  </si>
  <si>
    <t>Gdyńska (po północnej stronie ul. Opolskiej)</t>
  </si>
  <si>
    <t>Glogera Zygmunta - wojewódzka</t>
  </si>
  <si>
    <t>Głogowa (od ul. Górnickiego do ul. Zielone Wzgórze) na dł. 0,87km + sięgacz od nr 18 do ul. Górnickiego (dawny przebieg drogi)</t>
  </si>
  <si>
    <t>Głogowiec - 2 części: 1. (od ul. Olszanickiej na południe do końca zabudowy) na dł. 0,28km; 2. (od ul. Rzepichy na zachód do końca zabudowań) na dł. 0,12km</t>
  </si>
  <si>
    <t>Gnieźnieńska</t>
  </si>
  <si>
    <t>Godlewskiego Emila (od ul. Balickiej do ul. Wieniawy - Dłogoszowskiego wraz z tunelem pod torami w kolejowymi w ciągu) na dł. 0,34km + boczna (sięgacz w kierunku wschodnim do nr 40) na dł. 0,26km</t>
  </si>
  <si>
    <t>Gontyna</t>
  </si>
  <si>
    <t>Górka Narodowa  (od ul. Witkowickiej na południe do końca zabudowy) na dł. 0,43km</t>
  </si>
  <si>
    <t>Górna</t>
  </si>
  <si>
    <t>Górnickiego Łukasza (od ul. Pachońskiego do ul. Siewnej)</t>
  </si>
  <si>
    <t>Górnickiego Łukasza - ślepa (od ul. Białopradnickiej wzdłuż parku do ślepego końca)</t>
  </si>
  <si>
    <t>Gradowa</t>
  </si>
  <si>
    <t>Grażyny - boczna (sięgacz do ul. Litawora)</t>
  </si>
  <si>
    <t>Grenadierów (2 odcinki- od strony ul. Głowackiego i od strony ul. Rydla)</t>
  </si>
  <si>
    <t xml:space="preserve">Grochowiaka Stanisława (od ul. Pachońskiego na południe do bl. 4A dz.545/2) </t>
  </si>
  <si>
    <t>Groszkowa (od ul. Narcyzowej na północ w kierunku ul. Radzikowskiego)</t>
  </si>
  <si>
    <t>Gryczana</t>
  </si>
  <si>
    <t>Halczyna Wojciecha</t>
  </si>
  <si>
    <t>Halki</t>
  </si>
  <si>
    <t>Hamernia</t>
  </si>
  <si>
    <t>Hemara Mariana (od ul. Balickiej łukiem w kierunku południowo zachodnim, następnie południowym do ślepego końca w rejonie nr 25,21,32)</t>
  </si>
  <si>
    <t>Herwina-Piątka Kazimierza + 2 sięgacze (do nr 3-13, 8-26)</t>
  </si>
  <si>
    <t>Hofmana Vlastimila (od ul. Królowej Jadwigi do końca zabudowy)</t>
  </si>
  <si>
    <t>Insurekcji Kościuszkowskiej (od ul. Olszanickiej do ul. Powstania Styczniowego)</t>
  </si>
  <si>
    <t>Jabłonkowska (od ul. Balickiej w kier. północnym do rozwidlenia ul. Balickiej - bocznej, ul. Bronowickiej - bocznej, ul. Wernyhory i ul. Katowickiej)</t>
  </si>
  <si>
    <t>Jadwigi z Łobzowa (od ul. Młodej Polski do ślepego końca za ul. Staszczyka)</t>
  </si>
  <si>
    <t>Jadwigi z Łobzowa (od ul. Zapolskiej do ul. Młodej Polski)</t>
  </si>
  <si>
    <t>Jałowcowa</t>
  </si>
  <si>
    <t>Jantarowa</t>
  </si>
  <si>
    <t>Jaremy Marii</t>
  </si>
  <si>
    <t>Jarzynowa</t>
  </si>
  <si>
    <t>Jasna: 2 odcinki (1. zach. str trasy Wolbromskiej, na dł 350m. techn 700m,  2. str wsch. na dł 185m techn. 370m)</t>
  </si>
  <si>
    <t>Jazowa</t>
  </si>
  <si>
    <t>Jeleniowa (od ul. Modrzewiowej do ul. Leśnej)</t>
  </si>
  <si>
    <t>Jemiołuszek</t>
  </si>
  <si>
    <t>Jesionowa</t>
  </si>
  <si>
    <t>Jęczmienna</t>
  </si>
  <si>
    <t>Jodłowa - boczna + pętla (dojazd do Zamku w Przegorzałach)</t>
  </si>
  <si>
    <t>Jontkowa Górka</t>
  </si>
  <si>
    <t>Junacka (odcinek od ul. Chełmskiej w kier. południowym do końca zabudowy) na dł. 0,41km wraz z fragmentem ul. Zakamycze do końca zabudowy na dł. 0,07km) - gminna</t>
  </si>
  <si>
    <t>Jurajska</t>
  </si>
  <si>
    <t>Jurowicza Jerzego</t>
  </si>
  <si>
    <t>Justowska</t>
  </si>
  <si>
    <t>Kaczorówka</t>
  </si>
  <si>
    <t>Kamedulska</t>
  </si>
  <si>
    <t>Kasy Oszczędności m. Krakowa + pętla</t>
  </si>
  <si>
    <t>Kasztanowa - boczna (dojazd do posesji nr 46a-b, 44a-d, dz. 267/2)</t>
  </si>
  <si>
    <t>Kasztanowa (od ul. Junackiej do ul. Modrzewiowej)</t>
  </si>
  <si>
    <t>Kasztanowa (od ul. Modrzewiowej na wschód do nr 1a)</t>
  </si>
  <si>
    <t>Kaszubska (od ul. Orlej do ul. Skalnej)</t>
  </si>
  <si>
    <t>Katowicka - ślepa (od ul. Zielony Most w kier. południowo-wschodnim do końca zabudowy)</t>
  </si>
  <si>
    <t xml:space="preserve">Katowicka - ślepa (po stronie południowej torów od ul. Jabłonkowskiej, w kier. pólnocny-zachód) </t>
  </si>
  <si>
    <t>Katowicka (od ul. Radzikowskiego do ul. Zielony Most)</t>
  </si>
  <si>
    <t>Kluczborska - 2 ślepe odcinki (1. od ul. Prądnickiej do wsch. Str. torowiska o dł 385m, 2. od zach. str. torowiska ul. Krowoderskich Zuchów o dł 75m)</t>
  </si>
  <si>
    <t>Kluzeka Piotra</t>
  </si>
  <si>
    <t>Kmietowicza Józefa Leopolda</t>
  </si>
  <si>
    <t>Kogucia</t>
  </si>
  <si>
    <t>Kołaczy</t>
  </si>
  <si>
    <t>Koło Białuchy</t>
  </si>
  <si>
    <t>Koło Strzelnicy (od ul. Królowej Jadwigi do ul. Poreba) na dł. 0,34km</t>
  </si>
  <si>
    <t>Kołowa</t>
  </si>
  <si>
    <t>Konarowa</t>
  </si>
  <si>
    <t>Konopna</t>
  </si>
  <si>
    <t>Konwisarzy</t>
  </si>
  <si>
    <t>Kopalina (od al. Kasztanowej do końca zabudowy tj. do numeru 21)</t>
  </si>
  <si>
    <t>Kopery Feliksa</t>
  </si>
  <si>
    <t>Koralowa (od ul. Dożynkowej do końca zabudowy)</t>
  </si>
  <si>
    <t>Korbutowej Ludmiły (od ul. Królowej jadwigi do ul. Jesionowej bocznej)</t>
  </si>
  <si>
    <t>Korzeniaka Grzegorza (od ul. Olszanickiej do ul. Majówny)</t>
  </si>
  <si>
    <t>Korzeniowskiego Józefa - 2 części: 1. (od ul. Królowej Jadwigi do kładki na rz. Rudawa) na dł. 0,67km; 2. (od ul. Piastowskiej do kładki na rz. Rudawa) na dł. 0,24km</t>
  </si>
  <si>
    <t>Kosmowskiej Ireny - 2 części: 1. (od ul. Olszanickiej na południe) na dł. 0,35km; (od ul. Rzepichy na północ) na dł. 0,32km</t>
  </si>
  <si>
    <t>Kotlarczyków Jana i Józefa</t>
  </si>
  <si>
    <t>Kowalskiego Franciszka</t>
  </si>
  <si>
    <t>Krakusów</t>
  </si>
  <si>
    <t>Krańcowa</t>
  </si>
  <si>
    <t>Kręta</t>
  </si>
  <si>
    <t>Krowoderskich Zuchów na dł. 1,060km + pętla autobusowa 2,500 tys.m2 + wyjazd z pętli w stronę ul. Danowskiego</t>
  </si>
  <si>
    <t>Królowej Jadwigi - powiatowa (od ul. Focha do ul. Księcia Józefa)</t>
  </si>
  <si>
    <t>Królowej Jadwigi  - boczna (siegacz do ul. Rohalskiego)</t>
  </si>
  <si>
    <t xml:space="preserve">Królowej Jadwigi - boczna (sięgacz do nr 154A, 154B, dz 449/3, 600)  </t>
  </si>
  <si>
    <t>Krucza</t>
  </si>
  <si>
    <t>Krzywickiego Ludwika</t>
  </si>
  <si>
    <t>Krzywy Zaułek</t>
  </si>
  <si>
    <t>Księcia Józefa  (od ul. Jodłowej do ul. Kozierówka - stary przebieg drogi) - gminna</t>
  </si>
  <si>
    <t>Księcia Józefa (od ul. Malczewskiego do granicy miasta) + pętla autobusowa Bielany - wojewódzka</t>
  </si>
  <si>
    <t>Księcia Józefa - boczna (od starego przebiegu drogi)</t>
  </si>
  <si>
    <t>Kunickiego Stanisława</t>
  </si>
  <si>
    <t>Kurozwęckiego Dobiesława (od ul. Hemara łukiem w kierunku południowym do ślepego końca przy rzece Rudawie w rejonie nr 40)</t>
  </si>
  <si>
    <t>Kuźnicy Kołłątajowskiej - str zach torowiska w kierunku ul. Bociana (dojazd do bloków)</t>
  </si>
  <si>
    <t xml:space="preserve">Kuźnicza </t>
  </si>
  <si>
    <t>Kwiatkowskiego Eugeniusza</t>
  </si>
  <si>
    <t>Lajkonika (od ul. Królowej Jadwigi do ul. Pod Sikornikiem)</t>
  </si>
  <si>
    <t>Lea - Od Piastowskiej do Drzymały</t>
  </si>
  <si>
    <t xml:space="preserve">Lea Juliusza (od ul. Drzymały do ul. Włościańskiej) </t>
  </si>
  <si>
    <t>Lechonia Jana</t>
  </si>
  <si>
    <t xml:space="preserve">Legendy </t>
  </si>
  <si>
    <t>Lentza Stanisława</t>
  </si>
  <si>
    <t>Leśmiana Bolesława</t>
  </si>
  <si>
    <t>Lindego Samuela Bogumiła</t>
  </si>
  <si>
    <t>Litawora</t>
  </si>
  <si>
    <t>Lniana</t>
  </si>
  <si>
    <t>Ludwika Węgierskiego</t>
  </si>
  <si>
    <t>Łazarskiego Jana</t>
  </si>
  <si>
    <t>Łokietka (od ul. Opolskiej do granicy miasta) - powiatowa</t>
  </si>
  <si>
    <t>Łokietka (od ul. Wybickiego do ul. Opolskiej)</t>
  </si>
  <si>
    <t>Łupaszki Majora (od ul. Balickiej do ul. Tetmajera)</t>
  </si>
  <si>
    <t>Machaya Ferdynada Ks.</t>
  </si>
  <si>
    <t>Maciejkowa (od ul. Łokietka do ul. Azaliowej)</t>
  </si>
  <si>
    <t>Mackiewicza Józefa - powiatowa</t>
  </si>
  <si>
    <t>Maćkowa Góra</t>
  </si>
  <si>
    <t>Majówny (od ul. Jantarowej na północ do końca)</t>
  </si>
  <si>
    <t>Majówny Jadwigi (od ul. Olszanickiej do ul. Jantarowej)</t>
  </si>
  <si>
    <t>Makowskiego Tadeusza</t>
  </si>
  <si>
    <t>Malczewskiego Jacka - Wodociągowa - Kopiec + pętla autobusowa Kopiec Kościuszki (po trasie autobusu)</t>
  </si>
  <si>
    <t>Malczewskiego Jacka (od ul. Królowej Jadwigi na południe do ul. Zaścianek)</t>
  </si>
  <si>
    <t>Malownicza</t>
  </si>
  <si>
    <t>Marynarska (od ul. Becka do ul. Pylnej)</t>
  </si>
  <si>
    <t>Mehoffera Józefa</t>
  </si>
  <si>
    <t>Mięsowicza Mariana Profesora (od ul. Sosnowieckiej w kier. południowym do Instytutu Fizyki Jądrowej PAN)</t>
  </si>
  <si>
    <t>Migdałowa</t>
  </si>
  <si>
    <t>Mirowska - Księcia Józefa łącznik wzdłuż autostrady + ronda (bez odcinka dr.woj. 780 objętego dotacją)</t>
  </si>
  <si>
    <t>Modrzejewskiej Heleny - 2 części: 1. (od ul. Makowskiego na północ w kierunku ul. Opolskiej za garaże) na dł. 0,28km; 2. (od ul.  Chełmońskiego do ul. Berwińskiego) na dł. 0,17km</t>
  </si>
  <si>
    <t>Modrzewiowa  (od ul. Królowej Jadwigi do al. Kasztanowej)</t>
  </si>
  <si>
    <t>Modrzewiowa (od al. Kasztanowej do ul. Jeleniowej)</t>
  </si>
  <si>
    <t>Morelowa</t>
  </si>
  <si>
    <t>Mrówczana (od ul. Poniedziałkowy Dół na południe do końca zabudowy) na dł. 0,07km</t>
  </si>
  <si>
    <t>Myczkowskiego Stefana Profesora</t>
  </si>
  <si>
    <t>Mydlnicka</t>
  </si>
  <si>
    <t>Mysłakowskiego Zygmunta</t>
  </si>
  <si>
    <t>Na Błonie - boczna (sięgacz do nr 52, 52B, dz 242/1)</t>
  </si>
  <si>
    <t>Na Błonie (od ul. Zarzecze do ul. Balickiej) + pętla autobusowa Bronowice Małe</t>
  </si>
  <si>
    <t>Na Błonie (od ul. Zarzecze do ul. Jesionowej)</t>
  </si>
  <si>
    <t>Na Borach</t>
  </si>
  <si>
    <t>Na Chałupkach</t>
  </si>
  <si>
    <t>Na Grabinach (od ul. Bielańskiej na zachód, dalej 2 części: 1. na północ do nr 20, 2. na południe do nr 9)</t>
  </si>
  <si>
    <t>Na Mostkach</t>
  </si>
  <si>
    <t>Na Nowinach</t>
  </si>
  <si>
    <t>Na Polach</t>
  </si>
  <si>
    <t>Na Wierzchowinach</t>
  </si>
  <si>
    <t>Na Wirach (od ul. Księcia Józefa do nr 33)</t>
  </si>
  <si>
    <t>dalej brak nawierzchni</t>
  </si>
  <si>
    <t>Na Zielonki</t>
  </si>
  <si>
    <t>Nad Źródłem</t>
  </si>
  <si>
    <t>Nałkowskiego Wacława na dł. 0,4km wraz z 2 łącznikami: 1. na wschód do ul. Stanisławskiego na dł. 0,06km; 2. na zachód do ul. Ehrenberga na dł. 0,7km</t>
  </si>
  <si>
    <t>Narcyzowa</t>
  </si>
  <si>
    <t>Narutowicza Gabriela - 3 części: 1. (od ul. Bałtyckiej do Mackiewicza) na dł. 0,135km; 2. (od ul. Mackiewicza do ul. Jazowej) na dł. 0,09km; 3. (od ul. Papierniczej do kładki dla pieszych nad rzeką Prądnik) na dł. 0,145km</t>
  </si>
  <si>
    <t>Natansona Władysława - 3 części: 1. (od ul. Siewnej do ul. Kuźnicy Kołłątajowskiej) na dł. 0,13km; 2. (od ul. Kuźnicy Kołłątajowskiej między nr 88-90, na północny wschód do końca) na dł. 0,12km; 3. (od ul. Kuźnicy Kołłątajowskiej między nr 66-68 na północ) na dł. 0,05km</t>
  </si>
  <si>
    <t>Nawary Marka (dawna Młynarskiego Zygmunta)</t>
  </si>
  <si>
    <t>Nawojowska (od ul. Ojcowskiej do nr 8 wraz z sięgaczem do nr 7)</t>
  </si>
  <si>
    <t>Niedziałkowskiego Mieczysława</t>
  </si>
  <si>
    <t xml:space="preserve">Niemena Czesława </t>
  </si>
  <si>
    <t>Nietoperzy</t>
  </si>
  <si>
    <t>Nila Augusta Fieldorfa Gen.</t>
  </si>
  <si>
    <t>Niska + zatoka parkingowa na dcziałce 292/2 K-41</t>
  </si>
  <si>
    <t>połączono z byłym terenem osiedlowym</t>
  </si>
  <si>
    <t>Nitscha Kazimierza</t>
  </si>
  <si>
    <t xml:space="preserve">Nowa Górka (od ul. Turowiec - odcinek od ul. Głogowej nr 36) na dł. 0,46km wraz trzema sięgaczami - 1. łącznik do ul. Koło Białuchy między nr 9-11 na dł. 0,08km; 2. łącznik do ul. Suche Łąki między nr 12-14 na dł. 0,08km; 3. łącznik do ul. Suche Łąki między nr 24-26 na dł. 0,06km </t>
  </si>
  <si>
    <t xml:space="preserve">Ochlewskiego Tadeusza </t>
  </si>
  <si>
    <t>Odyńca Antoniego</t>
  </si>
  <si>
    <t xml:space="preserve">Ojcowska - boczna (sięgacz do nr 27A, 25, dz 942)    </t>
  </si>
  <si>
    <t>Ojcowska (od ul. Radzikowskiego do ul. Jasnogórskiej)</t>
  </si>
  <si>
    <t>Okrąg</t>
  </si>
  <si>
    <t>Okrężna</t>
  </si>
  <si>
    <t>Olchowa (od ul. Przegorzalskiej do końca zabudowy) na dł. 0,12km</t>
  </si>
  <si>
    <t>Olkuska</t>
  </si>
  <si>
    <t>Olszanicka + pętla autobusowa Olszanica- powiatowa</t>
  </si>
  <si>
    <t>Opolska - boczna /Krowoderskich Zuchów - boczna / (od ul. Batalionu Skała AK do ul. Krowoderskich Zuchów, za ekranem akustycznym)</t>
  </si>
  <si>
    <t>Opolska - wjazd i wyjazd z Mc Donalds</t>
  </si>
  <si>
    <t>Orla - 2 części: 1. (od ul. Ks. Józefa na południe do ul. Na Górkach) na dł. 0,74km; 2. (od ul. Mirowskiej na północ do ślepego końca) na dł. 0,145km)</t>
  </si>
  <si>
    <t>Orla (od ul. Księcia Józefa do ul. Rzepichy / ul. Zakamycze)</t>
  </si>
  <si>
    <t>Orlich Gniazd (pętla od ul. Chabrowej) + boczna (sięgacz do nr 8,10)</t>
  </si>
  <si>
    <t>Orna (od ul. Zarudawie do nr 10)</t>
  </si>
  <si>
    <t>Oszustowskiego Wincentego na dł. 0,17km wraz z sięgaczem na zachód do nr 11-15 na dł. 0,09km</t>
  </si>
  <si>
    <t>Oświęcimska</t>
  </si>
  <si>
    <t>Owcy - Orwicza Doktora</t>
  </si>
  <si>
    <t>Owsiana</t>
  </si>
  <si>
    <t>Pachońskiego boczna (od ul. Pachońskiego do ul. Danka)</t>
  </si>
  <si>
    <t>Pachońskiego Henryka (od ul. Zielińskiej do ul. Mackiewicza) - gminna</t>
  </si>
  <si>
    <t>Pachońskiego Henryka (od ul. Wyki do ul. Łokietka) - powiatowa</t>
  </si>
  <si>
    <t>Pachońskiego Henryka (od ul. Wyki do ul. Zielińska) - wojewódzka</t>
  </si>
  <si>
    <t>Pajęcza</t>
  </si>
  <si>
    <t>Palacha Jana</t>
  </si>
  <si>
    <t>Palmowa (od ul. Katowickiej do nr 15)</t>
  </si>
  <si>
    <t>Pamiętna</t>
  </si>
  <si>
    <t>Panieńskich Skał (od ul. Królowej Jadwigi do al. Kasztanowej)</t>
  </si>
  <si>
    <t>Papierni Prądnickich 3 odcinku (1. od pętli autobusowej do ul. Zauchy; 2. od ul. Zauchy do ul. Banacha; 3. od ul. Banacha - do al. 29 Listopada)</t>
  </si>
  <si>
    <t>droga zakończona pętlą autobusową</t>
  </si>
  <si>
    <t>Papierni Prądnickich - pętla Górka Narodowa</t>
  </si>
  <si>
    <t>Papiernicza</t>
  </si>
  <si>
    <t>Pasternik - boczna (droga za ekranem akustycznym - sięgacz do posesji 19-41 z dwoma wjazdami v/v nr 6 i 14)</t>
  </si>
  <si>
    <t>Pasternik - boczna (sięgacz do nr 15 - wjazd v/v ul. Ojcowskiej)</t>
  </si>
  <si>
    <t>Pasteura Ludwika</t>
  </si>
  <si>
    <t>Paszkowskiego Franciszka Generała</t>
  </si>
  <si>
    <t>Pękowicka (od ul. Łokietka do torów)</t>
  </si>
  <si>
    <t>Pękowicka (od ul. Starego Wiarusa do ul. Na Mostkach)</t>
  </si>
  <si>
    <t>Pększyca - Grudzińskiego Franciszka</t>
  </si>
  <si>
    <t>Piaszczysta + pętla autobusowa Prądnik Biały</t>
  </si>
  <si>
    <t>Pigonia Stanisława</t>
  </si>
  <si>
    <t>Pileckiego Witolda</t>
  </si>
  <si>
    <t xml:space="preserve">Piwnika "Ponurego" Jana </t>
  </si>
  <si>
    <t>Pocieszka</t>
  </si>
  <si>
    <t>Pod Janem (od ul. Orlej do ul. Księcia Józefa)</t>
  </si>
  <si>
    <t>Pod Sikornikiem</t>
  </si>
  <si>
    <t>Pod Sikornikiem - boczna (sięgacz do nr 11, 15, 172, dz 467/7)</t>
  </si>
  <si>
    <t xml:space="preserve">Pod Stokiem </t>
  </si>
  <si>
    <t>Pod Stokiem - boczna (sięgacz do nr 39-45, dz 60/6 obr. 7 Krowodrza)</t>
  </si>
  <si>
    <t>Pod Sulnikiem (od ul. Królowej Jadwigi do nr 8)</t>
  </si>
  <si>
    <t>Pod Szańcami</t>
  </si>
  <si>
    <t>Pod Szańcami - boczna (sięgacz do nr 5A-9B; dz. 287/1)</t>
  </si>
  <si>
    <t>Pod Szwedem</t>
  </si>
  <si>
    <t>Podkamyk (od ul. Majówny do końca zabudowy do nr 7) na dł. 0,52 wraz z sięgaczem na wschód do nr 16 na dł. 0,05km</t>
  </si>
  <si>
    <t>Podkowińskiego Władysława</t>
  </si>
  <si>
    <t>Podłącze</t>
  </si>
  <si>
    <t>Polna</t>
  </si>
  <si>
    <t>Poniedziałkowy Dół</t>
  </si>
  <si>
    <t>Popiela Karola</t>
  </si>
  <si>
    <t>Poręba</t>
  </si>
  <si>
    <t>Porzecze</t>
  </si>
  <si>
    <t>Porzeczkowa</t>
  </si>
  <si>
    <t>Potoczek (od ul. Gaik na północ do końca zabudowy) na dł. 0,39km</t>
  </si>
  <si>
    <t>Powstania Listopadowego</t>
  </si>
  <si>
    <t>Powstania Styczniowego</t>
  </si>
  <si>
    <t>Północna</t>
  </si>
  <si>
    <t>Proszowicka</t>
  </si>
  <si>
    <t xml:space="preserve">Prystora Aleksandra  </t>
  </si>
  <si>
    <t>Przegorzalska</t>
  </si>
  <si>
    <t>Przepiórcza</t>
  </si>
  <si>
    <t>Przesmyk</t>
  </si>
  <si>
    <t>Przy Młynówce (od zjazdu z ul. Balickiej)</t>
  </si>
  <si>
    <t>Przybyszewskiego Stanisława 2 części (1. od ul. Bronowickiej do ul. Armii Krajowej; 2. od ul. Armii Krajowej do ul. Buszka)</t>
  </si>
  <si>
    <t>Przyjemna</t>
  </si>
  <si>
    <t>Przyszłości - 2 części: 1. (od ul. Chełmskiej na południowy zachód) na dł. 0,4km; 2. (od ul. Chełmskiej na północny zachód) na dł. 0,24km</t>
  </si>
  <si>
    <t>Puchalskiego Włodzimierza (od ul. Zaogrodzie ślepa w kier. południowym)</t>
  </si>
  <si>
    <t>Puszczyków (od ul. Dwornej do ul. Jemiołuszek)</t>
  </si>
  <si>
    <t>Pużaka Kazimierza - 3 części: 1. (od ul. Jaremy na północ do nr 27-29) na dł. 0,06km; 2. (od ul. Jaremy w kierunku południowym do nr 7a0 na dł. 0,24km; 3. (od ul. Radzikowskiego w kier. północnym) na dł. 0,08km</t>
  </si>
  <si>
    <t>Pylna - 2 odcinki ( zach str od ul. Podłużnej o dł 315 m w tym nawierchnia asfaltowa 95m, 2 - po wsch. Stronie ul. Podłużnej o dł. 1085m w tym odcinek asfaltowy o dł. 540m)</t>
  </si>
  <si>
    <t xml:space="preserve">Racheli       </t>
  </si>
  <si>
    <t>Raczkiewicza Władysława - 2 części: 1. (od ul. Majówny na południe do nr 9) na dł. 0,14km; 2. (od ul. Olszanickiej na północ do końca zabudowy do nr 6) na dł. 0,12km</t>
  </si>
  <si>
    <t>Radzikowskiego (od ul. Weissa  do ul. Czerwińskiego) - gminna</t>
  </si>
  <si>
    <t>Radzikowskiego (od ul. Wybickiego do ul. Weissa) - gminna</t>
  </si>
  <si>
    <t>Radzikowskiego Walerego Eliasza - boczna (od ul. Radzikowskiego - krajowa, wjazd przed Rondem Ofiar Katynia do Hotelu Crown Piast, obok dawnego Motelu Krak)</t>
  </si>
  <si>
    <t>Radzikowskiego Walerego Eliasza (od ul. Czerwińskiego do stacji paliw) - gminna</t>
  </si>
  <si>
    <t>Rędzina (od ul. Orlej do końca zabudowy - do ośrodka Uniwersytetu Rolniczego na dł. 0,33km)</t>
  </si>
  <si>
    <t>Robla Jana Zygmunta</t>
  </si>
  <si>
    <t>Rodakowskiego Henryka (od ul. Bronowickiej wraz z fragmentem ul. Złoty Róg do ul. Wallek - Walewskiego)</t>
  </si>
  <si>
    <t>Rogalskiego Tadeusza</t>
  </si>
  <si>
    <t>Rokosza Stanisława + sięgacz (do nr 23-29)</t>
  </si>
  <si>
    <t xml:space="preserve">Romera Eugeniusza wraz z 3 sięgaczami (jeden na zachód, dwa na wschód) </t>
  </si>
  <si>
    <t>Różyckiego Ludomira</t>
  </si>
  <si>
    <t>Rusznikarska</t>
  </si>
  <si>
    <t>Rusznikarska - deptak (od ul.Wybickiego na północ do nr 15)- ciąg pieszo - jezdny o dł. 0,165km i szer. 4m</t>
  </si>
  <si>
    <t>Rybałtowska (2 odcinki: 1- wsch strona trasy Wolbromskiej o dł 30m, 2- zach strona trasy Wolbromskiej na zachód do końca zabudowy o dł 275m)</t>
  </si>
  <si>
    <t>Rybianka</t>
  </si>
  <si>
    <t>Rybna</t>
  </si>
  <si>
    <t>Rydla Lucjana (od ul. Radzikowskiego do ul. Jadwigi z Łobzowa)</t>
  </si>
  <si>
    <t>Rysi Stok + 2 boczne (łącznik do ul. Junackiej na dł. 0,05km dz. 90/42 obr 7 Krow i łącznik do ul. Wilczy Stok na dł. 0,05km dz. 90/44 obr 7)</t>
  </si>
  <si>
    <t>Rzepichy (od pętli do ul. Orlej z fragmentem ul. Zakamycze w ciagu ulic Rzepichy - Orla)</t>
  </si>
  <si>
    <t>Rzepichy (od ul. Chełmskiej do pętli ) + pętla autobusowa</t>
  </si>
  <si>
    <t>Sarnie Uroczysko</t>
  </si>
  <si>
    <t>Sawickiego Jana + boczna (sięgacz na południowy wschód wzdłuż 2A)</t>
  </si>
  <si>
    <t>Sewera</t>
  </si>
  <si>
    <t>Sępia -2 części: 1. (od ul. Orlej na zachód do ul. Puszczyków) na dł. 0,235km; 2. (od ul. Orlej na wschód do ul. Kaszubskiej) na dł. 0,19km wraz z sięgaczem do nr 6 dz. 912/2 obr. 21 Krow. na dł. 0,055km)</t>
  </si>
  <si>
    <t>Siewna - boczna (sięgacz do ul. Chylińskiego)</t>
  </si>
  <si>
    <t>Siewna - boczna (sięgacz do nr 23D)</t>
  </si>
  <si>
    <t>Siewna - Bociana droga wzdłu budynków Bociana 30a, 30b</t>
  </si>
  <si>
    <t>Siewna - Bociana sięgacz od centrum handlowego do posesji Bociana 34 wraz z wyjazdem z centrum)</t>
  </si>
  <si>
    <t>Siewna (od ul. Mackiewicza w stronę ul. Bociana do zbiegu jezdni)</t>
  </si>
  <si>
    <t>Siewna (od ul. Mackiewicza do al. 29 Listopada)</t>
  </si>
  <si>
    <t>Siewna (od ul. Mackiewicza do ul. Górnickiego)</t>
  </si>
  <si>
    <t>Skalna (od ul. Pod Janem do ul. Mirowskiej)</t>
  </si>
  <si>
    <t>Skargi Piotra Ks. (od ul. Majówny do ul. Korzeniaka)</t>
  </si>
  <si>
    <t>Skibowa</t>
  </si>
  <si>
    <t>Skotnica (od ul. Łokietka)</t>
  </si>
  <si>
    <t>Słomczyńskiego Macieja - 2 odcinki (1. od numeru 2 do 10 (wsch. str torowiska) na dł 190m, 2. (od ul. Kuźnicy Kołłątajowskiej do posesji ul. Słomczyńskiego 19 wraz z wjazdem na parking po zachodniej stronie torowiska) na dł. 360m</t>
  </si>
  <si>
    <t>Jantar Anny - łącznik między Słomczyńskiego i Papierni Prądnickich</t>
  </si>
  <si>
    <t>Słonecznikowa</t>
  </si>
  <si>
    <t>Słowicza</t>
  </si>
  <si>
    <t>Sokola od ul. Orlej do ul. Bielańskiego</t>
  </si>
  <si>
    <t>Sosnowa</t>
  </si>
  <si>
    <t xml:space="preserve">Sosnowiecka - boczna (sięgacz do nr 15 dz 786/10) </t>
  </si>
  <si>
    <t>Sosnowiecka (od ul. Jasnogórskiej na wschód do ronda przy ul. Conrada/Chełmońskiego)</t>
  </si>
  <si>
    <t>Sosnowiecka (od ul. Jasnogórskiej na zachód do ul. Ojcowskiej)</t>
  </si>
  <si>
    <t>Spiżowa</t>
  </si>
  <si>
    <t>Stachiewicza Piotra</t>
  </si>
  <si>
    <t>Stanisławskiego Jana na dł. 0,36km wraz z łącznikiem na wschód do ul. Niskiej na dł. 0,05km</t>
  </si>
  <si>
    <t>Stańczyka (od ul. Zapolskiej na południe do nr 3, do osiedla Salwator City)</t>
  </si>
  <si>
    <t>Starego Dębu (od ul. Radzikowskiego do ślepego końca)</t>
  </si>
  <si>
    <t>Starego Wiarusa (od ul. Łokietka do ślepego końca wzdłuż nowej zabudowy)</t>
  </si>
  <si>
    <t>Staszczyka Adama</t>
  </si>
  <si>
    <t>Stawowa  (od ul. Jasnogórskiej tj.  od ronda Jasnogórskiego na zachód do ul. Ojcowskiej wraz z drogą zbiorczą wzdłuż ul. Jasnogórskiej po jej stronie zachodniej na południe do ul. Sosnowieckiej i na północ do ul. Chełmońskiego)</t>
  </si>
  <si>
    <t xml:space="preserve">Stawowa (od ul. Jasnogórskiej na wschód do ul. Chełmońskiego) wraz z rondem Jasnogórskim oraz 2 rondami w ciągu ulicy oraz dojazdem drogą zbiorczą wzdłuż ul. Jasnogórskiej po jej stronie wschodniej do ul. Sosnowieckiej oraz pętlą autobusową) </t>
  </si>
  <si>
    <t>Stawowa (od ul. Ojcowskiej na zachód - ślepy odcinek )</t>
  </si>
  <si>
    <t>Stefanowicza Kajetana (od ul. Siewnej do ul. Górnickiego)</t>
  </si>
  <si>
    <t>Stelmachów - od ul. Jasnogórskiej na wschód do poszczątku odcinka szutrowego) na dł. 1,67km</t>
  </si>
  <si>
    <t xml:space="preserve">Stelmachów - od ul. Jasnogórskiej na zachód do ul. Ojcowskiej) na dł. 0,2km; </t>
  </si>
  <si>
    <t xml:space="preserve">Stróżeckiego Jana  </t>
  </si>
  <si>
    <t>Stryjeńskiej Zofii wraz z sięgaczem w kier. Południowo wschodnim do nr 6-10 na dł. 0,46km</t>
  </si>
  <si>
    <t>Suche Łąki</t>
  </si>
  <si>
    <t>Syreny</t>
  </si>
  <si>
    <t>Szablowskiego Jerzego</t>
  </si>
  <si>
    <t>Szafirowa - 2 odcinki: 1. od ul. Legnickiej w stronę placu targowego na dł. 0,26km, 2. od ul. Siewnej do ślepego końca na dł. 0,18km</t>
  </si>
  <si>
    <t>odcinek 2. bez zatok parkingowych (zatoki parkingowe w utrzymaniu spółdzielni)</t>
  </si>
  <si>
    <t>Szarotki - 2 części: 1. (od ul. Ojcowskiej do ul. Śmiałej) na dł. 0,09km; 2. (od ul. Budrysów na zachód do końca zabudowy) na dł. 0,45km</t>
  </si>
  <si>
    <t>Szaserów (od ul. Powstania Styczniowego do nr 18, 22, 11, 15, 20, dz 101/2 obr 53)</t>
  </si>
  <si>
    <t>Szlachtowskiego Feliksa - 2 części: 1. (od ul. Młodej Polski na wschód wraz z sięgaczem na północ wzdłuż ul. Piastowskiej do nr 44a-d) na dł. 0,32km; 2. (od ul. Młodej Polski na zachód - szkoła) na dł. 0,08km</t>
  </si>
  <si>
    <t>Szopkarzy - 2 części: 1. (od ul. Pachońskiego na południe do nr 8 - do ośrodka szkolno - wychowawczego) na dł. 0,13km; 2. (od ul. Nad Sudołem na północ do nr 8 - do ośrodka szkolno - wychowawczego) na dł. 0,12km</t>
  </si>
  <si>
    <t>Szopkarzy - 2 odcinki (1. dojazd do P+R od strony pd. o dł. 90m; 2. dojazd do P+R od strony pn. o dł. 70m)</t>
  </si>
  <si>
    <t>Szyszko-Bohusza Adolfa</t>
  </si>
  <si>
    <t xml:space="preserve">Szyszko-Bohusza Adolfa - boczna (sięgacz do nr 22-34, dz 303) </t>
  </si>
  <si>
    <t xml:space="preserve">Szyszko-Bohusza Adolfa - boczna (sięgacz do nr 4-18, dz 304/1) </t>
  </si>
  <si>
    <t>Śmiała</t>
  </si>
  <si>
    <t>Świerkowa</t>
  </si>
  <si>
    <t>Tajber Pauli Zofii Matki - wojewódzka</t>
  </si>
  <si>
    <t>Tetmajera Włodzimierza</t>
  </si>
  <si>
    <t xml:space="preserve">Tetmajera Włodzimierza - boczna (sięgacz do nr 60, 60A dz 175/18 obr.40 Krowodrza) </t>
  </si>
  <si>
    <t>Tondosa Stanisława</t>
  </si>
  <si>
    <t>Trasa Wolbromska - jezdnia równoległa + pętla strona zachodnia</t>
  </si>
  <si>
    <t>Trasa Wolbromska - jezdnia boczna - równoległa po stronie wschodniej (serwisowa)</t>
  </si>
  <si>
    <t>Trasa Wolbromska - dojazd od ronda do ul. Glogera + dojazd do granicy miasta wzdłuż trasy o dł 100m (łącznik od bocznej)</t>
  </si>
  <si>
    <t>Trasa Wolbromska - jezdnia równoległa (od ronda do granicy miasta str. wsch.) - łącznik</t>
  </si>
  <si>
    <t>Trawiasta</t>
  </si>
  <si>
    <t>Truszkowskiego Stanisława (od strony ul. Tetmajera) + stary przebieg drogi</t>
  </si>
  <si>
    <t xml:space="preserve">Turowiec (od ul. Głogowej do ul. Nowa Górka) na dł. 0,09km </t>
  </si>
  <si>
    <t>Turystyczna</t>
  </si>
  <si>
    <t>Uboczna (od ul. Nietoperzy do nr 5)</t>
  </si>
  <si>
    <t>Ukryta</t>
  </si>
  <si>
    <t>Vetulaniego Adama</t>
  </si>
  <si>
    <t>Wallek-Walewskiego Bolesława</t>
  </si>
  <si>
    <t>Wapiennik (od ul. Wierzyńskiego na zachód) na dł. 60m</t>
  </si>
  <si>
    <t>Waszyngtona Jerzego Al. (od św. Bronisławy do Wodociągowej)</t>
  </si>
  <si>
    <t>Wądół</t>
  </si>
  <si>
    <t>Weissa Wojciecha + pętla autobusowa Azory</t>
  </si>
  <si>
    <t xml:space="preserve">Wernyhory - ślepa (od ul. Jabłonkowskiej na wschód w kier. ul. Armii Krajowe, dz. 419/1 obr. 6 Krow.) </t>
  </si>
  <si>
    <t>Wesele (od ul. Zarzecze do ul. Zapolskiej)</t>
  </si>
  <si>
    <t>Wewnętrzna</t>
  </si>
  <si>
    <t>Wędrowników Al. (od ul. Ks. Józefa do ul. Konarowej)</t>
  </si>
  <si>
    <t>Wielkotyrnowska</t>
  </si>
  <si>
    <t>porozumienie ZDMK - PKP - w utrzymaniu GMK</t>
  </si>
  <si>
    <t>Wierzyńskiego Kazimierza (od ul. Balickiej do ul. Łupaszki)</t>
  </si>
  <si>
    <t>Wilcza</t>
  </si>
  <si>
    <t>Wilczy Stok</t>
  </si>
  <si>
    <t>Winowców (od ul. Kamedulskiej na północ do końca zabudowy) na dł. 0,1km</t>
  </si>
  <si>
    <t>Wiosenna</t>
  </si>
  <si>
    <t>Wizjonerów-boczna 1 (sięgacz w odległości 140m od ul. Radzikowskiego dł. 0,400km)</t>
  </si>
  <si>
    <t>Wizjonerów-boczna 2 (sięgacz w rejonie torów równoległy do ul. Katowickiej dł. 0,240km)</t>
  </si>
  <si>
    <t>Wjazdowa</t>
  </si>
  <si>
    <t>Włościańska</t>
  </si>
  <si>
    <t>Wodociągowa (od ul. Wodociągowej głównej do ul. Ks.Józefa)</t>
  </si>
  <si>
    <t>Wodzinowskiego Wincentego</t>
  </si>
  <si>
    <t>Wolskiego Mikołaja (od ul. Orlej do nr 11)</t>
  </si>
  <si>
    <t>Wyki Kazimierza - wojewódzka</t>
  </si>
  <si>
    <t>Wyrobka Zygmunta (od ul. Wyrwy - Furgalskiego wraz z rozwidleniem)</t>
  </si>
  <si>
    <t>Wyrwy - Furgalskiego Tadeusza</t>
  </si>
  <si>
    <t>Wysockiego Piotra</t>
  </si>
  <si>
    <t>Wyżgi Kazimierza</t>
  </si>
  <si>
    <t>Za Skłonem (od ul. Zakamycze do ul. Chełmskiej)</t>
  </si>
  <si>
    <t>Zaczarowane Koło</t>
  </si>
  <si>
    <t>Zakamycze - boczna (sięgacz do nr 55B,C, dz 175/16, 80/3)</t>
  </si>
  <si>
    <t>Zakamycze (od ul. Rzepichy do końca zabudowy)</t>
  </si>
  <si>
    <t>Zakręt -2 części (od ul. Księcia Józefa do ul. Bażanciej) na dł. 0,315km + 2 sięgacze: na zachód do domu nr 27 na dł.0,035km i na zachód do nr 8-10 na dł. 0,05km; od ul. Orlej na wschód - ślepa, przedłużenie ul. Sokolej) na dł. 0,095km</t>
  </si>
  <si>
    <t>Zaogrodzie (od ul. Na Wirach do ul. Orlej)</t>
  </si>
  <si>
    <t>Zapolskiej Gabrieli (od ul. Jadwigi z Łobzowa do ul. Stańczyka wraz z fragmentem ul. Stańczyka do ul. Bronowickiej)</t>
  </si>
  <si>
    <t>Zapolskiej Gabrieli (od ul. Stańczyka do ślepego końca)</t>
  </si>
  <si>
    <t>Zaremby Stanisława</t>
  </si>
  <si>
    <t>Zarudawie</t>
  </si>
  <si>
    <t>Zarzecze - boczna (sięgacz do Szkoły Podstawowej nr 153 przez Park Młynówka Królewska; dz. 145/6)</t>
  </si>
  <si>
    <t>Zarzecze (od ul. Armii Krajowej do ul. Lea)</t>
  </si>
  <si>
    <t>Zarzecze (od ul. Na Błonie do ul. Armii Krajowej)</t>
  </si>
  <si>
    <t xml:space="preserve">Zaskale (od ul. Księcia Józefa na północ do końca zabudowy) </t>
  </si>
  <si>
    <t>Zaszkolna (od ul. Księcia Józefa w kierunku północnym wzdłuż posescji 1 i 2, dalej za numerem 1 na zachód do nr 12)</t>
  </si>
  <si>
    <t>Zaścianek (od ul. Malczewskiego na południe do al. Waszyngtona)</t>
  </si>
  <si>
    <t>Zauchy Andrzeja</t>
  </si>
  <si>
    <t>Zawodzie</t>
  </si>
  <si>
    <t>Zefirowa</t>
  </si>
  <si>
    <t>Zielińska - wojewódzka (od ul. Pachońskiego do ul. Tajber)</t>
  </si>
  <si>
    <t>Zimorodków</t>
  </si>
  <si>
    <t>Zimorowicza Szymona- 2 odcinki (1. zach. strona Trasy Wlbromskiej na dł. 260m, 2. strona Wsch. na dł. 215m)</t>
  </si>
  <si>
    <t>Złota</t>
  </si>
  <si>
    <t>Złoty Róg (od ul. Wallek - Walewskiego na zachód do garaży)</t>
  </si>
  <si>
    <t>Zygmunta Starego (od ul. Zakliki z Mydlnik do torów) na dł. 0,38km</t>
  </si>
  <si>
    <t>Zygmuntowska</t>
  </si>
  <si>
    <t>Żelechowskiego Kaspra</t>
  </si>
  <si>
    <t>Żeleńskiego Władysława</t>
  </si>
  <si>
    <t xml:space="preserve">Żeleńskiego Władysława - boczna (sięgacz do nr 70, 70A dz 193/4) </t>
  </si>
  <si>
    <t>Żemaitisa Kiejstuta</t>
  </si>
  <si>
    <t>Żwirowa</t>
  </si>
  <si>
    <t>Żywiczna (od ul. Jodłowej na północ) na dł. 0,1km</t>
  </si>
  <si>
    <t>Radzikowskiego boczna do bloku 106D</t>
  </si>
  <si>
    <t>Pyjasa Stanisława</t>
  </si>
  <si>
    <t>Bakałarzy</t>
  </si>
  <si>
    <t>Benedyktowicza (boczna od ul. Księcia Józefa)</t>
  </si>
  <si>
    <t>Aleksandry + pętla autobusowa Nowy Bieżanów</t>
  </si>
  <si>
    <t>Andersa Władysława Gen. - krajowa</t>
  </si>
  <si>
    <t>K.SB -K.ŚR</t>
  </si>
  <si>
    <t>K.SB</t>
  </si>
  <si>
    <t>Armii Krajowej - powiatowa</t>
  </si>
  <si>
    <t>Babińskiego Józefa - powiatowa</t>
  </si>
  <si>
    <t>Bieżanowska - powiatowa</t>
  </si>
  <si>
    <t>Bobrzyńskiego Michała Prof. - powiatowa</t>
  </si>
  <si>
    <t>Bogucianka + pętle - powiatowa</t>
  </si>
  <si>
    <t>Powiatowa - VIII</t>
  </si>
  <si>
    <t>Bolesława Śmiałego + pętla autobusowa Tyniec przy ul. Benedyktyńskiej - powiatowa</t>
  </si>
  <si>
    <t>Bora-Komorowskiego Tadeusza + rondo Polsad - krajowa</t>
  </si>
  <si>
    <t>Botewa Christo - powiatowa</t>
  </si>
  <si>
    <t>Bronowicka - powiatowa</t>
  </si>
  <si>
    <t>Brożka Jana + pętla autobusowa Łagiewniki - powiatowa</t>
  </si>
  <si>
    <t>Bunscha Karola</t>
  </si>
  <si>
    <t>Chełmska (od ul. Junackiej do ronda chełmskiego) + rondo chełmskie - powiatowa</t>
  </si>
  <si>
    <t>Conrada Josepha + estakada do ul. Radzikowskiego (dł. 1,350km) + dojazdy do ronda Ofiar Katynia (dł. 0,560km) + łącznice przy ul. Weissa (2 zjazdy i 2 wyjazd do ul. Conrada dł. 1 km) - krajowa</t>
  </si>
  <si>
    <t>Ćwiklińskiej Mieczysławy - powiatowa</t>
  </si>
  <si>
    <t>Dąbrowa + pętla autobusowa Kostrze</t>
  </si>
  <si>
    <t>Duża MPK - VIII</t>
  </si>
  <si>
    <t>Grota Roweckiego Stefana - powiatowa</t>
  </si>
  <si>
    <t>Herberta Zbigniewa + węzeł - powiatowa</t>
  </si>
  <si>
    <t>k.WT - k.PT</t>
  </si>
  <si>
    <t>Jasnogórska - krajowa</t>
  </si>
  <si>
    <t>Jerzmanowskiego Erazma</t>
  </si>
  <si>
    <t>Jugowicka - powiatowa</t>
  </si>
  <si>
    <t>Junacka (od ul. Królowej Jadwigi do ul. Chełmskiej) - powiatowa</t>
  </si>
  <si>
    <t>Kapelanka - powiatowa</t>
  </si>
  <si>
    <t>Kocmyrzowska - od Ronda Kocmyrzowskiego do Wańkowicza (wojewódzka)</t>
  </si>
  <si>
    <t>Kocmyrzowska - od Wańkowicza do granic miasta (wojewódzka)</t>
  </si>
  <si>
    <t>remont - budowa S7 (-1,2km)</t>
  </si>
  <si>
    <t>Królowej Jadwigi - powiatowa (od ul. Piastowskiej do ul. Junackiej)</t>
  </si>
  <si>
    <t>Kuklińskiego Ryszarda Płk. - powiatowa</t>
  </si>
  <si>
    <t>Lipska - powiatowa</t>
  </si>
  <si>
    <t>Lubicz - powiatowa</t>
  </si>
  <si>
    <t>Mała Góra - powiatowa</t>
  </si>
  <si>
    <t>Mogilska  - powiatowa + dół Ronda Mogilskiego do ul. Powstania Warszawskiego</t>
  </si>
  <si>
    <t>k.ND-K.ŚR</t>
  </si>
  <si>
    <t>Monte Cassino - powiatowa</t>
  </si>
  <si>
    <t>Most Zwierzyniecki z łącznicami</t>
  </si>
  <si>
    <t>Nad Drwiną + pętla autobusowa + postój</t>
  </si>
  <si>
    <t>Ruczaj - VIII</t>
  </si>
  <si>
    <t>Nowosądecka + pętla autobusowa Piaski Nowe - powiatowa</t>
  </si>
  <si>
    <t>Obrońców Krzyża - od ul. Kocmyrzowskiej do ul. Ludźmierskiej (powiatowa)</t>
  </si>
  <si>
    <t>Obrońców Krzyża - od Ronda Hipokratesa do ul. Kocmyrzowskiej (powiatowa)</t>
  </si>
  <si>
    <t>Okulickiego Leopolda Gen. - krajowa</t>
  </si>
  <si>
    <t>K.CZW -K.ND</t>
  </si>
  <si>
    <t>Okulickiego Leopolda Gen. - powiatowa (od ul. Łowińskiego do ul. Andersa)</t>
  </si>
  <si>
    <t>Opolska - rondo nad tunelem + wjazdy i zjazdy</t>
  </si>
  <si>
    <t>Pasternik - krajowa (od ul. Radzikowskiego do granicy miasta)</t>
  </si>
  <si>
    <t>Podgórki Tynieckie (od ul. Dąbrowa do ul. Kozienickiej) + pętla autobusowa Podgórki Tynieckie</t>
  </si>
  <si>
    <t>pętla jest już przy ul. Kozienickiej</t>
  </si>
  <si>
    <t>Podmokła - powiatowa</t>
  </si>
  <si>
    <t xml:space="preserve">Półłanki (od ul. Klasztornej do ul. Sucharskiego) - powiatowa </t>
  </si>
  <si>
    <t>Praska (od ul. Zielińskiego do ul. Tynieckiej) - powiatowa</t>
  </si>
  <si>
    <t>Radzikowskiego - krajowa (od ronda Ofiar Katynia do ul. Ojcowskiej)</t>
  </si>
  <si>
    <t>Rostworowskiego Stanisława (od ul. Grota - Roweckiego do ul. Kobierzyńskiej)</t>
  </si>
  <si>
    <t>Rybitwy - powiatowa</t>
  </si>
  <si>
    <t>Saska (od ul. Nowohuckiej do ul. Lipskiej)  - powiatowa</t>
  </si>
  <si>
    <t>Skotnicka  (od ul. Babińskiego do ul. Winnickiej) + pętla MPK Skotniki - powiatowa</t>
  </si>
  <si>
    <t>Skotnicka (od ul. Babińskiego do granicy miasta) - krajowa</t>
  </si>
  <si>
    <t>Solidarności Al. + pętla autobusowa Kombinat - powiatowa</t>
  </si>
  <si>
    <t>remont - budowa S7 (-0,2km)</t>
  </si>
  <si>
    <t>Stella-Sawickiego  Izydora - powiatowa</t>
  </si>
  <si>
    <t>K.ŚR-K.ND</t>
  </si>
  <si>
    <t xml:space="preserve">Sosabowskiego Stanisława- 2 jezdnie (1 - strona wschodnia  o dł. 385m, 2- strona zachodnia o dł. 375m) </t>
  </si>
  <si>
    <t>Surzyckiego Jana - powiatowa</t>
  </si>
  <si>
    <t>Śliwiaka Tadeusza - powiatowa</t>
  </si>
  <si>
    <t>Teligi Leonida - powiatowa</t>
  </si>
  <si>
    <t xml:space="preserve">Tischnera Józefa Ks. - powiatowa + rozjazdy do ul. Turowicza i do ul. Kamieńskiego </t>
  </si>
  <si>
    <t>Trakt Papieski (od ul. Śliwiaka do granicy miasta)</t>
  </si>
  <si>
    <t>VIII / IX</t>
  </si>
  <si>
    <t>Trasa Wolbromska- do granic miasta 2 jezdnie + rondo</t>
  </si>
  <si>
    <t>Turowicza Jerzego - powiatowa</t>
  </si>
  <si>
    <t>Tyniecka (od ul. Praskiej do ul.Winnickiej - Obwodnica) - powiatowa</t>
  </si>
  <si>
    <t>Tyniecka od Winnickiej do Bolesława Śmiałego</t>
  </si>
  <si>
    <t>Wadowicka - powiatowa</t>
  </si>
  <si>
    <t xml:space="preserve">Wielicka - powiatowa (od ul. Kamieńskiego do obwodnicy) </t>
  </si>
  <si>
    <t>Wielicka (od ul. Powstańców Śląskich do ul. Kamieńskiego) + terminal autobusowy</t>
  </si>
  <si>
    <t>Wielicka + węzeł - krajowa (od obwodnicy do granic miasta)</t>
  </si>
  <si>
    <t>Winnicka - powiatowa</t>
  </si>
  <si>
    <t>Witosa Wincentego - powiatowa</t>
  </si>
  <si>
    <t>Zakopiańska - krajowa (od obwodnicy do granicy miasta)</t>
  </si>
  <si>
    <t>Zakopiańska - powiatowa (od ul. Wadowickiej do obwodnicy)</t>
  </si>
  <si>
    <t>Zawiła - powiatowa</t>
  </si>
  <si>
    <t>Zielińskiego Bohdana Gen. - powiatowa</t>
  </si>
  <si>
    <t>Ździebły - Danowskiego - 2 jezdnie (strona wschodnia o dł. 330m, strona zachodnia o dł. 345m</t>
  </si>
  <si>
    <t>Ździebły - Danowskiego - zjazd do ul. Opolskiej</t>
  </si>
  <si>
    <t>Ździebły - Danowskiego - zatoka autobusowa z wyjazdem na wysokości pętli tramwajowej</t>
  </si>
  <si>
    <t>Agnieszki Św.</t>
  </si>
  <si>
    <t>I Obwodnica (wew)</t>
  </si>
  <si>
    <t>Asnyka Adama</t>
  </si>
  <si>
    <t>Basztowa - powiatowa</t>
  </si>
  <si>
    <t>I Obwodnica</t>
  </si>
  <si>
    <t>Batorego Stefana</t>
  </si>
  <si>
    <t>Będzińska</t>
  </si>
  <si>
    <t>Biskupia</t>
  </si>
  <si>
    <t>Bogusławskiego Wojciecha</t>
  </si>
  <si>
    <t>Bonifraterska</t>
  </si>
  <si>
    <t>Bożego Miłosierdzia</t>
  </si>
  <si>
    <t>Brzozowa</t>
  </si>
  <si>
    <t>Chmielowskiego Adama</t>
  </si>
  <si>
    <t>Ciemna</t>
  </si>
  <si>
    <t>Cybulskiego Napoleona</t>
  </si>
  <si>
    <t>Czarnowiejska (od Al. Mickiewicza do ul. Dolnych Młynów) - gminna</t>
  </si>
  <si>
    <t>Dietla Józefa - powiatowa</t>
  </si>
  <si>
    <t>k.PN - K.CZW</t>
  </si>
  <si>
    <t>Długa - powiatowa + Długa boczna na przedłużeniu ul. Śląskiej</t>
  </si>
  <si>
    <t>Dunajewskiego Juliana - powiatowa</t>
  </si>
  <si>
    <t>Feldmana Wilhelma</t>
  </si>
  <si>
    <t>Fenn'a Sereno (d. Jaracza)</t>
  </si>
  <si>
    <t>Filipa Św. - powiatowa</t>
  </si>
  <si>
    <t>Gertrudy Św. - powiatowa</t>
  </si>
  <si>
    <t xml:space="preserve">Grabowskiego </t>
  </si>
  <si>
    <t>Humberta Szczepana</t>
  </si>
  <si>
    <t>Idziego Św.</t>
  </si>
  <si>
    <t xml:space="preserve">Jabłonowskich </t>
  </si>
  <si>
    <t xml:space="preserve">Joselewicza Berka </t>
  </si>
  <si>
    <t xml:space="preserve">Kalinowskiego Rafała Św. (od ul. Pawiej tunelem do ul. Wita Stwosza) </t>
  </si>
  <si>
    <t>Karmelicka - powiatowa</t>
  </si>
  <si>
    <t>Katarzyny Św.</t>
  </si>
  <si>
    <t>Kątowa</t>
  </si>
  <si>
    <t>Kochanowskiego Jana (od al. Mickiewicza do ul. Michałowskiego)</t>
  </si>
  <si>
    <t>Kolberga Oskara</t>
  </si>
  <si>
    <t>Kordeckiego Augustyna Ks.</t>
  </si>
  <si>
    <t>Kossaka Juliusza Plac</t>
  </si>
  <si>
    <t>Krakowska (w ciągu z ul. Legionów Piłsudskiego do mostu Piłsudskiego) wraz z torowiskiem - powiatowa</t>
  </si>
  <si>
    <t>Krzywa</t>
  </si>
  <si>
    <t>Kurniki - powiatowa</t>
  </si>
  <si>
    <t>Lenartowicza Teofila (od ul. Siemieradzkiego ślepa w kier. Al. Słowackiego)</t>
  </si>
  <si>
    <t>Łobzowska (od Al. Słowackiego do ul. Garbarskiej) - gminna</t>
  </si>
  <si>
    <t>I Obwodnica (wew); Oczyszczany w ramach grup interwencyjnych</t>
  </si>
  <si>
    <t>Matejki Jana - powiatowa</t>
  </si>
  <si>
    <t>Meiselsa Beera</t>
  </si>
  <si>
    <t xml:space="preserve">Michałowskiego Piotra </t>
  </si>
  <si>
    <t>Morawskiego Kazimierza (odcinek po stronie Starego Miasta)</t>
  </si>
  <si>
    <t>Murowana</t>
  </si>
  <si>
    <t>Na Groblach plac</t>
  </si>
  <si>
    <t xml:space="preserve">Na Przejściu </t>
  </si>
  <si>
    <t>Nowa + plac</t>
  </si>
  <si>
    <t>Ogrodowa - powiatowa</t>
  </si>
  <si>
    <t>Olszewskiego</t>
  </si>
  <si>
    <t>Orzeszkowej Elizy</t>
  </si>
  <si>
    <t>Paderewskiego Ignacego</t>
  </si>
  <si>
    <t>Pawia - powiatowa</t>
  </si>
  <si>
    <t>Pawlikowskiego Tadeusza</t>
  </si>
  <si>
    <t>Piłsudskiego Józefa - boczna (sięgacz od ul. Retoryka - równoległy do Piłsudzkiego powiatowej, od nr 26-40  do ślepego końca przy Al. Krasińskiego)</t>
  </si>
  <si>
    <t>Piłsudskiego Józefa - powiatowa</t>
  </si>
  <si>
    <t>Pl. Bawół</t>
  </si>
  <si>
    <t>Podbrzezie</t>
  </si>
  <si>
    <t>Podgórska - powiatowa</t>
  </si>
  <si>
    <t>Podwale - powiatowa</t>
  </si>
  <si>
    <t>Podzamcze - powiatowa</t>
  </si>
  <si>
    <t>Powiśle - powiatowa</t>
  </si>
  <si>
    <t>Rogatka - od al. 29 Listopada wokół budynków 32-32a-32b-32c i midzy nimi</t>
  </si>
  <si>
    <t>Rynek Główny (jezdnia wokół płyty)</t>
  </si>
  <si>
    <t>Sarego Józefa</t>
  </si>
  <si>
    <t>Sebastiana Św.</t>
  </si>
  <si>
    <t>Siemiradzkiego Henryka</t>
  </si>
  <si>
    <t>Sikorskiego Władysława Plac</t>
  </si>
  <si>
    <t>Skłodowskiej Curie Marii</t>
  </si>
  <si>
    <t>Słowiański Plac</t>
  </si>
  <si>
    <t>Spasowskiego Władysława</t>
  </si>
  <si>
    <t>Starowiślna + most - powiatowa</t>
  </si>
  <si>
    <t>Staszica Stanisława</t>
  </si>
  <si>
    <t>Stradomska - powiatowa</t>
  </si>
  <si>
    <t>Straszewskiego  - powiatowa</t>
  </si>
  <si>
    <t>Szujskiego Józef</t>
  </si>
  <si>
    <t>Tenczyńska</t>
  </si>
  <si>
    <t>Teresy Św.</t>
  </si>
  <si>
    <t>Tomasza św</t>
  </si>
  <si>
    <t>Warszauera Jonatana</t>
  </si>
  <si>
    <t>Warszawska - powiatowa</t>
  </si>
  <si>
    <t>Westerplatte - powiatowa</t>
  </si>
  <si>
    <t>Wietora Hieronima</t>
  </si>
  <si>
    <t>Wolnica plac - jezdnia</t>
  </si>
  <si>
    <t>Worcella Stanisława</t>
  </si>
  <si>
    <t>Wróblewskiego Zygmunta</t>
  </si>
  <si>
    <t>Wrzesińska</t>
  </si>
  <si>
    <t>Zamenhofa Ludwika</t>
  </si>
  <si>
    <t>Zegadłowicza Emila</t>
  </si>
  <si>
    <t>Zyblikiewicza Mikołaja</t>
  </si>
  <si>
    <t>Żelazna</t>
  </si>
  <si>
    <t>Żuławskiego Jerzego</t>
  </si>
  <si>
    <t>Andersena Hansa Christiana (od ul. Bulwarowej do mostu) + most</t>
  </si>
  <si>
    <t>Bartnicza (od ul. Drożyskiej do nr 17)</t>
  </si>
  <si>
    <t>Barwna (od ul. Węgrzynowickiej do ul. Ostafina)</t>
  </si>
  <si>
    <t>Biwakowa</t>
  </si>
  <si>
    <t xml:space="preserve">Brzeska - boczna (sięgacz do nr 4C, dz 183/4) </t>
  </si>
  <si>
    <t>Brzeska + pętla - krajowa</t>
  </si>
  <si>
    <t>Calińskiego - Sawy Józefa</t>
  </si>
  <si>
    <t xml:space="preserve">Calińskiego - Sawy Józefa - boczna (sięgacz do nr 36F, 36A, dz 173/1, obr 25)       </t>
  </si>
  <si>
    <t>Cementowa (od ul. Igołomskiej do końca działki nr 231/1 obr.NH-41</t>
  </si>
  <si>
    <t>Centralna (od ul. Nowohuckiej do ul. Sołtysowskiej) - gminna</t>
  </si>
  <si>
    <t>Centralna (od ul. Sołtysowskiej do Al. Pokoju) - powiatowa</t>
  </si>
  <si>
    <t>Cerchów Maksymiliana i Stanisława</t>
  </si>
  <si>
    <t>Ciepłownicza + pętla autobusowa</t>
  </si>
  <si>
    <t xml:space="preserve">Ciesielskiego Romana (od Ronda przy ul. Centralnej do ul. Na Załęczu) </t>
  </si>
  <si>
    <t xml:space="preserve">Ciesielskiego - boczna (droga pomiędzy nr 4 a 6 w kier. Południowym na dł. 0,150 km); </t>
  </si>
  <si>
    <t>Cuplowa</t>
  </si>
  <si>
    <t>Deszczowa - 4 części: 1. (od ul. Sasanek na zachód do końca zabudowy) na dł.0,065km; 2. (od ul. Sasanek na północ do końca zabudowy) na dł. 0,065km; 3. (od ul. Karaszewicza - Tokarzewskiego na zachód do końca zabudowy) na dł. 0,15km; 4. (od ul. Igołomskiej na południe wzdłuż nr 2A) na dł. 0,11km</t>
  </si>
  <si>
    <t>Do Wisły</t>
  </si>
  <si>
    <t>Dolnomłyńska (od ul. Wysockiej do ul. Narciarskiej)</t>
  </si>
  <si>
    <t>Drożyska - boczna (sięgacz do nr 22G, dz 154/2, 293/12)</t>
  </si>
  <si>
    <t>Dybowskiego Benedykta (od ul. Pysocice do granicy miasta)</t>
  </si>
  <si>
    <t>Dybowskiego Benedykta (od ul. Stopki do ul. Pysocice)</t>
  </si>
  <si>
    <t>Dymarek + pętla autobusowa Kujawy</t>
  </si>
  <si>
    <t>Galicyjska (od ul. Centralnej do ul. Ciepłowniczej) + boczna wzdłuż bloków Galicyjska 3A, 3B, 3C</t>
  </si>
  <si>
    <t xml:space="preserve">Gałczyńskiego Konstantego Ildefonsa </t>
  </si>
  <si>
    <t xml:space="preserve">Gałczyńskiego Konstantego Ildefonsa - boczna (sięgacz do nr 32A, dz 313/2) </t>
  </si>
  <si>
    <t>Giedroycia Jerzego - powiatowa (od ul. Igołomskiej do ul. Podbipięty)</t>
  </si>
  <si>
    <t>Graniczna</t>
  </si>
  <si>
    <t>Grąby</t>
  </si>
  <si>
    <t>Habina (od ul. Podbipięty do nr 9, dz 214/5, 214/6, 118/10)</t>
  </si>
  <si>
    <t>Hutnika Michała</t>
  </si>
  <si>
    <t>Igołomska - boczna (dojazd do stacji pogotowia ratunkowego)</t>
  </si>
  <si>
    <t>Igołomska + pętla autobusowa Pleszów - krajowa</t>
  </si>
  <si>
    <t>Jagienki</t>
  </si>
  <si>
    <t>Jaglana</t>
  </si>
  <si>
    <t>Jana Pawła II (od ul. Nowohuckiej do PI. Centralnego) - powiatowa</t>
  </si>
  <si>
    <t>Jana Pawła II al. - boczna (sięgacz do bloków al. Jana Pawła II 31,33,35)</t>
  </si>
  <si>
    <t>Jezierskiego Jacka</t>
  </si>
  <si>
    <t>Jeziorko - boczna (sięgacz do posesji nr 33-41)</t>
  </si>
  <si>
    <t>Jeziorko + pętla autobusowa Ruszcza</t>
  </si>
  <si>
    <t>Jeżynowa (od ul. Na Niwach w kierunku wschodnim na dł. ) + sięgacz do ul. Na Niwach</t>
  </si>
  <si>
    <t>Jutrzyńska</t>
  </si>
  <si>
    <t>Karasiówka  (od ul. Rzepakowej droga między stawami rybnymi Przylasek Rusiecki do ul. Tokarzewskiego - Karaszewicza) na dł. 0,7 km + odcinek ul. Karaszewicza - Tokarzewskiego biegnący po stronie południowej od stawów rybnych do końca zabudowy od nr 39-54 na dł. 0,6 km</t>
  </si>
  <si>
    <t>Karaszewicza - Tokarzewskiego Michała Gen. (od ul. Branickiej na południe do nr 44 po stronie północnej stawów rybnych, do ul. Tatarakowej)</t>
  </si>
  <si>
    <t xml:space="preserve">Karaszewicza - Tokarzewskiego Michała Gen. (od ul. Plastusia do ul. Branickiej  </t>
  </si>
  <si>
    <t>Karowa - boczna (sięgacz do nr 10-18)</t>
  </si>
  <si>
    <t>Kąkolowa (od ul. Branickiej do ul. Truskawkowej)</t>
  </si>
  <si>
    <t xml:space="preserve">Kąkolowa (od ul. Truskawkowej do końca zabudowy tj. do nr 38) dł. 0,7km wraz z 3 sięgaczami: 1. w kier. północnym przy nr 15A do nr 11A,11B dł. 0,22km, 2. w kier. północnym przy nr 21 do nr 13, 13A dł. 0,18km, 3. w kierunku południowym do nr 34,32,30,28,26 dł. 0,17km </t>
  </si>
  <si>
    <t>Kępska</t>
  </si>
  <si>
    <t>Klasztorna - powiatowa + Rondo Wandy</t>
  </si>
  <si>
    <t>Kleinera Juliusza</t>
  </si>
  <si>
    <t>Kłosowa</t>
  </si>
  <si>
    <t>Kmicica</t>
  </si>
  <si>
    <t>Kontryma Bolesława</t>
  </si>
  <si>
    <t>Kopaniec + łącznik do ul. Na Niwach</t>
  </si>
  <si>
    <t>Kublińskiego Marka</t>
  </si>
  <si>
    <t>Kuśnierska (od ul. Dybowskiego do końca zabudowy) + boczna (sięgacz łączący z ul. Calińskiego)</t>
  </si>
  <si>
    <t>Kwiatów Polskich + 2 sięgacze: do 11A i 17A</t>
  </si>
  <si>
    <t>Lehra-Spławińskiego Tadeusza</t>
  </si>
  <si>
    <t>Łempickiego Stanisława (od ul. Wańkowicza do ul. Wąwozowej)</t>
  </si>
  <si>
    <t>Łęgowa (od ul. Niepokalanej Marii Panny do ul. Sołtysowskiej)</t>
  </si>
  <si>
    <t>Łowińskiego Karola (do ul. Blokowej)</t>
  </si>
  <si>
    <t>remont - budowa S7</t>
  </si>
  <si>
    <t>Łubinowa (od ul. Wrzosowej do ul. Kłosowej)</t>
  </si>
  <si>
    <t>Martenowska</t>
  </si>
  <si>
    <t>Medweckiego Mieczysława + dworzec - powiatowa</t>
  </si>
  <si>
    <t>Młotków</t>
  </si>
  <si>
    <t>Na Niwach</t>
  </si>
  <si>
    <t>Na Załęczu + pętla autobusowa</t>
  </si>
  <si>
    <t xml:space="preserve">Nadbrzezie - boczna (sięgacz do nr 31-35, dz. 236 ob. 41 NH)  </t>
  </si>
  <si>
    <t xml:space="preserve">Nadbrzezie - boczna (sięgacz do nr 6-6A, dz. 245, 201/2)  </t>
  </si>
  <si>
    <t>Nadwodna</t>
  </si>
  <si>
    <t>Narciarska (od al. Jana Pawła II do ul. Gałczyńskiego)</t>
  </si>
  <si>
    <t>Niepokalanej Panny Marii</t>
  </si>
  <si>
    <t>Nowohucka (od  ronda Dywizjonu 308  do Jana Pawła  II) - powiatowa</t>
  </si>
  <si>
    <t>Odmogile - boczna (sięgacz do nr 2, 6, 8, 12)</t>
  </si>
  <si>
    <t>Odmogile (od ul. Bulwarowej do mostu) + most</t>
  </si>
  <si>
    <t>Ogłęczyzna</t>
  </si>
  <si>
    <t xml:space="preserve">Osiedle </t>
  </si>
  <si>
    <t>Ostafina Józefa - boczna (sięgacz do posesji nr 3-26)</t>
  </si>
  <si>
    <t>Ostafina Józefa (od ul. Sawy - Calińskiego do ul. Barwnej)</t>
  </si>
  <si>
    <t>Ostrów (od ul. Suchy Jar)</t>
  </si>
  <si>
    <t>Ostrówka</t>
  </si>
  <si>
    <t>Padniewskiego Filipa Bp. (od ul. Tomickiego - wjazd za zieleńcem, po północnej i wschodniej stronie osiedla wokół bloków 4,8,10,12 do ślepego końca przy bloku nr 22)</t>
  </si>
  <si>
    <t xml:space="preserve">Plastusia (3 części: od ul. Sasanek - boczna/łącznik do ul. Plastusia/ na zachód do końca zabudowy na dł. 0,065km; od ul. Karaszewicza - Tokarzewskiego na wschód na dł. 0,155km; na północ do ul. Szymańskiego na dł. 0,15km </t>
  </si>
  <si>
    <t>Plażowa (od ul. Drożyskiej do końca zabudowy)</t>
  </si>
  <si>
    <t>Płoszczyny wraz z rozdwidleniem za nr 1 "Klub Pod Kasztanami" do ul. Kościelnickiej oraz rozwidleniem: do nr 8 na północny wschód i do nr 10A, 12,11 w kier. Północnym</t>
  </si>
  <si>
    <t>Pod Gajem</t>
  </si>
  <si>
    <t>Podbagnie</t>
  </si>
  <si>
    <t>Podbiałowa</t>
  </si>
  <si>
    <t>Podbipiety Longinusa - boczna (sięgacz v/v ul. Habina do ul. Niepokalanej Panny Marii)</t>
  </si>
  <si>
    <t xml:space="preserve">Podbipięty + pętla autobusowa Lesisko - powiatowa - 2 części: (od ul. Sołtysowskiej do ul. Klasztornej) na dł. 1,85km; (od ul. Klasztornej do ul. Giedroycia) na dł. 2km;  </t>
  </si>
  <si>
    <t>Podleska</t>
  </si>
  <si>
    <t>Podstawie  - boczna (dojazd do posesji nr 12, 12a)</t>
  </si>
  <si>
    <t>Podstawie - boczna (pętla do nr 1-21)</t>
  </si>
  <si>
    <t>Podstawie (od ul. Wyciąskiej do końca zabudowy)</t>
  </si>
  <si>
    <t>Pokoju Al. (od ronda Dywizjonu 308  do ronda Czyżyńskiego) - wojewódzka + rondo Dywizjonu 308</t>
  </si>
  <si>
    <t>K.PN-K.CZW</t>
  </si>
  <si>
    <t>Pokoju Al. (sięgacz między nowymi blokami nr 81, 81A, 81B, 83, 83A, 83B)</t>
  </si>
  <si>
    <t>Poleska - boczna (sięgacz do nr 4, 8, 2A, dz 376)</t>
  </si>
  <si>
    <t>Popielnik (od pętli przy ul. Dymarek do nr 18)</t>
  </si>
  <si>
    <t>Powiatowa (od ul. Kępskiej do ul. Podbagnie) + boczna (między nr 5-27 do ul. Kępskiej)</t>
  </si>
  <si>
    <t>Powojowa</t>
  </si>
  <si>
    <t>Prawocheńskiego (od ul. Wyciąskiej do ul. Rzepakowej)</t>
  </si>
  <si>
    <t>Ptaszyckiego Tadeusza - krajowa</t>
  </si>
  <si>
    <t>Pysocice - boczna (sięgacz do posesji nr 1-17; dz. 357/5)</t>
  </si>
  <si>
    <t>Pysocice (od ul. Dybowskiego do ul. Kościelnickiej)</t>
  </si>
  <si>
    <t>Pysocice (od ul. Kościelnickiej do ul. Wiatra)</t>
  </si>
  <si>
    <t>Pysońce (od ul. Rzepakowej do nr 12A, 10B)</t>
  </si>
  <si>
    <t>Równa</t>
  </si>
  <si>
    <t>Rumiankowa + pętla autobusowa Chałupki</t>
  </si>
  <si>
    <t>Rumiankowa - boczna (sięgacz do nr 7)</t>
  </si>
  <si>
    <t>Rumiankowa - boczna (sięgacz od pętli do nr 27)</t>
  </si>
  <si>
    <t>Rusiecka - 2 części: na wschód od ul. Jeziorko na dł. 0,47km + pętla wokół kościoła + sięgacz (od nr 19 do nr 17) na dł. 0,17km; na południowy-zachód od ul. Jeziorko do końca zabudowy na dł. 0,16 km + boczna (sięgacz do nr 1-7; dz. 290/1) na dł. 0,09km</t>
  </si>
  <si>
    <t>Rzepakowa + pętla autobusowa Przylasek Rusiecki</t>
  </si>
  <si>
    <t>Samostrzelnika Stanisława</t>
  </si>
  <si>
    <t>Sasanek (od rozwidlenia ul. Sasanek w kierunku zachodnim do ul. Deszczowej)</t>
  </si>
  <si>
    <t>Siejówka (od ul. Drożyskiej do końca zabudowy do nr 16)</t>
  </si>
  <si>
    <t>Sieroszewskiego Wacława (od ul. Klasztornej do ul. Zachemskiego)</t>
  </si>
  <si>
    <t>Sieroszewskiego Wacława (od ul. Zachemskiego wzdłuż parku Żeromskiego do przychodni na dł. 135 m, dalej drogą osiedlową między przychodnią a blokiem os. Na Skarpie 60, wzdłuż przychodni, bloków 17 ,9, 10, 11 do ul. Zachemskiego) + sięgacz do szkoły wzdłuż al Jana Pawła II</t>
  </si>
  <si>
    <t>Siwka (od ul. Na Załęczu do ul. Isep)</t>
  </si>
  <si>
    <t>Sołtysowska - 2 sięgacze: 1. boczna (dojazd do DPS "Pod Dębami" nr 11-13B), 2. dojazd do 35a</t>
  </si>
  <si>
    <t>Sołtysowska - powiatowa</t>
  </si>
  <si>
    <t>Stare Wiślisko + 2 sięgacze (do ul. Syrachowskiej; do nr 65B)</t>
  </si>
  <si>
    <t xml:space="preserve">Stopki Andrzeja - boczna (sięgacz do posesji nr 1-17 + sięgacz do nr 5, dz. 405 - do końca zabudowań) </t>
  </si>
  <si>
    <t>Stopki Andrzeja (od ul. Sawy-Calińskiego do ul. Kościelnickiej)</t>
  </si>
  <si>
    <t>Suchy Jar (od ul. Branickiej do Łubinowej)</t>
  </si>
  <si>
    <t>Suchy Jar (od ul. Nadbrzezie do ul. Branickiej)</t>
  </si>
  <si>
    <t>Syrachowska</t>
  </si>
  <si>
    <t>Szafrańska  (w obie strony)</t>
  </si>
  <si>
    <t>Szlifierska - 2 części: 1. od ul. Brzeskiej na dł. 0,17km; 2. od ul. Luzara na wschód do końca zabudowy i na zachód do nr 26)</t>
  </si>
  <si>
    <t>Szymańskiego Edwarda - 2 części: 1. (od ul. Sasanek do końca zabudowy tj. nr 36) na dł. 0,69km; 2. (od ul. Karaszewicza - Tokarzewskiego do ul. Rzepakowej) na dł. 0,85km</t>
  </si>
  <si>
    <t xml:space="preserve">Szymańskiego Edwarda (od ul. Igołomskiej do ul. Tokarzewskiego - Karaszewicza) wraz z fragmentem ul. Sasanek (od ul. Szymańskiego na zachód do rozwidlenia, dalej na południe Sasanek - boczna /łącznik do ul. Plastusia/ do ul. Plastusia) i ul. Plastusia (od ul. Sasanek do ul. Tokarzewskiego - Karaszewicza) </t>
  </si>
  <si>
    <t>Śliwkowa - boczna (sięgacz od ul. Śliwkowej do al. Jana Pawła II, dz 365)</t>
  </si>
  <si>
    <t>Tabaczna</t>
  </si>
  <si>
    <t>Tatarakowa (od ul. Karaszewicza - Tokarzewskiego do nr 10)</t>
  </si>
  <si>
    <t>Tomickiego Piotra Bp. (od al. Jana Pawła II do wjazdu do Philip Morris, dalej do ul. Padniewskiego obok bloków 18,16,12)</t>
  </si>
  <si>
    <t>Truskawkowa (od ul. Kąkolowej do ul. Rumiankowej)</t>
  </si>
  <si>
    <t>Truskawkowa (od ul. Rumiankowej do końca)</t>
  </si>
  <si>
    <t>Trzcinowa (od ul. Rzepakowej do ul. Siejówka)</t>
  </si>
  <si>
    <t>Tymiankowa sięgacz wzdłuż nr 16-16a</t>
  </si>
  <si>
    <t>Ujastek  - powiatowa</t>
  </si>
  <si>
    <t>Ujastek Mogilski - powiatowa</t>
  </si>
  <si>
    <t>Waligórskiego - 2 części: od ul. Pysocice i od ul. Igołomskiej do końca zabudowań)</t>
  </si>
  <si>
    <t>Wańkowicza Melchiora (od ul. Kocmyrzowskiej do al. Solidarności)</t>
  </si>
  <si>
    <t xml:space="preserve">Wąwozowa - boczna (sięgacz do nr 8-10, dz 410 ob. 44 NH)               </t>
  </si>
  <si>
    <t xml:space="preserve">Wąwozowa - boczna (sięgacz z rozwidleniem do nr 18-28, dz 409 ob. 44 NH)               </t>
  </si>
  <si>
    <t>Wąwozowa + dojazd do Urzędu Pracy</t>
  </si>
  <si>
    <t>remont - budowa S7 (-0,6 km techn.)</t>
  </si>
  <si>
    <t>Wężyka Franciszka</t>
  </si>
  <si>
    <t>Wiatra Narcyza - boczna do nr 33 wraz z odnogą (sięgacz do posesji nr 19D-23)</t>
  </si>
  <si>
    <t>Wiatra Narcyza (od ul. Igołomskiej do ul. Pysocice)</t>
  </si>
  <si>
    <t>Wiatraczna + boczna (sięgacz do nr 11-19)</t>
  </si>
  <si>
    <t>Wiązowa (od ul. Brzeskiej do nr 21) + boczna (sięgacz do nr 7)</t>
  </si>
  <si>
    <t>Wiewiórcza (po obu stronach ul. Kościelnickiej)</t>
  </si>
  <si>
    <t>Wiklinowa (od ul. Isep do końca zabudowy)</t>
  </si>
  <si>
    <t>Wincentego Św.</t>
  </si>
  <si>
    <t>Wiśniowieckiego Jeremiego</t>
  </si>
  <si>
    <t>Wodzickich</t>
  </si>
  <si>
    <t>Wojenna</t>
  </si>
  <si>
    <t>Wołodyjowskiego Michała</t>
  </si>
  <si>
    <t>Woźniców - boczna (sięgacz do nr 19)</t>
  </si>
  <si>
    <t>Wróżenicka - boczna (sięgacz na południe do nr 46-58 dz. 216/1 obr 61 NH)</t>
  </si>
  <si>
    <t>Wróżenicka - boczna (sięgacz na północ od pętli do nr 76-80 z 3 odnogami na końcu: do nr 82,84; do nr 88, do nr 59-63)</t>
  </si>
  <si>
    <t>Wróżenicka + pętla autobusowa Wróżenice</t>
  </si>
  <si>
    <t>Wrzosowa</t>
  </si>
  <si>
    <t>Za Górą</t>
  </si>
  <si>
    <t>Zachemskiego Jakuba</t>
  </si>
  <si>
    <t>Zagłoby (od pętli do ul. Odmętowej)</t>
  </si>
  <si>
    <t>Zakarnie (od ul. Podbipięty na północ do ul. Żaglowej) + sięgacz do ul. Podbipięty między nr 4J a 9B</t>
  </si>
  <si>
    <t xml:space="preserve">Zakępie </t>
  </si>
  <si>
    <t>Zaporębie (od ul. Karaszewicza - Tokarzewskiego do końca zabudowy)</t>
  </si>
  <si>
    <t xml:space="preserve">Zastawniaka Józefa Ks. </t>
  </si>
  <si>
    <t>Zbyszka z Bogdańca</t>
  </si>
  <si>
    <t>Ziarkowa (od ul. Odmętowej na zachód do końca zabudowy)</t>
  </si>
  <si>
    <t>Ziemska (do nr 5)</t>
  </si>
  <si>
    <t>Żaglowa (od ul. Klasztornej do ul. Zakarnie)+ sięgacz na południe od ul. Zakarnie do końca zabudowy</t>
  </si>
  <si>
    <t>Żółwia</t>
  </si>
  <si>
    <t>Architektów (od ul. Petofiego do ul. Poległych w Krzesławicach) + pętla autobusowa Na Stoku</t>
  </si>
  <si>
    <t>Architektów (od ul. Petofiego przy pętli do ul. Petofiego - droga za blokami, między blokami a domami jednorodzinnymi)</t>
  </si>
  <si>
    <t>Architektów (od ul. Poległych w Krzesławicach do ul. Kocmyrzowskiej)</t>
  </si>
  <si>
    <t>Bacewiczówny Grażyny</t>
  </si>
  <si>
    <t>Birkuta Mateusza</t>
  </si>
  <si>
    <t>Bolesława Krzywoustego</t>
  </si>
  <si>
    <t>Bolesława Wstydliwego</t>
  </si>
  <si>
    <t>Bożywoja</t>
  </si>
  <si>
    <t>Braci Polskich (od ul. Godebskiego na zachód do końca zabudowy)</t>
  </si>
  <si>
    <t>Burzowa</t>
  </si>
  <si>
    <t>Bystronia Jana - powiatowa</t>
  </si>
  <si>
    <t xml:space="preserve">Cienista - boczna (sięgacz do nr 16, 16a, dz 165/3 obr 9 NH) </t>
  </si>
  <si>
    <t xml:space="preserve">Cienista - boczna (sięgacz do nr 29, 33, 37, 39, 41, 43, 45, 47A, 49, dz 425 obr 9 NH) </t>
  </si>
  <si>
    <t>Cienista - boczna (sięgacz do nr 52, dz 367 obr 9 NH)</t>
  </si>
  <si>
    <t>Cieślińskiej - Brzeskiej Haliny</t>
  </si>
  <si>
    <t>Czerwonego Kapturka</t>
  </si>
  <si>
    <t>Darwina Karola (od ul. Kocmyrzowskiej do ul. Lubockiej) - powiatowa</t>
  </si>
  <si>
    <t>Darwina Karola (od ul. Lubockiej do ul. Stefczyka, od ul. Stefczyka do ul. Lubockiej oraz od ul. Niewielkiej do ul. Stefczyka) - gminna</t>
  </si>
  <si>
    <t>Dmowskiego Romana + boczne (sięgacz na północ do bloku nr 2 oraz sięgacz do bloku nr 4 do wys. os. Piastów 23a)</t>
  </si>
  <si>
    <t>Do Fortu</t>
  </si>
  <si>
    <t>Fatimska - boczna (siegacz do nr 100; dz. 60/9 obr 9 NH)</t>
  </si>
  <si>
    <t>Fatimska - boczna (siegacz do nr 160c; dz. 9/7 obr 9 NH)</t>
  </si>
  <si>
    <t>Fatimska - boczna (siegacz do nr 162-200; dz. 245/3 obr 9 NH)</t>
  </si>
  <si>
    <t>Fatimska - boczna sięgacz z rozwidleniem do nr 128-158B; dz. 285,288/1 obr 9 NH)</t>
  </si>
  <si>
    <t>Fatimska - boczna v/v ul. Łyszkiewicza (siegacze, 3 odnogi do nr 26-64; dz. 348/7, 132/24, 324; obr. 9)</t>
  </si>
  <si>
    <t>Figlewicza Kazimierza Ks.</t>
  </si>
  <si>
    <t>Freege'go Emila</t>
  </si>
  <si>
    <t>Geodetów</t>
  </si>
  <si>
    <t>Geodetów ciąg pieszo - jezdny (od ul. Geodetów do ul. Kocmyrzowskiej)</t>
  </si>
  <si>
    <t xml:space="preserve">Gerlacha Mikołaja </t>
  </si>
  <si>
    <t>Glinik - boczna (sięgacz do nr 144, 146 i do ostatniego domu, dz 236/1, 236/2)</t>
  </si>
  <si>
    <t>Glinik - boczna (sięgacz do posesji nr 119 i 121, dz.  146/1 obr.16-NH)</t>
  </si>
  <si>
    <t>Głębinowa</t>
  </si>
  <si>
    <t>Godebskiego Cypriana (od pętli autobusowej na południe do końca zabudowy)</t>
  </si>
  <si>
    <t>Godebskiego Cypriana (od ul. Łuczanowickiej w kierunku północnym do granicy Miasta)</t>
  </si>
  <si>
    <t>Godebskiego Cypriana + pętla autobusowa Łuczanowice (od ul. Łuczanowickiej do pętli autobusowej przy skrzyżowaniu z ul. Wittiga)</t>
  </si>
  <si>
    <t>Groickiego Bartłomieja</t>
  </si>
  <si>
    <t>Henryka Brodatego</t>
  </si>
  <si>
    <t>Hyca Jana Ks.</t>
  </si>
  <si>
    <t>Irzykowskiego Karola</t>
  </si>
  <si>
    <t>Jadźwingów - 2 części: na północ od ul. Kruszwickiej na dł. 0,14km; na wschód od ul. Kruszwickiej do ul. Sapiehy na dł. 0,18km</t>
  </si>
  <si>
    <t>Jana Olbrachta</t>
  </si>
  <si>
    <t>Janczarskiego Czesława</t>
  </si>
  <si>
    <t>Jasełkowa (od ul. Skoczylasa do końca zabudowy)</t>
  </si>
  <si>
    <t xml:space="preserve">Jasia i Małgosi </t>
  </si>
  <si>
    <t>Jaskra Mikołaja</t>
  </si>
  <si>
    <t>Jaskrowa</t>
  </si>
  <si>
    <t>Jeziorany</t>
  </si>
  <si>
    <t>Kaczeńcowa - boczna (sięgacz w kier. wschodnim od nr 82 do 54)</t>
  </si>
  <si>
    <t xml:space="preserve">Kaczyńskiego Zygmunta Ks.  </t>
  </si>
  <si>
    <t xml:space="preserve">Kalwińska </t>
  </si>
  <si>
    <t>Kamberskiego Mieczysława</t>
  </si>
  <si>
    <t xml:space="preserve">Kantorowicka - boczna (sięgacz do nr 103A, B, C, D, dz 419/34) </t>
  </si>
  <si>
    <t xml:space="preserve">Kantorowicka - boczna (sięgacz do nr 129, 129A dz 51/4) </t>
  </si>
  <si>
    <t>Kantorowicka - boczna (sięgacz do nr 165D, dz17/35,15/11)</t>
  </si>
  <si>
    <t>Kantorowicka (od ul. Kocmyrzowskiej do ul. Osieckiego)</t>
  </si>
  <si>
    <t>Kantorowicka (od ul. Kocmyrzowskiej na południowy - wschód do ślepego końca)</t>
  </si>
  <si>
    <t>Kantorowicka (od ul. Morcinka do granicy miasta)</t>
  </si>
  <si>
    <t>Kantorowicka (od ul. Osieckiego do ul. Morcinka)</t>
  </si>
  <si>
    <t>Kazimierza Jagiellończyka</t>
  </si>
  <si>
    <t>Kazimierza Sprawiedliwego</t>
  </si>
  <si>
    <t>Kirchmajera Wincentego</t>
  </si>
  <si>
    <t xml:space="preserve">Kisielewskiego Stefana </t>
  </si>
  <si>
    <t>Klemensa z Ruszczy</t>
  </si>
  <si>
    <t>Komasy</t>
  </si>
  <si>
    <t>Korfantego Wojciecha + dwa sięgacze na wschód do nr 18-44 i 11-16</t>
  </si>
  <si>
    <t>Korohody Jerzego</t>
  </si>
  <si>
    <t>Kosów</t>
  </si>
  <si>
    <t xml:space="preserve">Kownackiej Marii </t>
  </si>
  <si>
    <t>Królowej Marysieńki</t>
  </si>
  <si>
    <t>Ku Raciborowicom (do granicy miasta)</t>
  </si>
  <si>
    <t>Kulinowskiej Zofii - boczna (sięgacz między nr 4, 8, dz 100/10)</t>
  </si>
  <si>
    <t>Kulinowskiej Zofii</t>
  </si>
  <si>
    <t>Lasowisko</t>
  </si>
  <si>
    <t>Leszka Czarnego</t>
  </si>
  <si>
    <t>Lubocka - boczna (sięgacz do nr 106 dz. 423 obr. 12 NH)</t>
  </si>
  <si>
    <t>Lubocka (od ul. Darwina do ul. Wadowskiej) - powiatowa</t>
  </si>
  <si>
    <t>Luborzycka</t>
  </si>
  <si>
    <t xml:space="preserve">Łazowa (od ul. Lubockiej do ul. Burzowej) + 2 siegacze na południe (1. do nr 1-2; 2. do nr 16-18) </t>
  </si>
  <si>
    <t xml:space="preserve">Łącka </t>
  </si>
  <si>
    <t xml:space="preserve">Łopackiego Jacka Augustyna (od ronda do pętli aprzy wjeździe dla karetek) + pętla utobusowa Szpital Rydygiera </t>
  </si>
  <si>
    <t>Łozińskiego Władysława</t>
  </si>
  <si>
    <t>Łuczanowicka - boczna (sięgacz w kierunku posesji nr 41 i 43, dz.  206/2 obr.14-NH)</t>
  </si>
  <si>
    <t>Łuczanowicka - powiatowa</t>
  </si>
  <si>
    <t>Łyszkiewicza Bogdana (od ul. Obrońców Krzyża do ul. Fatimskiej)</t>
  </si>
  <si>
    <t>Makuszyńskiego Kornela (od ul. Kocmyrzowskiej v/v ul. Wańkowicza do ul. Nowolipki)</t>
  </si>
  <si>
    <t>Marglowa</t>
  </si>
  <si>
    <t>Marycjusza Szymona</t>
  </si>
  <si>
    <t xml:space="preserve">Mazanka Stefana Ks. </t>
  </si>
  <si>
    <t>Mierniczych</t>
  </si>
  <si>
    <t>Mikołajczyka Stanisława - powiatowa + rondo Piastowskie</t>
  </si>
  <si>
    <t xml:space="preserve">Mistrzejowicka  - boczna (sięgacz do ul. Dmowskiego pomiędzy nr 36 a 40; dz. 285/29) </t>
  </si>
  <si>
    <t>Mistrzejowicka - boczna (sięgacz między blokami 49, 49A, 49B, 49C, 49D, 49E, dz 80/26, 81/76)</t>
  </si>
  <si>
    <t>Morcinka Gustawa - boczne (3 sięgacze: 1. na północ do nr 23H, 23G, dz 3/10 obr 4 NH; 2. na południe do nr 20A-30; 3. na północ do nr 7, dz.2/34 obr 4 NH )</t>
  </si>
  <si>
    <t>Morcinka Gustawa + pętla autobusowa Zesławice</t>
  </si>
  <si>
    <t>Morstina Ludwika Hieronima</t>
  </si>
  <si>
    <t>Mortkowicz-Olczakowej Hanny</t>
  </si>
  <si>
    <t>Mycielskiego Andrzeja</t>
  </si>
  <si>
    <t xml:space="preserve">Nad Baranówką </t>
  </si>
  <si>
    <t>Niebyła (od ul. Kantorowickiej do altany śmietnikowej przy bloku Niebyła 9)</t>
  </si>
  <si>
    <t>dalej droga jest prywatna, a po zachodniej stronie bloków brak nawierzchni</t>
  </si>
  <si>
    <t>Niewielka (od ul. Darwina do ul. Lubockiej)</t>
  </si>
  <si>
    <t>Obrońców Krzyża - boczna (sięgacz do os. Złotej Jesieni 2C)</t>
  </si>
  <si>
    <t>Obwodowa</t>
  </si>
  <si>
    <t>Organki + pętla autobusowa Wadów - Glinik + tunel w Ruszczy</t>
  </si>
  <si>
    <t>Orłowskiego Aleksandra (od ul. Łuczanowickiej za ul. Kalwińską do końca zabudowy)</t>
  </si>
  <si>
    <t>Osieckiego Ludwika - droga pod szpital okulistyczny wraz z pętlą wokół parkingu przed szpitalem</t>
  </si>
  <si>
    <t>Pankiewicza Józefa (od ul. Godebskiego do ul. Glinik)</t>
  </si>
  <si>
    <t xml:space="preserve">Perkuna - boczna (sięgacz do bl. 43, dz 304/12)   </t>
  </si>
  <si>
    <t xml:space="preserve">Perkuna (od ul. Popielidów do ul. Piasta Kołodzieja) </t>
  </si>
  <si>
    <t>Petofiego Sandora (od ul. Architektów do ul. Kantorowickiej)</t>
  </si>
  <si>
    <t>Petofiego Sandora (od ul. Jagiełły do ul. Architektów)</t>
  </si>
  <si>
    <t>Piotrusia Pana</t>
  </si>
  <si>
    <t xml:space="preserve">Płaska </t>
  </si>
  <si>
    <t>Płomyczka</t>
  </si>
  <si>
    <t>Podrzecze (od ul. Nad Dłubnią do nr 28)</t>
  </si>
  <si>
    <t>Pomykany</t>
  </si>
  <si>
    <t>Poniatowskiego Stanisława Augusta + wszystkie odnogi między budynkami</t>
  </si>
  <si>
    <t>Popielidów - boczna (sięgacz między bl. 33, 35 do bl 37, 38, dz 54/7) bez parkingów</t>
  </si>
  <si>
    <t>Popielidów (od ul. Kruszwickiej na wschód do bloku 35a)</t>
  </si>
  <si>
    <t>Popielidów (od ul. Piasta Kołodzieja do ul. Kruszwickiej)</t>
  </si>
  <si>
    <t>Porazińskiej Janiny</t>
  </si>
  <si>
    <t>Pruska</t>
  </si>
  <si>
    <t>Przemysława II + przedłużenie do nr 16, 20, 22 na dz 328/42</t>
  </si>
  <si>
    <t>Przybosia Juliana</t>
  </si>
  <si>
    <t>Przymiarki (od ul. Stycznej do ul. Grębałowskiej)</t>
  </si>
  <si>
    <t>Rowida Henryka</t>
  </si>
  <si>
    <t>Rycerska</t>
  </si>
  <si>
    <t>Sajakówka (od ul. Wadowskiej do nr 7,10)</t>
  </si>
  <si>
    <t>Samozwaniec Magdaleny + wszystkie odnogi między budynkami</t>
  </si>
  <si>
    <t>Sapiehy Adama Stefana Ks. Kardynała</t>
  </si>
  <si>
    <t>Skoczylasa Władysława</t>
  </si>
  <si>
    <t>Soczyny (od ul. Godebskiego do granicy miasta)</t>
  </si>
  <si>
    <t>Spławy (od ul. Organki do ul. Węgrzynowickiej)</t>
  </si>
  <si>
    <t>Stary Gościniec</t>
  </si>
  <si>
    <t>Stefczyka Franciszka</t>
  </si>
  <si>
    <t>Stokowa</t>
  </si>
  <si>
    <t>Studzienna</t>
  </si>
  <si>
    <t>Sulisława</t>
  </si>
  <si>
    <t>Swarożyca (od ul. Popielidów do ul. Kruszwickiej)</t>
  </si>
  <si>
    <t>Szybka</t>
  </si>
  <si>
    <t>Twaroga Franciszka</t>
  </si>
  <si>
    <t>Uziembły Henryka</t>
  </si>
  <si>
    <t>Wadowska (od ul. Glinik do granic miasta)</t>
  </si>
  <si>
    <t>Wadowska (od ul. Lubockiej do ul. Glinik)</t>
  </si>
  <si>
    <t>Węgrzynowicka + pętla autobusowa Węgrzynowice</t>
  </si>
  <si>
    <t>Wielkich Pieców (od ul. Lubockiej na południe na dł. 0,25km)</t>
  </si>
  <si>
    <t>Wielkie Pola (pętla od ul. Stary Gościniec; dz. 246/32)</t>
  </si>
  <si>
    <t>Wierzynka Mikołaja</t>
  </si>
  <si>
    <t>Wittiga Edwarda (od ul. Skoczylasa do ul. Mycielskiego)</t>
  </si>
  <si>
    <t>Władysława IV</t>
  </si>
  <si>
    <t>Władysława Jagiełły (od ul. Poległych w Krzesławicach do ul. Łowińskiego, wraz z fragmentem ul. Petofiego i ul. Zesławickiej będącym w ciagu ul. Jagiełły)</t>
  </si>
  <si>
    <t>Wodocza (od ul. Glinik -wjazd między blokami ul. Glinik 48-46, do końca do nr 30)</t>
  </si>
  <si>
    <t>Za Ogrodem(od ul. Wadowskiej do nr 65) + boczna (sięgacz na wschód do nr 44B)</t>
  </si>
  <si>
    <t>Zagościniec</t>
  </si>
  <si>
    <t>Zakładowa</t>
  </si>
  <si>
    <t>remont - budowa S7 (-0,38 km tech.)</t>
  </si>
  <si>
    <t>Zawielgusie</t>
  </si>
  <si>
    <t>Zesławicka (od ul. Zakładowej do końca zabudowań)</t>
  </si>
  <si>
    <t>remont - budowa S7 (-1,0 km tech.)</t>
  </si>
  <si>
    <t xml:space="preserve">Żonkilowa - 2 oddzielne części (od ul. Wadowskiej do nr 7 na dł. 100m, drugi od ul. Glinik - wjazd między przystankiem a blokiem ul. Glinik 44, dalej w kier. pn-zach wzdłuż garaży do ul. Wodocza na dł. 200 m wraz z sięgaczem do domu nr 21 w kier pd-wsch od garaży na dł. 40 m) </t>
  </si>
  <si>
    <t>Bieńczycka - wojewódzka + rondo Czyżyńskie</t>
  </si>
  <si>
    <t xml:space="preserve">Boruty-Spiechowicza Mieczysława Gen. </t>
  </si>
  <si>
    <t>Bulwarowa (od Al. JP II do Al. Solidarności) - powiatowa</t>
  </si>
  <si>
    <t>Bulwarowa (od Al. Solidarności do ul. Kocmyrzowskiej) - gminna</t>
  </si>
  <si>
    <t>Centralny Plac (krajowa)</t>
  </si>
  <si>
    <t>Czuchajowskiego Bolesława (od ul. Andersa do ul. Ludźmierskiej)</t>
  </si>
  <si>
    <t>Daniłowskiego Gustawa</t>
  </si>
  <si>
    <t>Gajocha Jana</t>
  </si>
  <si>
    <t>Gardy-Godlewskiego Edwarda</t>
  </si>
  <si>
    <t>Jana Pawła II (od PI. Centralnego do Ptaszyckiego) - krajowa</t>
  </si>
  <si>
    <t>Mościckiego Ignacego</t>
  </si>
  <si>
    <t>Orkana Władysława</t>
  </si>
  <si>
    <t>Przyjaźni Al. - powiatowa</t>
  </si>
  <si>
    <t>Róż Al.</t>
  </si>
  <si>
    <t>Rydza - Śmigłego Edwarda</t>
  </si>
  <si>
    <t>Struga Andrzeja - powiatowa</t>
  </si>
  <si>
    <t>Wiśniowy Sad + 2 boczne: sięgacz od bloku 44 do ul. Bieńczyckiej + parking; sięgacz do nr 32 wzdłuż al. Jana Pawła II</t>
  </si>
  <si>
    <t>Wojciechowskiego Stanisława (od ul. Bulwarowej do mostu)</t>
  </si>
  <si>
    <t>Wojciechowskiego Stanisława (od ul. Struga do ul. Bulwarowej)</t>
  </si>
  <si>
    <t>Żeromskiego Stefana - powiatowa</t>
  </si>
  <si>
    <t>29 Listopada Al. - krajowa (od ul. Opolskiej do granicy miasta)</t>
  </si>
  <si>
    <t>Aliny</t>
  </si>
  <si>
    <t>Andegaweńska + parking</t>
  </si>
  <si>
    <t xml:space="preserve">Antyczna </t>
  </si>
  <si>
    <t xml:space="preserve">Bachledy Klimka </t>
  </si>
  <si>
    <t>Balladyny</t>
  </si>
  <si>
    <t>Batowicka</t>
  </si>
  <si>
    <t>Baziaka Eugeniusza</t>
  </si>
  <si>
    <t>Białych Brzóz</t>
  </si>
  <si>
    <t>Bitschana Jurka</t>
  </si>
  <si>
    <t>Bitwy nad Bzurą</t>
  </si>
  <si>
    <t>Boboli Andrzeja Św.</t>
  </si>
  <si>
    <t>Bogusza Józefa os. Strusia + 2 parkingi</t>
  </si>
  <si>
    <t>Bohomolca Franciszka</t>
  </si>
  <si>
    <t xml:space="preserve">Boznańskiej Olgi </t>
  </si>
  <si>
    <t>Broniewskiego Władysława - powiatowa + rondo Maczka</t>
  </si>
  <si>
    <t>Brzechwy Jana</t>
  </si>
  <si>
    <t>Budziszyńska</t>
  </si>
  <si>
    <t>Celakówny Rozalii os. Strusia + parking na końcu ulicy</t>
  </si>
  <si>
    <t>Combrowa</t>
  </si>
  <si>
    <t xml:space="preserve">Czaplickiego Władysława </t>
  </si>
  <si>
    <t>Dąbrowskiej Marii - boczna (sięgacz do bl.nr 3 os. 2 Pułku Lotniczego)</t>
  </si>
  <si>
    <t>Dąbrowskiej Marii - powiatowa</t>
  </si>
  <si>
    <t>Dobrego Pasterza (od ronda Barei do Al. 29 Listopada) - powiatowa</t>
  </si>
  <si>
    <t>Dobrego Pasterza (od ul. Bora-Komorowskiego do ronda Barei wraz z przełączką na dł. 1,390km + rondo Barei dł. 0,230km) - powiatowa</t>
  </si>
  <si>
    <t>Dolna</t>
  </si>
  <si>
    <t>Dunikowskiego Xawerego</t>
  </si>
  <si>
    <t xml:space="preserve">Dziekanowicka - boczna (sięgacz do nr 3D, dz 17/10 obr 1 NH) </t>
  </si>
  <si>
    <t>Dziekanowicka (od ul. Powstańców do nr 8A)</t>
  </si>
  <si>
    <t>Eminowicza Marka (dawna Dziedzica Emila)</t>
  </si>
  <si>
    <t>Felińskiego Zygmunta Szczęsnego Arcybiskupa (od ul. Meiera do końca + boczna -sięgacz do nr 33c)</t>
  </si>
  <si>
    <t>Florera Romana</t>
  </si>
  <si>
    <t>Grabczaka Ignacego</t>
  </si>
  <si>
    <t>Harnasiów</t>
  </si>
  <si>
    <t>Hołdu Pruskiego (od ul. Obrońców Warszawu do ul. Sosnkowskiego)</t>
  </si>
  <si>
    <t>Jancarza Kazimierza Ks. + pętla autobusowa Mistrzejowice - powiatowa</t>
  </si>
  <si>
    <t xml:space="preserve">Janiszewskiego Tomasza os. Strusia - boczna (łącznik od ul. Janiszewskiego do ul. Dunikowskiego przed blokiem os. Strusia 2) </t>
  </si>
  <si>
    <t>Janiszewskiego Tomasza os. Strusia + 3 parkingi</t>
  </si>
  <si>
    <t>Janosika</t>
  </si>
  <si>
    <t>Kaczary Jana</t>
  </si>
  <si>
    <t>Kazimierza Odnowiciela</t>
  </si>
  <si>
    <t>Kleeberga Franciszka Gen.</t>
  </si>
  <si>
    <t>Kłosowskiego Stanisława - boczna (sięgacz do nr 23-27 - żłobek, dz 157/225)</t>
  </si>
  <si>
    <t>Kłosowskiego Stanisława - pętla wokół osiedla, z 2 wyjazdami na ul. Medweckiego, sięgaczem do ul. Dąbrowskiej oraz sięgaczem do nr 4a i parkingiem</t>
  </si>
  <si>
    <t xml:space="preserve">Kolbego Maksymiliana Marii Św. </t>
  </si>
  <si>
    <t xml:space="preserve">Korony Polskiej </t>
  </si>
  <si>
    <t>Kremskiego Jana</t>
  </si>
  <si>
    <t xml:space="preserve">Króla Wacława </t>
  </si>
  <si>
    <t>Kuczkowskiego Mikołaja</t>
  </si>
  <si>
    <t>Kurzei Józefa Ks. - (po południowej stronie  od ul. Jancarza na dł. 0,07km - do skrzyżowania)</t>
  </si>
  <si>
    <t>Kurzei Józefa Ks. - (po północnej stronie ul. Jancarza wraz z sięgaczem na końcu w kierunku wschodnim do nr 21)</t>
  </si>
  <si>
    <t>Kwartowa (od ul. Dobrego Pasterza do nr 22)</t>
  </si>
  <si>
    <t>Lawendowa - os. Albertyńskie (od ul. Dąbrowskiej do przychodni)</t>
  </si>
  <si>
    <t>Liliowa</t>
  </si>
  <si>
    <t>Liryczna</t>
  </si>
  <si>
    <t xml:space="preserve">Lublańska - boczna (sięgacz od ul. Lublańskiej na dł. + sięgacz na południe do ul. Bora-Komorowskiego, przy QuattroBuisinessPark dz. 6/109, 1/39, 1/23 obr. 4 Śród wraz z boczną wokół budynków 9-23 i łącznikiem, dz. 6/122)  </t>
  </si>
  <si>
    <t>Lublańska (od ronda Barei do ronda Polsadu) - powiatowa + rondo Barei (1550m2)</t>
  </si>
  <si>
    <t>Łepkowskiego Józefa</t>
  </si>
  <si>
    <t>Łęczycka + parking</t>
  </si>
  <si>
    <t>Łokietkówny Elżbiety + parking</t>
  </si>
  <si>
    <t>Łuszczkiewicza Władysława</t>
  </si>
  <si>
    <t>Małego Księcia - os. Albertyńskie + parking</t>
  </si>
  <si>
    <t>Marchołta (od ul. Bohomolca do ul. Janosika oraz od ul. Nikifora do ul. Kwartowej)</t>
  </si>
  <si>
    <t>Meiera (od ul. Księdza Józefa Meiera do al. 29 Listopada)</t>
  </si>
  <si>
    <t>Meiera Józefa Ks.</t>
  </si>
  <si>
    <t>Miśnieńska ( od ul. Jancarza do ul. Cedyńskiej)</t>
  </si>
  <si>
    <t>Miśnieńska (od ul. Cedyńskiej na południe do bloku nr 1)</t>
  </si>
  <si>
    <t>Miśnieńska (od ul. Cedyńskiej w kierunku południowym do ślepego końca do bloku os. Tysiąclecia 1)</t>
  </si>
  <si>
    <t>Monda Bernarda Gen.</t>
  </si>
  <si>
    <t>Mosdorfa Jana</t>
  </si>
  <si>
    <t>Nastrojowa</t>
  </si>
  <si>
    <t xml:space="preserve">Nikifora </t>
  </si>
  <si>
    <t>Obrońców Warszawy (od ul. Kleeberga do ul. Hołdu Pruskiego)</t>
  </si>
  <si>
    <t>Olszecka</t>
  </si>
  <si>
    <t>Orlińskiego Bolesława (od ul. Stella-Sawickiego do ul. Kłosowskiego)</t>
  </si>
  <si>
    <t xml:space="preserve">Orła Białego </t>
  </si>
  <si>
    <t>Ostroroga Jana</t>
  </si>
  <si>
    <t>Pana Cogito</t>
  </si>
  <si>
    <t>Parnickiego Teodora (od ul. Jancarza do ul. Zjazdu Gnieźnieńskiego)</t>
  </si>
  <si>
    <t>Pawlikowskiej - Jasnorzewskiej Marii (od ul. Lublańskiej do ul. Nabielaka) na dł. 0,03km</t>
  </si>
  <si>
    <t>Piasta Kołodzieja + pętla autobusowa Piastów</t>
  </si>
  <si>
    <t>Pokrzywki Gustawa (od ul. Dąbrowskiej do ul. Andersa - wjazd v/v ul. Szajnowicza - Iwanowa)</t>
  </si>
  <si>
    <t>Powstańców (od Al. 29-go Listopada do ul. Strzelców)  - powiatowa</t>
  </si>
  <si>
    <t>Powstańców (od ul. Strzelców do ul. Piasta Kołodzieja) + pętla autobusowa Cmentarz Prądnik Czerwony - powiatowa</t>
  </si>
  <si>
    <t>REMONT</t>
  </si>
  <si>
    <t>Powstańców - boczna (sięgacz od ul. Piasta Kołodzieja do wjazdu na os. Piastów 74)</t>
  </si>
  <si>
    <t>Próchnika Adama - boczna (sięgacz pod bloki nr 59-61; część dz. 209/36, obr. 1)</t>
  </si>
  <si>
    <t>Próchnika Adama (pętla do ul. Hołdu Pruskiego wraz z siegaczem do nr 61)</t>
  </si>
  <si>
    <t xml:space="preserve">Ptaka Franciszka </t>
  </si>
  <si>
    <t>Radziwiłłówny Barbary</t>
  </si>
  <si>
    <t>Reduta - 3 sięgacze: 1. do ul. Strzelców przy blokach 9, 9a; 2,3 do ul. Strzelców po obu stronach pętli autobusowej MPK</t>
  </si>
  <si>
    <t>Reduta (od ul. Powstańców do ul. Bohomolca)</t>
  </si>
  <si>
    <t>Rokitniańska</t>
  </si>
  <si>
    <t>Sabały Jana - 2 części: (od ul. Brzechwy do ul. Marchołta; dz 298) na dł. 0,11km; (od ul. Marchołta do ul. Reduta) na dł. 0,18km wraz z 4 siegaczami między domami</t>
  </si>
  <si>
    <t>Skarżyńskiego Stanisława (od ul. Florera na południe do ul. Steca)</t>
  </si>
  <si>
    <t>Słoneckiego Mirosława (od ul. Dobrego Pasterza do ul. Kwartowej + parking wraz z siegaczem do ul. Strzelców)</t>
  </si>
  <si>
    <t>Sosnkowskiego Kazimierza</t>
  </si>
  <si>
    <t>Spytka z Melsztyna + parking</t>
  </si>
  <si>
    <t>Srebrnych Orłów + łącznice (640m2) - powiatowa</t>
  </si>
  <si>
    <t>Steca Stefana + Rondo płk. Stanisława Nazarkiewicza</t>
  </si>
  <si>
    <t>Strzelców + pętla autobusowa Prądnik Czerwony - powiatowa</t>
  </si>
  <si>
    <t>Sycha Marka os. Strusia + parking na końcu ulicy</t>
  </si>
  <si>
    <t>Szajnowicza - Iwanowa Jerzego</t>
  </si>
  <si>
    <t>Świdnicka</t>
  </si>
  <si>
    <t>Tuwima Juliana</t>
  </si>
  <si>
    <t>Uniwersału Połanieckiego od ul. Dąbrowskiej przy nr 2B do ul. Braci Schindlerów) + parking</t>
  </si>
  <si>
    <t>Urbanowicza Witolda Gen. (od ul. Dunikowskiego do ul. Broniewskiego)</t>
  </si>
  <si>
    <t>Urszulki os. Wysokie</t>
  </si>
  <si>
    <t>Wawelska - boczna - os. Złotego Wieku (od ul. Wawelskiej głównej wokół bloków 52-65)</t>
  </si>
  <si>
    <t>Węgrzecka (wraz z fragmentem ul. Reduta do ul. Batowickiej)</t>
  </si>
  <si>
    <t xml:space="preserve">Włodarczyka Bronisława - boczna (sięgacz pętla wokół bloków nr 19A, 21C 19 os. Dyw. 303) </t>
  </si>
  <si>
    <t>Włodarczyka Bronisława (od ul. Andersa wraz ze stromym fragmentem ul. Braci Schindlerów)</t>
  </si>
  <si>
    <t>Woronicza Jana</t>
  </si>
  <si>
    <t>Zabłockiego Franciszka wraz z sięgaczem w kierunku budynków 2 i 21 (kier. Pd do skrzyżowania) oraz sięgaczem przy budynku 38a (pn); w obrębie działki 118/50 obr. 5-Nowa Huta</t>
  </si>
  <si>
    <t>Załuskich Andrzeja i Józefa</t>
  </si>
  <si>
    <t xml:space="preserve">Zawiejskiego Jerzego </t>
  </si>
  <si>
    <t>Zjazdu Gnieźnieńskiego (od ul. Budziszyńskiej do ul. Wawelskiej - bocznej)</t>
  </si>
  <si>
    <t xml:space="preserve">Złoczowska - boczna (sięgacz do końca bl. 14, dz 104/2)  </t>
  </si>
  <si>
    <t>Złoczowska os. Wysokie (od ul. Urszulki do ul. Mikołajczyka) + parking od strony ul. Dunikowskiego oraz Złoczowska boczna - sięgacz wzdłuż bloku nr 15 do budynku nr 14</t>
  </si>
  <si>
    <t>Życzkowskiego Michała</t>
  </si>
  <si>
    <t>Blachnickiego Franciszka Ks.</t>
  </si>
  <si>
    <t>Bobrowskiego Stefana</t>
  </si>
  <si>
    <t>Bujwida Odona</t>
  </si>
  <si>
    <t>Chodkiewicza Karola Jana</t>
  </si>
  <si>
    <t>Czyżyńska</t>
  </si>
  <si>
    <t xml:space="preserve">Daszyńskiego Ignacego al. </t>
  </si>
  <si>
    <t>Dąbska (2 wjazdy od ul. Lema: 1. v/v Tauron Arena, 2. w osiedle bliżej ul. Mogilskiej; dalej wzdłuż hotelu do ul. Kosynierów wraz z fragmentem ul. Kosynierów do ul. Zwycięstwa/Kosynierów)</t>
  </si>
  <si>
    <t>Dwernickiego Józefa Gen.</t>
  </si>
  <si>
    <t>Fabryczna - boczna (sięgacz od ul. Grzegórzeckiej do ul. Żółtej Ciżemki) dz. 174/7 obr. 17 Śródm.</t>
  </si>
  <si>
    <t>Fabryczna (od ul. Cystersów na wschód do rozwidlenia)</t>
  </si>
  <si>
    <t>Fabryczna (od ul. Grzegórzeckiej do ul. Cystersów - 2 części: od al. Pokoju do ul. Grzegórzeckiej i od al. Pokoju do ul. Cystersów)</t>
  </si>
  <si>
    <t>Gęsia</t>
  </si>
  <si>
    <t>Grzegórzecka  - powiatowa</t>
  </si>
  <si>
    <t>Grzegórzecka  (od ul. Fabrycznej do ślepego końca) - gminna</t>
  </si>
  <si>
    <t>Grzegórzecka  (od ul. Kotlarskiej do ul. Rogozińskiego) - gminna</t>
  </si>
  <si>
    <t>Grzegórzecka  (od ul. Rogozińskiego do ul. Fabrycznej) - gminna</t>
  </si>
  <si>
    <t>Grzegórzecka - sięgacz wzdłuż numerów 76A i 76B</t>
  </si>
  <si>
    <t>Gurgacza Władysława Ks.</t>
  </si>
  <si>
    <t>Jachowicza Stanisława + sięgacz do al. Pokoju wzdłuż bloku al. Pokoju 30</t>
  </si>
  <si>
    <t>Jana Pawła II (od Meisnera do ul. Nowohuckiej) - powiatowa</t>
  </si>
  <si>
    <t>Janusa Stefana Majora Pilota (dawna Szenwalda Lucjana)</t>
  </si>
  <si>
    <t>Kopernika Mikołaja</t>
  </si>
  <si>
    <t>Kosynierów (od ul. Mogilskiej do ul. Zwycięstwa)</t>
  </si>
  <si>
    <t>Kriegera Ignacego</t>
  </si>
  <si>
    <t>Lema Stanisława</t>
  </si>
  <si>
    <t>Lema Stanisława – sięgacz do ul. Lema 17</t>
  </si>
  <si>
    <t>Lubicz - boczna wzdłuż nr 15, 17a</t>
  </si>
  <si>
    <t>Łazarza św</t>
  </si>
  <si>
    <t>Masarska (od al. Daszyńskiego do ul. Gęsiej)</t>
  </si>
  <si>
    <t>Masarska (od ul. Gęsiej do ul. Rzeźniczej podkowa</t>
  </si>
  <si>
    <t>Miedziana</t>
  </si>
  <si>
    <t>Mosiężnicza</t>
  </si>
  <si>
    <t>Nizinna</t>
  </si>
  <si>
    <t>Nullo Francesco Płk. (od Al. Pokoju do ul. Grzegórzecka)</t>
  </si>
  <si>
    <t>Nullo Francesco Płk. (od ul. Mogilska do Al. Pokoju)</t>
  </si>
  <si>
    <t>Kłosińskiego Władysława (daw. Nullo Francesco Płk. - boczna między Nullo a Cysterstów, wzdłuż nr 28, 30a, 32)</t>
  </si>
  <si>
    <t>Ofiar Dąbia - powiatowa ( w ciagu z ul. Stoczniowców)</t>
  </si>
  <si>
    <t>Pokoju al. - sięgacz / łącznica do salonów samochodowych (Renault , Lexus) i stacji paliw po stronie południowej przed CH M1</t>
  </si>
  <si>
    <t>Pokoju al. - sięgacz / łącznica do stacji paliw po stronie północnej (Tauron Areny)</t>
  </si>
  <si>
    <t>Pokoju Al. (od ronda Dywizjonu 308 do ronda Grzegórzeckiego) - powiatowa</t>
  </si>
  <si>
    <t>Pola Wincentego</t>
  </si>
  <si>
    <t>Powstania Warszawskiego - powiatowa + dół Ronda Mogilskiego do ul. Mogilskiej</t>
  </si>
  <si>
    <t>Prochowa</t>
  </si>
  <si>
    <t>Rogozińskiego Stefana</t>
  </si>
  <si>
    <t>Semperitowców</t>
  </si>
  <si>
    <t>Siedleckiego Michała - boczna (od ul. Siedleckiego przy cmentarzu  do al. Daszyńskiego)</t>
  </si>
  <si>
    <t>Siedleckiego Michała (od ul. Miodowej do ul. Metalowców)</t>
  </si>
  <si>
    <t>Skrzatów - boczna (sięgacz do nr 3-6; dz.172/25, /27, /29, obr 17, Śródm.)</t>
  </si>
  <si>
    <t xml:space="preserve">Sołtyka Romana </t>
  </si>
  <si>
    <t>Szafera Władysława prof.</t>
  </si>
  <si>
    <t>Wysockiej Stanisławy - 2 części: (od ul. Jana Pawła II do ul. Dolnomłyńskiej) na dł. 0,18km;(od ul. Stella Sawickiego na zachód do al. Jana Pawła II) na dł. 0,25km</t>
  </si>
  <si>
    <t>Zieleniewskiego Ludwika</t>
  </si>
  <si>
    <t>Żółkiewskiego Stanisława Hetmana (od ul. Grzegórzeckiej do ul. Powstania Warszawskiego ) wraz z sięgaczem na południe wzdłuż ul. Powstania Warszawskiego do nr 15</t>
  </si>
  <si>
    <t>Żółtej Ciżemki</t>
  </si>
  <si>
    <t>Akacjowa - boczna (na przedłużeniu ul. Akacjowej do chodnika przy ul. Bora-Komorowskiego ciąg jezdny/pieszy/rowerowy)</t>
  </si>
  <si>
    <t>Bajana Jerzego - 2 części: 1. (od ul. Żwirki i Wigury do pawilonu handlowego); 2. (od ul. Pilotów do pawilonu handlowego)</t>
  </si>
  <si>
    <t>Bandurskiego Władysława Ks. Bp.</t>
  </si>
  <si>
    <t>Beliny - Prażmowskiego Władysława płk. - powiatowa</t>
  </si>
  <si>
    <t>Beliny - Prażmowskiego Władysława płk.- boczne (3 sięgacze: 1. do nr 16A-18, dz. 321 obr. 8; 2. do nr 24-26 dz. 322; 3. do nr 44-48, dz. 323)</t>
  </si>
  <si>
    <t>Bema Józefa Gen.</t>
  </si>
  <si>
    <t>Bohaterów Wietnamu</t>
  </si>
  <si>
    <t>Bolesława Chrobrego (od ul. Łukasiewicza do ul. Grochowskiej)</t>
  </si>
  <si>
    <t>Bolesława Chrobrego (od ul. Łukasiewicza na północ, dalej wzdłuż torów kolejowych do ślepego końca)</t>
  </si>
  <si>
    <t>Borowickiej Iwony</t>
  </si>
  <si>
    <t>Bosacka (od ul. Lubicz do ślepego końca w kier. ul. Topolowej)</t>
  </si>
  <si>
    <t>Bosacka (od ul. Topolowej do ul. Lubomirskiego)</t>
  </si>
  <si>
    <t>Bratkowa</t>
  </si>
  <si>
    <t>Brodowicza Józefa - powiatowa</t>
  </si>
  <si>
    <t>Chałupnika Kazimierza</t>
  </si>
  <si>
    <t>Chłopickiego Józefa, Gen.</t>
  </si>
  <si>
    <t>Cieplińskiego Łukasza + sięgacz do ul. Łukasiewicza i dojazd do parkingu</t>
  </si>
  <si>
    <t>Cieślewskiego Ernesta (od ul. Spadochroniarzy do ul. Akacjowej)</t>
  </si>
  <si>
    <t>Dobra</t>
  </si>
  <si>
    <t>Dukatów</t>
  </si>
  <si>
    <t>Dzielskiego Mirosława</t>
  </si>
  <si>
    <t>Eisenberga Filipa</t>
  </si>
  <si>
    <t>Farmaceutów (od ul. Krynicznej na północ do ślepego końca)</t>
  </si>
  <si>
    <t>Farmaceutów (od ul. Wilka - Wyrwińskiego do ul. Krynicznej)</t>
  </si>
  <si>
    <t>Fiołkowa</t>
  </si>
  <si>
    <t>Garczyńskiego Stefana</t>
  </si>
  <si>
    <t>Grochowska (od ul. Beliny-Prażmowskiego do ul. Brodowicza) - gminna</t>
  </si>
  <si>
    <t>Grochowska (od ul. Beliny-Prażmowskiego do ul. Rakowickiej) - powiatowa</t>
  </si>
  <si>
    <t>Idzikowskiego Ludwika</t>
  </si>
  <si>
    <t>Janickiego Klemensa</t>
  </si>
  <si>
    <t>Jaworskiego Władysława</t>
  </si>
  <si>
    <t>Jurczaka Stefana (+ wjazd i zjazd od ul. Bora Komorowskiego)</t>
  </si>
  <si>
    <t>Kantora Tadeusza</t>
  </si>
  <si>
    <t>Kasprowicza Jana</t>
  </si>
  <si>
    <t xml:space="preserve">Krzywoń Anieli </t>
  </si>
  <si>
    <t>Lesista</t>
  </si>
  <si>
    <t>Lubomirskiego Aleksandra - powiatowa</t>
  </si>
  <si>
    <t>Lubomirskiego Aleksandra (od ul. Bosackiej do ul. Borowickiej przy kamienicach)</t>
  </si>
  <si>
    <t>Ładna</t>
  </si>
  <si>
    <t>Łaszkiewicza Stefana płk.</t>
  </si>
  <si>
    <t>Łąkowa</t>
  </si>
  <si>
    <t>Łukasiewicza Ignacego</t>
  </si>
  <si>
    <t>Majowa</t>
  </si>
  <si>
    <t>Malawskiego Artura</t>
  </si>
  <si>
    <t>Markowskiego Mariana</t>
  </si>
  <si>
    <t>Meissnera Janusza - powiatowa</t>
  </si>
  <si>
    <t>Mieszka I</t>
  </si>
  <si>
    <t>Mieszka I - boczna (sięgacz do nr 1,1a,3,3a, ul. Ptasia 14,18,20)</t>
  </si>
  <si>
    <t>Misiołka Leona</t>
  </si>
  <si>
    <t>Młyńska + rondo - powiatowa</t>
  </si>
  <si>
    <t>Młyńska Boczna (dawna ul. Żarnowa)</t>
  </si>
  <si>
    <t>Moniuszki Stanisława (od ul. Beliny Prażmowskiego do ul. Supniewskiego)</t>
  </si>
  <si>
    <t>Moniuszki Stanisława (od ul. Supniewskiego na wschód w stronę Zakładów Farmaceutycznych) - ślepy koniec</t>
  </si>
  <si>
    <t>Narzymskiego Józefa</t>
  </si>
  <si>
    <t>Nieduża</t>
  </si>
  <si>
    <t>Nieznana</t>
  </si>
  <si>
    <t>Norwida Cypriana Kamila</t>
  </si>
  <si>
    <t>Ogrodnicza</t>
  </si>
  <si>
    <t>Olszyny - powiatowa</t>
  </si>
  <si>
    <t>Ordona Juliusza Konstantego</t>
  </si>
  <si>
    <t>Orląt Lwowskich</t>
  </si>
  <si>
    <t>Ostatnia</t>
  </si>
  <si>
    <t>Otwinowskiego Stefana</t>
  </si>
  <si>
    <t>Partyzantów</t>
  </si>
  <si>
    <t>Piękna (od ul. Sokołowskiego na północ)</t>
  </si>
  <si>
    <t>Pijarów Księży</t>
  </si>
  <si>
    <t>Pilotów - powiatowa</t>
  </si>
  <si>
    <t>Pilotów (od ul. Akacjowej do ronda Młyńskiego) + fragment drogi dojazdowej do budynków przy ul. Pilotów 24 i 26</t>
  </si>
  <si>
    <t>Pniaka Karola Podpułkownika Pilota</t>
  </si>
  <si>
    <t>Podmiejska</t>
  </si>
  <si>
    <t>Prandoty Jana Bp. - powiatowa</t>
  </si>
  <si>
    <t>Ptasia</t>
  </si>
  <si>
    <t>Raciborskiego Mariana + sięgacz do nr 6c,8i</t>
  </si>
  <si>
    <t>Rakowicka  (od ul. Prandoty do ul. Lubicz) - powiatowa</t>
  </si>
  <si>
    <t>Rakowicka (odcinek ślepy - za kościołem w kierunku Wita Stwosza)</t>
  </si>
  <si>
    <t>Rakowicka (odcinek ślepy od ul. Prandoty do kładki na rzece Białucha) - gminna</t>
  </si>
  <si>
    <t>Rozmarynowa</t>
  </si>
  <si>
    <t>Rusałek</t>
  </si>
  <si>
    <t>Rymarska (od ul. Mogilskiej do ul. Zaleskiego)</t>
  </si>
  <si>
    <t>Rymarska (od ul. Zaleskiego na północ w stronę Zakładów Farmaceutycznych) - ślepy koniec</t>
  </si>
  <si>
    <t>Sadzawki</t>
  </si>
  <si>
    <t>Skorupki Ignacego Jana Ks.</t>
  </si>
  <si>
    <t>Sokołowskiego Andrzeja</t>
  </si>
  <si>
    <t xml:space="preserve">Sowińskiego Józefa Gen. </t>
  </si>
  <si>
    <t>Startowa</t>
  </si>
  <si>
    <t>Stokrotek</t>
  </si>
  <si>
    <t>Supniewskiego Janusza</t>
  </si>
  <si>
    <t>Swojska</t>
  </si>
  <si>
    <t>Szkółkowa</t>
  </si>
  <si>
    <t>Ułanów - powiatowa</t>
  </si>
  <si>
    <t>Ułanów - boczna wzdłuż nr 38 (202/62 obr. S-4)</t>
  </si>
  <si>
    <t>Wereszyckiego Henryka Prof. (dawna Kajty Franciszka)</t>
  </si>
  <si>
    <t>Widna</t>
  </si>
  <si>
    <t>Wiejska</t>
  </si>
  <si>
    <t>Wieniawskiego Henryka (od ul. Mieszka I do ul. Stanisława ze Skalbmierza)</t>
  </si>
  <si>
    <t>Wieniawskiego Henryka (od ul. Stanisława ze Skalbmierza do ul. Pilotów)</t>
  </si>
  <si>
    <t>Wilka-Wyrwińskiego Wilhelma</t>
  </si>
  <si>
    <t>Wita Stwosza + ronda + zjazdy + Węzeł Czesława Miłosza - powiatowa</t>
  </si>
  <si>
    <t xml:space="preserve">Włodkowica Pawła </t>
  </si>
  <si>
    <t>Zaleskiego Bohdana</t>
  </si>
  <si>
    <t>Żwirki i Wigury</t>
  </si>
  <si>
    <t>Bohaterów Getta (jezdnia do ul. Na Zjeździe)</t>
  </si>
  <si>
    <t>Brodzińskiego Kazimierza</t>
  </si>
  <si>
    <t>Czackiego Tadeusza</t>
  </si>
  <si>
    <t>Czarnieckiego Stefana</t>
  </si>
  <si>
    <t>Dąbrowskiego Jana Henryka</t>
  </si>
  <si>
    <t>Dekerta Jana (na południe od ul. Klimeckiego do ul. Dąbrowskiego)</t>
  </si>
  <si>
    <t>Dekerta Jana (na północ od ul. Klimeckiego do ul. Portowej)</t>
  </si>
  <si>
    <t>Dembowskiego Edwarda</t>
  </si>
  <si>
    <t>Długosza Jana</t>
  </si>
  <si>
    <t>Herlinga-Grudzińskiego - powiatowa</t>
  </si>
  <si>
    <t>k.ŚR -K.ND</t>
  </si>
  <si>
    <t>Hetmańska (od ul. Dąbrowskiego do ul. Tarnowskiego)</t>
  </si>
  <si>
    <t>Józefińska - boczna od ul. Lwowskiej (ślepa)</t>
  </si>
  <si>
    <t>Kalwaryjska - powiatowa wraz z fragmentem ul. Rynek Podgórski w ciągu ulic Kalwaryjska - Limanowskiego</t>
  </si>
  <si>
    <t>Kamieńskiego Henryka + rozjazdy - powiatowa</t>
  </si>
  <si>
    <t xml:space="preserve">Kiełkowskiego Romana </t>
  </si>
  <si>
    <t>Kingi Św.</t>
  </si>
  <si>
    <t>Klimeckiego + zjazdy  - powiatowa</t>
  </si>
  <si>
    <t>Konopnickiej (od ronda Grunwaldzkiego do ronda Matecznego na dł. 1,500km + rondo Mateczny na dł. 0,170km) - powiatowa</t>
  </si>
  <si>
    <t>Konopnickiej Marii (od ul. Zwierzynieckiej do Ronda Grunwaldzkiego na dł. 0,760km + Rondo wraz z rozjazdami na dł. 0,950km) - krajowa</t>
  </si>
  <si>
    <t>Kotlarska + most z łącznicą, węzeł Podgórski - powiatowa</t>
  </si>
  <si>
    <t>Krasickiego Ignacego - boczna (sięgacz od ciagu pieszego na przedłużeniu ul. Mitery wzdłuż bl. 12, dz 550/1)</t>
  </si>
  <si>
    <t>Krasickiego Ignacego (od ul. Długosza do ul. Orawskiej)</t>
  </si>
  <si>
    <t>Krasickiego Ignacego (od ul. Orawskiej do ul. Mitery)</t>
  </si>
  <si>
    <t xml:space="preserve">Kutrzeby Tadeusza Gen.    </t>
  </si>
  <si>
    <t>Kutrzeby Tadeusza Gen. - boczna (sięgacz do nr 15, dz 274/13, 274/14, 274/15)</t>
  </si>
  <si>
    <t>Lasoty plac</t>
  </si>
  <si>
    <t>Legionów Piłsudskiego - Krakowska + most Marszałka Piłsudskiego (od Kalwaryjskiej do ul. Podgórskiej) wraz z torowiskiem</t>
  </si>
  <si>
    <t>Legionów Piłsudskiego (odcinek przy moście Marszałka Piłsudskiego - jezdnia dołem)</t>
  </si>
  <si>
    <t xml:space="preserve">Legionów Piłsudskiego (ślepy odcinek od ul.Zamoyskiego przy Placu Niepodległości) </t>
  </si>
  <si>
    <t>Limanowskiego Bolesława - powiatowa</t>
  </si>
  <si>
    <t>Lwowska - ślepa (od ul. Dąbrowskiego w kier. ul. Na Zjeździe)</t>
  </si>
  <si>
    <t>Lwowska (od ul. Limanowskiego do ul. Dąbrowskiego)</t>
  </si>
  <si>
    <t>Mitery Stanisława - boczna (sięgacz w kierunku ul. Konopnickiej)</t>
  </si>
  <si>
    <t>Mitery Stanisława (od ul. Śliskiej do ul. Krasickiego)</t>
  </si>
  <si>
    <t>Mydlarska</t>
  </si>
  <si>
    <t>Na Dołach (od ul. Klimeckiego na zachód do ślepego końca)</t>
  </si>
  <si>
    <t>Na Zakolu Wisły</t>
  </si>
  <si>
    <t>Na Zjeździe + zjazdy - powiatowa</t>
  </si>
  <si>
    <t>Niwy</t>
  </si>
  <si>
    <t>Nowohucka (od ronda Dywizjonu 308 do ul. Powstańców Wielkopolskich)  - wojewódzka</t>
  </si>
  <si>
    <t>Parkowa boczna -ślepy ciag pieszo - jezdny do nr 2,4,6,8,10 na dł. 0,12km</t>
  </si>
  <si>
    <t>Parkowa - boczna (sięgacz od nr 13 do nr 20)</t>
  </si>
  <si>
    <t>Port Solny</t>
  </si>
  <si>
    <t>Portowa</t>
  </si>
  <si>
    <t>Potebni Andrzeja</t>
  </si>
  <si>
    <t>Powstańców Śląskich + estakada - wojewódzka</t>
  </si>
  <si>
    <t>Powstańców Wielkopolskich - wojewódzka</t>
  </si>
  <si>
    <t>Powstańców Wielkopolskich - boczna (sięgacz do nr 19)</t>
  </si>
  <si>
    <t>Przedwiośnie (od ul. Czackiego do ul. Długosza)</t>
  </si>
  <si>
    <t>Przełęcz</t>
  </si>
  <si>
    <t>Przemysłowa</t>
  </si>
  <si>
    <t>Radosna</t>
  </si>
  <si>
    <t>Rejtana Tadeusza</t>
  </si>
  <si>
    <t>Rollego Karola</t>
  </si>
  <si>
    <t>Romanowicza Tadeusza</t>
  </si>
  <si>
    <t>Romanowicza - boczna (droga z kostki brukowej v/v ul. Lipowej]</t>
  </si>
  <si>
    <t>Sandomierska</t>
  </si>
  <si>
    <t>Serkowskiego Emila Plac</t>
  </si>
  <si>
    <t>Smolki Stanisława</t>
  </si>
  <si>
    <t>Solna</t>
  </si>
  <si>
    <t>Spiska</t>
  </si>
  <si>
    <t>Stawarza Antoniego Porucznika</t>
  </si>
  <si>
    <t>Stoczniowców - powiatowa (w ciagu z ul. Ofiar Dąbia)</t>
  </si>
  <si>
    <t>Swoboda</t>
  </si>
  <si>
    <t>Szaflarska</t>
  </si>
  <si>
    <t>Śliska (od ul. Kalwaryjskiej do ul. Mittery)</t>
  </si>
  <si>
    <t>Targowa</t>
  </si>
  <si>
    <t>Tarnowskiego Jana</t>
  </si>
  <si>
    <t>Tatrzańska</t>
  </si>
  <si>
    <t>Traugutta Romualda</t>
  </si>
  <si>
    <t>Turbasy Józefa</t>
  </si>
  <si>
    <t>Turecka</t>
  </si>
  <si>
    <t>Wałowa</t>
  </si>
  <si>
    <t>Warneńczyka Władysława</t>
  </si>
  <si>
    <t>Zabłocie + odcinek od ul. Portowej do ślepego końca</t>
  </si>
  <si>
    <t>Zamoyskiego Jana</t>
  </si>
  <si>
    <t>Zatorska</t>
  </si>
  <si>
    <t>Zaułek</t>
  </si>
  <si>
    <t>29 Listopada Al. - powiatowa (od ul. Pawiej do ul. Opolskiej)</t>
  </si>
  <si>
    <t>Axentowicza Teodora</t>
  </si>
  <si>
    <t>Berenta Wacława (od ul. Kościelnej na południe)</t>
  </si>
  <si>
    <t>Biała (od ul. Zdrowej do ul. Korczaka)</t>
  </si>
  <si>
    <t>Biernackiego Edmunda</t>
  </si>
  <si>
    <t>Bobrzeckiej Marii</t>
  </si>
  <si>
    <t>Bratysławska - powiatowa</t>
  </si>
  <si>
    <t xml:space="preserve">k.ŚR </t>
  </si>
  <si>
    <t>Celarowska</t>
  </si>
  <si>
    <t>Czereśniowa</t>
  </si>
  <si>
    <t>Czyżewskiego Tytusa - powiatowa</t>
  </si>
  <si>
    <t>Doktora Twardego - powiatowa</t>
  </si>
  <si>
    <t>Friedleina Józefa</t>
  </si>
  <si>
    <t>Galla Kronikarza</t>
  </si>
  <si>
    <t>Głowackiego Bartosza - powiatowa</t>
  </si>
  <si>
    <t>Grottgera - boczna (sięgacz do nr 1-3, dz. 358 obr. 46, Krow)</t>
  </si>
  <si>
    <t>Grottgera (od ul. Kujawskiej do ul. Sienkiewicza)</t>
  </si>
  <si>
    <t>Grottgera (od ul. Sienkiewicza do ul. Gzymsików)</t>
  </si>
  <si>
    <t>Gzymsików wraz z sięgaczem w kierunku Al. Słowackiego przy Radiu Kraków</t>
  </si>
  <si>
    <t>Jaracza Stefana (od ul. Żabiniec do ul. Siemaszki)</t>
  </si>
  <si>
    <t>Józefitów (od ul. Chopina do ul. Kazimierza Wielkiego)</t>
  </si>
  <si>
    <t>Kadecka (dawna Kazimierza Wielkiego - boczna)</t>
  </si>
  <si>
    <t>Kazimierza Wielkiego - powiatowa</t>
  </si>
  <si>
    <t>Klemensiewicza Zenona</t>
  </si>
  <si>
    <t xml:space="preserve">Konecznego (od ul. Żabiniec wzdłóż bud 2, 4, 6, 8 dz 484/2 obr 7) </t>
  </si>
  <si>
    <t>Korczaka Janusza</t>
  </si>
  <si>
    <t>Kościelna</t>
  </si>
  <si>
    <t>Królewska - powiatowa</t>
  </si>
  <si>
    <t>Lenartowicza Teofila (od al. Słowackiego do ul. Sienkiewicza)</t>
  </si>
  <si>
    <t>Lublańska (od al. 29 Listopada do ul. Bora-Komorowskiego) + estakada Iżyckiego Mateusza Gen. dł. 0,700km - krajowa</t>
  </si>
  <si>
    <t>Łobzowska (od Al. Słowackiego do ul. Axentowicza) - powiatowa</t>
  </si>
  <si>
    <t>Łokietka (od ul. Wrocławskiej do ul. Opolskiej) - powiatowa</t>
  </si>
  <si>
    <t>Mazowiecka + rondo Żołnierzy Wyklętych</t>
  </si>
  <si>
    <t>Oboźna - 2 części (od ul. Wrocławskiej do ul. Łokietka) na dł. 0,25km, (od ul. Łokietka do ogrodzenia budynku Poligraf) na dł. 0,1km</t>
  </si>
  <si>
    <t>Odrowąża Iwona (wraz z fragmentem ul. Składowej wzdłuż torów do ul. Friedleina)</t>
  </si>
  <si>
    <t>Opolska + estakada - krajowa</t>
  </si>
  <si>
    <t>Pielęgniarek (od ul. Doktora Twardego do ul. Prądnickiej)</t>
  </si>
  <si>
    <t>Plater Emilli</t>
  </si>
  <si>
    <t>Podchorążych - powiatowa</t>
  </si>
  <si>
    <t>Prądnicka (odcinek od ul. Bratysławskiej do ul. Dr.Twardego) - gminna</t>
  </si>
  <si>
    <t>Prądnicka + pętla autobusowa Nowy Kleparz - powiatowa</t>
  </si>
  <si>
    <t xml:space="preserve">Racławicka - 3 części (od ul. Kazimierza Wielkiego do ul. Mazowieckiej); (od ul. Mazowieckiej do ul. Wrocławskiej); (od ul. Wrocławskiej wzdłuż Urzędu Marszałkowskiego do ślepego końca) </t>
  </si>
  <si>
    <t>Radomska - 2 części (od ul. Czerwonego Prądnika do ślepego końca) na dł. 0,28km ; (od ul. Bosaków do ul. Turkusowej) na dł. 0,085km</t>
  </si>
  <si>
    <t>Sadowa (od al. 29 Listopdada do ul. Wiśniowej)</t>
  </si>
  <si>
    <t>Siemaszki (od ul. Zdrowej do ul. Prądnickiej wraz z fragmentem ul. Pielęgniarek do ul. Siemaszki do ul. Prądnickiej)</t>
  </si>
  <si>
    <t>Siemieńskiego Lucjana</t>
  </si>
  <si>
    <t>Sienkiewicza Henryka (od ul. Łobzowskiej do ślepego końca)</t>
  </si>
  <si>
    <t>Sienkiewicza Henryka (od ul. Łobzowskiej do ul. Mazowieckiej)</t>
  </si>
  <si>
    <t>Składowa (od ul. Łokietka do ul. Friendleina)</t>
  </si>
  <si>
    <t>Słomnicka (od ul. Lubelskiej na północ do nr 4) na dł. 0,05km</t>
  </si>
  <si>
    <t>Słowackiego Juliusza - powiatowa</t>
  </si>
  <si>
    <t>k.ND -K.ŚR</t>
  </si>
  <si>
    <t>Śląska - powiatowa</t>
  </si>
  <si>
    <t>Trębacza Piotra</t>
  </si>
  <si>
    <t>Turkusowa</t>
  </si>
  <si>
    <t>Urzędnicza (od ul. Czarnowiejskiej do ul. Kazimierza Wielkiego)</t>
  </si>
  <si>
    <t xml:space="preserve">Wileńska - boczna (sięgacz do nr 9A, dz 252 obr 23)  </t>
  </si>
  <si>
    <t>Wrocławska - powiatowa</t>
  </si>
  <si>
    <t>Wybickiego Józefa - powiatowa</t>
  </si>
  <si>
    <t>Wyspiańskiego Stanisława</t>
  </si>
  <si>
    <t>Zakątek (od ul. Kijowskiej do ul. Siemieńskiego, dalej na północ w stronę Młynówki Królewskiej)</t>
  </si>
  <si>
    <t>Zbrojów (do zakrętu)</t>
  </si>
  <si>
    <t>3 Maja Al. - powiatowa</t>
  </si>
  <si>
    <t>Beniowskiego Maurycego</t>
  </si>
  <si>
    <t>Borelowskiego - Lelewela Marcina</t>
  </si>
  <si>
    <t>Chmiela Adama</t>
  </si>
  <si>
    <t>Chocimska (od ul. Lea do al. Kijowskiej)</t>
  </si>
  <si>
    <t>Chodowieckiego Daniela</t>
  </si>
  <si>
    <t>Chopina Fryderyka</t>
  </si>
  <si>
    <t>Czapińskiego Kazimierza</t>
  </si>
  <si>
    <t>Czarnowiejska (od Al. Mickiewicza do ul. Nawojki) - powiatowa</t>
  </si>
  <si>
    <t>Dojazdowa</t>
  </si>
  <si>
    <t>Domeyki Ignacego</t>
  </si>
  <si>
    <t>Dunin-Wąsowicza  Zbigniewa Rotmistrza</t>
  </si>
  <si>
    <t xml:space="preserve">Emaus - boczna (sięgacz do nr 33C, dz 307/5) </t>
  </si>
  <si>
    <t>Fałata Juliana (do ul. Mlaskotów do ul. Kraszewskiego)</t>
  </si>
  <si>
    <t>Flisacka - wjazd od ul. Kościuszki na dł. 0,02km</t>
  </si>
  <si>
    <t>Focha Ferdinanda Marszałka (od Alei Trzech Wieszczów do ul. Piastowskiej) - powiatowa</t>
  </si>
  <si>
    <t>Goetla Walerego (od ul. Chodowieckiego do ul. Reymonta)</t>
  </si>
  <si>
    <t>Gramatyka Antoniego</t>
  </si>
  <si>
    <t>Gryfity Jaxy</t>
  </si>
  <si>
    <t>Igrców + pętla autobusowa Cichy Kącik</t>
  </si>
  <si>
    <t>Ingardena Romana</t>
  </si>
  <si>
    <t>Jaskółcza</t>
  </si>
  <si>
    <t>Kadrówki</t>
  </si>
  <si>
    <t>Kałuży Józefa</t>
  </si>
  <si>
    <t>Karłowicza Mieczysława (od ul. Szymanowskiego do nr 29) na dł. 0,21km</t>
  </si>
  <si>
    <t>Kasztelańska (od ul. Focha do ul. Salwatorskiej)</t>
  </si>
  <si>
    <t>Kawiory (od ul. Miechowskiej do ul. Nawojki)</t>
  </si>
  <si>
    <t>Kijowska Al. - powiatowa</t>
  </si>
  <si>
    <t>Komorowskiego Bolesława</t>
  </si>
  <si>
    <t>Konarskiego Stanisława (od ul. Królewskiej do ul. Czarnowiejskiej)</t>
  </si>
  <si>
    <t>Kościuszki Tadeusza (od Alei do ul. Senatorskiej) + pętla autobusowa Salwator przy ul. Senatorskiej - wojewódzka</t>
  </si>
  <si>
    <t>Kościuszki Tadeusza (od ul. Senatorskiej do ul. Ks. Józefa) - wojewódzka</t>
  </si>
  <si>
    <t>Krasińskiego Zygmunta - powiatowa</t>
  </si>
  <si>
    <t>Kraszewskiego Józefa Ignacego + parking między Urzędem a stadionem</t>
  </si>
  <si>
    <t>Księcia Józefa - łącznik (od ul. Kościuszki do ul. Malczewskiego)</t>
  </si>
  <si>
    <t xml:space="preserve">Lea Juliusza (od ul. Plac Inwalidów do ul. Drzymały) </t>
  </si>
  <si>
    <t>Leszczynowa</t>
  </si>
  <si>
    <t>Łowiecka</t>
  </si>
  <si>
    <t>Mickiewicza Adama Al. - powiatowa</t>
  </si>
  <si>
    <t>Morawskiego Kazimierza (odcinek po stronie Zwierzyńca)</t>
  </si>
  <si>
    <t>Na Stawach Plac (ulica + drogi przy parkingach)</t>
  </si>
  <si>
    <t>Nawojki - powiatowa</t>
  </si>
  <si>
    <t>Nowowiejska (od ul. Kazimierza Wielkiego do ul. Lea)</t>
  </si>
  <si>
    <t>Nowowiejski Plac</t>
  </si>
  <si>
    <t>Ogrodniczek</t>
  </si>
  <si>
    <t>Oleandry (od al. 3-go Maja do ul. Ingardena)</t>
  </si>
  <si>
    <t>Olimpijska</t>
  </si>
  <si>
    <t>Piastowska (od ul. Armii Krajowej do ul. Bronowickiej) - powiatowa</t>
  </si>
  <si>
    <t>Piastowska (od Al. 3 Maja do ul. Królowej Jadwigi - powiatowa</t>
  </si>
  <si>
    <t>Piastowska (od Al. 3 Maja do ul. Armii Krajowej / ul. Nawojki) - powiatowa</t>
  </si>
  <si>
    <t>Plac Inwalidów (od al. Słowackiego do ul. Królewskiej) (powiatowa)</t>
  </si>
  <si>
    <t>Plac Inwalidów (od ul. Królewskiej do ul. Lea)</t>
  </si>
  <si>
    <t>Prusa Bolesława</t>
  </si>
  <si>
    <t>Radwańskiego Feliksa</t>
  </si>
  <si>
    <t>Reymana Henryka (ciąg jezdny/pieszy/rowerowy)</t>
  </si>
  <si>
    <t>Reymonta Władysława</t>
  </si>
  <si>
    <t>Senatorska (od ul. Komorowskiego do ul. Dunin Wąsowicza)</t>
  </si>
  <si>
    <t>Senatorska (od ul. Komorowskiego do ul. Kościuszki) + pętle</t>
  </si>
  <si>
    <t>Skarbińskiego Stanisława (od ul. Lea do końca garaży)</t>
  </si>
  <si>
    <t>Smoluchowskiego Mariana</t>
  </si>
  <si>
    <t>Spokojna</t>
  </si>
  <si>
    <t>Stachowicza Michała</t>
  </si>
  <si>
    <t>Staffa Leopolda</t>
  </si>
  <si>
    <t>Symfoniczna (od ul. Karłowicza do nr 5-6) na dł. 0,07</t>
  </si>
  <si>
    <t>Syrokomli Władysława</t>
  </si>
  <si>
    <t>Szymanowskiego Karola</t>
  </si>
  <si>
    <t>Tatarska (od ul. Kościuszki do ul. Włóczków)</t>
  </si>
  <si>
    <t>Toruńska (od ul. Kawiory do ślepego końca)</t>
  </si>
  <si>
    <t>Ujejskiego Kornela</t>
  </si>
  <si>
    <t>Urzędnicza (od ul. Kazimierza Wielkiego w kierunku północnym do parku)</t>
  </si>
  <si>
    <t>Warmijska</t>
  </si>
  <si>
    <t>Wyczółkowskiego Leona</t>
  </si>
  <si>
    <t>Za Targiem</t>
  </si>
  <si>
    <t>Algierska</t>
  </si>
  <si>
    <t>z.KRK</t>
  </si>
  <si>
    <t>droga prywatna</t>
  </si>
  <si>
    <t>Astrowa (od ul. Na Budzyniu)</t>
  </si>
  <si>
    <t>Droga prywatna</t>
  </si>
  <si>
    <t>Bierkowskiego Ludwika</t>
  </si>
  <si>
    <t>Bluszczowa</t>
  </si>
  <si>
    <t>Czeladnicza</t>
  </si>
  <si>
    <t>Dekerta Jana (15,17), Dz. 146/4, obr 14, Podgórze.</t>
  </si>
  <si>
    <t>działka prywatna</t>
  </si>
  <si>
    <t>Felińskiego Arcybiskupa</t>
  </si>
  <si>
    <t>droga prywatna nie będąca w zarządzie ZIKiT - potwierdzone telefonicznie</t>
  </si>
  <si>
    <t>Frycza Karola</t>
  </si>
  <si>
    <t>Jastrzębia</t>
  </si>
  <si>
    <t>Kłodzka</t>
  </si>
  <si>
    <t>Kmieca</t>
  </si>
  <si>
    <t>od ul. Wrocławskiej do ul. Litewskiej - własność osób fiz., od ul. Litewskiej do ul. Mazowieckiej - użytkowanie wieczyste Spółdzielni</t>
  </si>
  <si>
    <t>Krzymuskiego Edmunda</t>
  </si>
  <si>
    <t>Lazurowa</t>
  </si>
  <si>
    <t>Lipska - boczna (sięgacz od ul. Lipskiej bocznej za od bloku 51 do 57 i za blokami 51,53,55,57)</t>
  </si>
  <si>
    <t>Młynowa</t>
  </si>
  <si>
    <t>Nowaka Jana</t>
  </si>
  <si>
    <t>Nowodworskiego Bartłomieja</t>
  </si>
  <si>
    <t>Okocimska</t>
  </si>
  <si>
    <t>Potrzebowskiego Jerzego</t>
  </si>
  <si>
    <t>Stryjeńskiego Tadeusza</t>
  </si>
  <si>
    <t>Wjazd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</si>
</sst>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00"/>
    <numFmt numFmtId="166" formatCode="0.0"/>
    <numFmt numFmtId="167" formatCode="0.000"/>
    <numFmt numFmtId="168" formatCode="_-* #,##0.00\ _z_ł_-;\-* #,##0.00\ _z_ł_-;_-* &quot;-&quot;??\ _z_ł_-;_-@_-"/>
  </numFmts>
  <fonts count="30" x14ac:knownFonts="1">
    <font>
      <sz val="11"/>
      <color theme="1"/>
      <name val="Calibri"/>
      <family val="2"/>
      <charset val="238"/>
      <scheme val="minor"/>
    </font>
    <font>
      <sz val="11"/>
      <color theme="1"/>
      <name val="Calibri"/>
      <family val="2"/>
      <charset val="238"/>
    </font>
    <font>
      <sz val="11"/>
      <color theme="1"/>
      <name val="Calibri"/>
      <family val="2"/>
      <charset val="238"/>
      <scheme val="minor"/>
    </font>
    <font>
      <b/>
      <sz val="10"/>
      <color theme="1"/>
      <name val="Calibri"/>
      <family val="2"/>
      <charset val="238"/>
      <scheme val="minor"/>
    </font>
    <font>
      <b/>
      <sz val="10"/>
      <name val="Calibri"/>
      <family val="2"/>
      <charset val="238"/>
      <scheme val="minor"/>
    </font>
    <font>
      <sz val="11"/>
      <name val="Calibri"/>
      <family val="2"/>
      <charset val="238"/>
      <scheme val="minor"/>
    </font>
    <font>
      <sz val="11"/>
      <color rgb="FF0070C0"/>
      <name val="Calibri"/>
      <family val="2"/>
      <charset val="238"/>
      <scheme val="minor"/>
    </font>
    <font>
      <sz val="9"/>
      <name val="Calibri"/>
      <family val="2"/>
      <charset val="238"/>
      <scheme val="minor"/>
    </font>
    <font>
      <b/>
      <sz val="14"/>
      <name val="Calibri"/>
      <family val="2"/>
      <charset val="238"/>
      <scheme val="minor"/>
    </font>
    <font>
      <sz val="11"/>
      <color rgb="FFFF0000"/>
      <name val="Calibri"/>
      <family val="2"/>
      <charset val="238"/>
      <scheme val="minor"/>
    </font>
    <font>
      <sz val="11"/>
      <color theme="1"/>
      <name val="Calibri"/>
      <family val="2"/>
      <scheme val="minor"/>
    </font>
    <font>
      <sz val="8"/>
      <name val="Calibri"/>
      <family val="2"/>
      <charset val="238"/>
      <scheme val="minor"/>
    </font>
    <font>
      <b/>
      <sz val="11"/>
      <color rgb="FF3F3F3F"/>
      <name val="Calibri"/>
      <family val="2"/>
      <charset val="238"/>
      <scheme val="minor"/>
    </font>
    <font>
      <sz val="10"/>
      <color theme="1"/>
      <name val="Calibri"/>
      <family val="2"/>
      <charset val="238"/>
      <scheme val="minor"/>
    </font>
    <font>
      <sz val="10"/>
      <name val="Arial CE"/>
      <charset val="238"/>
    </font>
    <font>
      <b/>
      <sz val="11"/>
      <name val="Calibri"/>
      <family val="2"/>
      <charset val="238"/>
      <scheme val="minor"/>
    </font>
    <font>
      <sz val="10"/>
      <name val="Calibri"/>
      <family val="2"/>
      <charset val="238"/>
      <scheme val="minor"/>
    </font>
    <font>
      <sz val="8"/>
      <color theme="1"/>
      <name val="Calibri"/>
      <family val="2"/>
      <charset val="238"/>
      <scheme val="minor"/>
    </font>
    <font>
      <sz val="10"/>
      <name val="Arial"/>
      <family val="2"/>
      <charset val="238"/>
    </font>
    <font>
      <sz val="11"/>
      <color theme="1" tint="4.9989318521683403E-2"/>
      <name val="Calibri"/>
      <family val="2"/>
      <charset val="238"/>
      <scheme val="minor"/>
    </font>
    <font>
      <sz val="11"/>
      <color rgb="FF000000"/>
      <name val="Calibri"/>
      <family val="2"/>
      <charset val="238"/>
    </font>
    <font>
      <b/>
      <sz val="10"/>
      <color theme="5" tint="-0.249977111117893"/>
      <name val="Calibri"/>
      <family val="2"/>
      <charset val="238"/>
      <scheme val="minor"/>
    </font>
    <font>
      <b/>
      <sz val="10"/>
      <color rgb="FFC00000"/>
      <name val="Calibri"/>
      <family val="2"/>
      <charset val="238"/>
      <scheme val="minor"/>
    </font>
    <font>
      <sz val="11"/>
      <color rgb="FFC00000"/>
      <name val="Calibri"/>
      <family val="2"/>
      <charset val="238"/>
      <scheme val="minor"/>
    </font>
    <font>
      <sz val="9"/>
      <color theme="1"/>
      <name val="Calibri"/>
      <family val="2"/>
      <charset val="238"/>
      <scheme val="minor"/>
    </font>
    <font>
      <b/>
      <sz val="10"/>
      <color rgb="FF339966"/>
      <name val="Calibri"/>
      <family val="2"/>
      <charset val="238"/>
      <scheme val="minor"/>
    </font>
    <font>
      <sz val="8"/>
      <color rgb="FF000000"/>
      <name val="Calibri"/>
      <family val="2"/>
      <charset val="238"/>
    </font>
    <font>
      <sz val="11"/>
      <color rgb="FF000000"/>
      <name val="Calibri"/>
      <family val="2"/>
      <charset val="238"/>
      <scheme val="minor"/>
    </font>
    <font>
      <sz val="8"/>
      <color rgb="FF000000"/>
      <name val="Calibri"/>
      <family val="2"/>
      <charset val="238"/>
      <scheme val="minor"/>
    </font>
    <font>
      <sz val="8"/>
      <color theme="1"/>
      <name val="Calibri"/>
      <family val="2"/>
      <charset val="238"/>
    </font>
  </fonts>
  <fills count="20">
    <fill>
      <patternFill patternType="none"/>
    </fill>
    <fill>
      <patternFill patternType="gray125"/>
    </fill>
    <fill>
      <patternFill patternType="solid">
        <fgColor rgb="FFF2F2F2"/>
      </patternFill>
    </fill>
    <fill>
      <patternFill patternType="solid">
        <fgColor theme="0" tint="-0.34998626667073579"/>
        <bgColor indexed="64"/>
      </patternFill>
    </fill>
    <fill>
      <patternFill patternType="solid">
        <fgColor rgb="FF81FFBA"/>
        <bgColor indexed="64"/>
      </patternFill>
    </fill>
    <fill>
      <patternFill patternType="solid">
        <fgColor rgb="FFFFD1D1"/>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rgb="FFFFD9FF"/>
        <bgColor indexed="64"/>
      </patternFill>
    </fill>
    <fill>
      <patternFill patternType="solid">
        <fgColor theme="0" tint="-0.249977111117893"/>
        <bgColor indexed="64"/>
      </patternFill>
    </fill>
    <fill>
      <patternFill patternType="solid">
        <fgColor rgb="FFFF99CC"/>
        <bgColor indexed="64"/>
      </patternFill>
    </fill>
    <fill>
      <patternFill patternType="solid">
        <fgColor theme="7" tint="0.59999389629810485"/>
        <bgColor indexed="64"/>
      </patternFill>
    </fill>
    <fill>
      <patternFill patternType="solid">
        <fgColor theme="9" tint="0.59999389629810485"/>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3">
    <xf numFmtId="0" fontId="0" fillId="0" borderId="0"/>
    <xf numFmtId="0" fontId="12" fillId="2" borderId="1" applyNumberFormat="0" applyAlignment="0" applyProtection="0"/>
    <xf numFmtId="0" fontId="10" fillId="0" borderId="0"/>
    <xf numFmtId="0" fontId="14" fillId="0" borderId="0"/>
    <xf numFmtId="0" fontId="18" fillId="0" borderId="0" applyNumberFormat="0" applyFont="0" applyFill="0" applyBorder="0" applyAlignment="0" applyProtection="0">
      <alignment vertical="top"/>
    </xf>
    <xf numFmtId="0" fontId="18" fillId="0" borderId="0" applyNumberFormat="0" applyFont="0" applyFill="0" applyBorder="0" applyAlignment="0" applyProtection="0">
      <alignment vertical="top"/>
    </xf>
    <xf numFmtId="0" fontId="18" fillId="0" borderId="0"/>
    <xf numFmtId="0" fontId="18" fillId="0" borderId="0" applyNumberFormat="0" applyFont="0" applyFill="0" applyBorder="0" applyAlignment="0" applyProtection="0">
      <alignment vertical="top"/>
    </xf>
    <xf numFmtId="0" fontId="14" fillId="0" borderId="0"/>
    <xf numFmtId="0" fontId="14" fillId="0" borderId="0"/>
    <xf numFmtId="0" fontId="18" fillId="0" borderId="0"/>
    <xf numFmtId="9" fontId="18" fillId="0" borderId="0" applyFont="0" applyFill="0" applyBorder="0" applyAlignment="0" applyProtection="0"/>
    <xf numFmtId="168" fontId="18" fillId="0" borderId="0" applyFont="0" applyFill="0" applyBorder="0" applyAlignment="0" applyProtection="0"/>
  </cellStyleXfs>
  <cellXfs count="462">
    <xf numFmtId="0" fontId="0" fillId="0" borderId="0" xfId="0"/>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0" xfId="0" applyAlignment="1">
      <alignment horizontal="center" vertical="center"/>
    </xf>
    <xf numFmtId="0" fontId="0" fillId="9" borderId="2" xfId="0" applyFill="1" applyBorder="1" applyAlignment="1">
      <alignment horizontal="center"/>
    </xf>
    <xf numFmtId="0" fontId="0" fillId="0" borderId="2" xfId="0" applyBorder="1" applyAlignment="1">
      <alignment horizontal="left" vertical="center" shrinkToFit="1"/>
    </xf>
    <xf numFmtId="0" fontId="0" fillId="0" borderId="2" xfId="0" applyBorder="1" applyAlignment="1">
      <alignment horizontal="center" vertical="center" shrinkToFit="1"/>
    </xf>
    <xf numFmtId="0" fontId="0" fillId="0" borderId="2" xfId="0" applyBorder="1" applyAlignment="1">
      <alignment horizontal="center" shrinkToFit="1"/>
    </xf>
    <xf numFmtId="0" fontId="5" fillId="0" borderId="2" xfId="0" applyFont="1" applyBorder="1" applyAlignment="1">
      <alignment horizontal="center" shrinkToFit="1"/>
    </xf>
    <xf numFmtId="16" fontId="5" fillId="0" borderId="2" xfId="0" applyNumberFormat="1" applyFont="1" applyBorder="1" applyAlignment="1">
      <alignment horizontal="center" shrinkToFit="1"/>
    </xf>
    <xf numFmtId="0" fontId="7" fillId="0" borderId="2" xfId="0" applyFont="1" applyBorder="1" applyAlignment="1">
      <alignment horizontal="left" vertical="center"/>
    </xf>
    <xf numFmtId="0" fontId="5" fillId="0" borderId="2" xfId="0" applyFont="1" applyBorder="1" applyAlignment="1">
      <alignment horizontal="left" vertical="center"/>
    </xf>
    <xf numFmtId="0" fontId="0" fillId="0" borderId="0" xfId="0" applyAlignment="1">
      <alignment horizontal="left"/>
    </xf>
    <xf numFmtId="0" fontId="0" fillId="0" borderId="0" xfId="0" applyAlignment="1">
      <alignment horizontal="center"/>
    </xf>
    <xf numFmtId="14" fontId="8" fillId="6" borderId="2" xfId="0" applyNumberFormat="1" applyFont="1" applyFill="1" applyBorder="1" applyAlignment="1">
      <alignment vertical="center"/>
    </xf>
    <xf numFmtId="0" fontId="5" fillId="0" borderId="2" xfId="2" applyFont="1" applyBorder="1" applyAlignment="1">
      <alignment horizontal="center" vertical="center" shrinkToFit="1"/>
    </xf>
    <xf numFmtId="0" fontId="11" fillId="0" borderId="2" xfId="0" applyFont="1" applyBorder="1" applyAlignment="1">
      <alignment horizontal="left" vertical="center"/>
    </xf>
    <xf numFmtId="0" fontId="5" fillId="0" borderId="2" xfId="0" applyFont="1" applyBorder="1" applyAlignment="1">
      <alignment horizontal="center" vertical="center" shrinkToFit="1"/>
    </xf>
    <xf numFmtId="0" fontId="0" fillId="0" borderId="2" xfId="0" applyBorder="1" applyAlignment="1">
      <alignment horizontal="left" vertical="center" wrapText="1" shrinkToFit="1"/>
    </xf>
    <xf numFmtId="0" fontId="5" fillId="8" borderId="2" xfId="0" applyFont="1" applyFill="1" applyBorder="1" applyAlignment="1">
      <alignment horizontal="left" vertical="center"/>
    </xf>
    <xf numFmtId="0" fontId="5" fillId="0" borderId="2" xfId="0" applyFont="1" applyBorder="1" applyAlignment="1">
      <alignment horizontal="left" vertical="center" shrinkToFit="1"/>
    </xf>
    <xf numFmtId="16" fontId="5" fillId="0" borderId="2" xfId="0" applyNumberFormat="1" applyFont="1" applyBorder="1" applyAlignment="1">
      <alignment horizontal="center" vertical="center" shrinkToFit="1"/>
    </xf>
    <xf numFmtId="0" fontId="0" fillId="9" borderId="2" xfId="0" applyFill="1" applyBorder="1" applyAlignment="1">
      <alignment horizontal="center" vertical="center"/>
    </xf>
    <xf numFmtId="0" fontId="0" fillId="10" borderId="2" xfId="0" applyFill="1" applyBorder="1" applyAlignment="1">
      <alignment horizontal="center"/>
    </xf>
    <xf numFmtId="0" fontId="5" fillId="0" borderId="2" xfId="0" applyFont="1" applyBorder="1" applyAlignment="1">
      <alignment horizontal="left" vertical="center" wrapText="1"/>
    </xf>
    <xf numFmtId="0" fontId="0" fillId="0" borderId="2" xfId="1" applyNumberFormat="1" applyFont="1" applyFill="1" applyBorder="1" applyAlignment="1">
      <alignment horizontal="left" shrinkToFit="1"/>
    </xf>
    <xf numFmtId="0" fontId="0" fillId="0" borderId="2" xfId="1" applyNumberFormat="1" applyFont="1" applyFill="1" applyBorder="1" applyAlignment="1">
      <alignment horizontal="center" shrinkToFit="1"/>
    </xf>
    <xf numFmtId="0" fontId="0" fillId="0" borderId="2" xfId="1" applyFont="1" applyFill="1" applyBorder="1" applyAlignment="1">
      <alignment horizontal="center" shrinkToFit="1"/>
    </xf>
    <xf numFmtId="0" fontId="11" fillId="0" borderId="2" xfId="0" applyFont="1" applyBorder="1" applyAlignment="1">
      <alignment horizontal="left" vertical="center" wrapText="1"/>
    </xf>
    <xf numFmtId="0" fontId="0" fillId="11" borderId="2" xfId="0" applyFill="1" applyBorder="1" applyAlignment="1">
      <alignment horizontal="center"/>
    </xf>
    <xf numFmtId="0" fontId="5" fillId="13" borderId="2" xfId="0" applyFont="1" applyFill="1" applyBorder="1" applyAlignment="1">
      <alignment horizontal="left" vertical="center" shrinkToFit="1"/>
    </xf>
    <xf numFmtId="0" fontId="5" fillId="13" borderId="2" xfId="0" applyFont="1" applyFill="1" applyBorder="1" applyAlignment="1">
      <alignment horizontal="center" vertical="center" shrinkToFit="1"/>
    </xf>
    <xf numFmtId="0" fontId="0" fillId="0" borderId="2" xfId="0" applyBorder="1" applyAlignment="1">
      <alignment horizontal="left"/>
    </xf>
    <xf numFmtId="1" fontId="6" fillId="0" borderId="2" xfId="0" applyNumberFormat="1" applyFont="1" applyBorder="1" applyAlignment="1">
      <alignment horizontal="left" shrinkToFit="1"/>
    </xf>
    <xf numFmtId="0" fontId="0" fillId="0" borderId="2" xfId="0" applyBorder="1"/>
    <xf numFmtId="0" fontId="0" fillId="13" borderId="2" xfId="0" applyFill="1" applyBorder="1" applyAlignment="1">
      <alignment horizontal="center" shrinkToFit="1"/>
    </xf>
    <xf numFmtId="0" fontId="5" fillId="13" borderId="2" xfId="0" applyFont="1" applyFill="1" applyBorder="1" applyAlignment="1">
      <alignment horizontal="center" shrinkToFit="1"/>
    </xf>
    <xf numFmtId="0" fontId="5" fillId="13" borderId="2" xfId="0" applyFont="1" applyFill="1" applyBorder="1" applyAlignment="1">
      <alignment horizontal="left" vertical="center"/>
    </xf>
    <xf numFmtId="0" fontId="5" fillId="0" borderId="0" xfId="0" applyFont="1"/>
    <xf numFmtId="0" fontId="0" fillId="12" borderId="2" xfId="0" applyFill="1" applyBorder="1" applyAlignment="1">
      <alignment horizontal="center"/>
    </xf>
    <xf numFmtId="0" fontId="0" fillId="0" borderId="2" xfId="2" applyFont="1" applyBorder="1" applyAlignment="1">
      <alignment horizontal="left" vertical="center" shrinkToFit="1"/>
    </xf>
    <xf numFmtId="0" fontId="0" fillId="0" borderId="2" xfId="2" applyFont="1" applyBorder="1" applyAlignment="1">
      <alignment horizontal="center" vertical="center" shrinkToFit="1"/>
    </xf>
    <xf numFmtId="0" fontId="13" fillId="0" borderId="2" xfId="0" applyFont="1" applyBorder="1" applyAlignment="1">
      <alignment horizontal="left" wrapText="1" shrinkToFit="1"/>
    </xf>
    <xf numFmtId="0" fontId="0" fillId="0" borderId="2" xfId="0" applyBorder="1" applyAlignment="1">
      <alignment horizontal="left" wrapText="1" shrinkToFit="1"/>
    </xf>
    <xf numFmtId="0" fontId="5" fillId="0" borderId="2" xfId="0" applyFont="1" applyBorder="1" applyAlignment="1" applyProtection="1">
      <alignment horizontal="center"/>
      <protection locked="0"/>
    </xf>
    <xf numFmtId="0" fontId="5" fillId="0" borderId="2" xfId="2" applyFont="1" applyBorder="1" applyAlignment="1">
      <alignment horizontal="left" vertical="center" shrinkToFit="1"/>
    </xf>
    <xf numFmtId="0" fontId="5" fillId="0" borderId="2" xfId="3" applyFont="1" applyBorder="1" applyAlignment="1">
      <alignment horizontal="left" vertical="center" shrinkToFit="1"/>
    </xf>
    <xf numFmtId="0" fontId="5" fillId="0" borderId="2" xfId="3" applyFont="1" applyBorder="1" applyAlignment="1">
      <alignment horizontal="center" vertical="center" shrinkToFit="1"/>
    </xf>
    <xf numFmtId="0" fontId="0" fillId="0" borderId="2" xfId="0" applyBorder="1" applyAlignment="1">
      <alignment horizontal="left" shrinkToFit="1"/>
    </xf>
    <xf numFmtId="0" fontId="0" fillId="8" borderId="2" xfId="0" applyFill="1" applyBorder="1" applyAlignment="1">
      <alignment horizontal="center"/>
    </xf>
    <xf numFmtId="0" fontId="5" fillId="0" borderId="2" xfId="0" applyFont="1" applyBorder="1" applyAlignment="1">
      <alignment horizontal="left" shrinkToFit="1"/>
    </xf>
    <xf numFmtId="0" fontId="5" fillId="0" borderId="0" xfId="0" applyFont="1" applyAlignment="1">
      <alignment horizontal="center"/>
    </xf>
    <xf numFmtId="0" fontId="15" fillId="0" borderId="2" xfId="0" applyFont="1" applyBorder="1" applyAlignment="1">
      <alignment horizontal="left" vertical="center" shrinkToFit="1"/>
    </xf>
    <xf numFmtId="0" fontId="5" fillId="13" borderId="2" xfId="0" applyFont="1" applyFill="1" applyBorder="1" applyAlignment="1">
      <alignment horizontal="left" shrinkToFit="1"/>
    </xf>
    <xf numFmtId="0" fontId="5" fillId="0" borderId="2" xfId="0" applyFont="1" applyBorder="1" applyAlignment="1">
      <alignment horizontal="left"/>
    </xf>
    <xf numFmtId="0" fontId="15" fillId="0" borderId="2" xfId="0" applyFont="1" applyBorder="1" applyAlignment="1">
      <alignment horizontal="left" vertical="center"/>
    </xf>
    <xf numFmtId="1" fontId="5" fillId="0" borderId="4" xfId="0" applyNumberFormat="1" applyFont="1" applyBorder="1" applyAlignment="1" applyProtection="1">
      <alignment horizontal="center"/>
      <protection locked="0"/>
    </xf>
    <xf numFmtId="0" fontId="15" fillId="13" borderId="2" xfId="0" applyFont="1" applyFill="1" applyBorder="1" applyAlignment="1">
      <alignment horizontal="left" vertical="center"/>
    </xf>
    <xf numFmtId="0" fontId="5" fillId="0" borderId="2" xfId="0" applyFont="1" applyBorder="1" applyAlignment="1">
      <alignment horizontal="left" vertical="center" wrapText="1" shrinkToFit="1"/>
    </xf>
    <xf numFmtId="0" fontId="9" fillId="0" borderId="2" xfId="0" applyFont="1" applyBorder="1" applyAlignment="1">
      <alignment horizontal="left" vertical="center"/>
    </xf>
    <xf numFmtId="0" fontId="5" fillId="13" borderId="2" xfId="0" applyFont="1" applyFill="1" applyBorder="1" applyAlignment="1">
      <alignment horizontal="left"/>
    </xf>
    <xf numFmtId="0" fontId="0" fillId="0" borderId="0" xfId="0" applyAlignment="1">
      <alignment horizontal="left" vertical="center" shrinkToFit="1"/>
    </xf>
    <xf numFmtId="0" fontId="0" fillId="0" borderId="0" xfId="0"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left" vertical="center"/>
    </xf>
    <xf numFmtId="0" fontId="4" fillId="3" borderId="2" xfId="0" applyFont="1" applyFill="1" applyBorder="1" applyAlignment="1">
      <alignment horizontal="left" vertical="center" wrapText="1"/>
    </xf>
    <xf numFmtId="0" fontId="13" fillId="0" borderId="0" xfId="0" applyFont="1" applyAlignment="1">
      <alignment horizontal="center"/>
    </xf>
    <xf numFmtId="0" fontId="5" fillId="9" borderId="2" xfId="0" applyFont="1" applyFill="1" applyBorder="1" applyAlignment="1">
      <alignment horizontal="center"/>
    </xf>
    <xf numFmtId="0" fontId="0" fillId="0" borderId="2" xfId="0" applyBorder="1" applyAlignment="1">
      <alignment horizontal="left" vertical="center" wrapText="1"/>
    </xf>
    <xf numFmtId="0" fontId="5" fillId="0" borderId="2" xfId="4" applyNumberFormat="1" applyFont="1" applyFill="1" applyBorder="1" applyAlignment="1" applyProtection="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0" fontId="5" fillId="0" borderId="2" xfId="0" applyFont="1" applyBorder="1" applyAlignment="1">
      <alignment horizontal="center" vertical="center"/>
    </xf>
    <xf numFmtId="2" fontId="0" fillId="0" borderId="2" xfId="0" applyNumberFormat="1" applyBorder="1" applyAlignment="1">
      <alignment horizontal="left"/>
    </xf>
    <xf numFmtId="0" fontId="5" fillId="0" borderId="2" xfId="4" applyNumberFormat="1" applyFont="1" applyFill="1" applyBorder="1" applyAlignment="1" applyProtection="1">
      <alignment horizontal="left" vertical="center" wrapText="1"/>
    </xf>
    <xf numFmtId="164" fontId="0" fillId="0" borderId="6" xfId="0" applyNumberFormat="1" applyBorder="1" applyAlignment="1">
      <alignment horizontal="center" vertical="center"/>
    </xf>
    <xf numFmtId="164" fontId="0" fillId="0" borderId="2" xfId="0" applyNumberFormat="1" applyBorder="1" applyAlignment="1">
      <alignment horizontal="center" vertical="center" wrapText="1"/>
    </xf>
    <xf numFmtId="164" fontId="5" fillId="0" borderId="2" xfId="0" applyNumberFormat="1" applyFont="1" applyBorder="1" applyAlignment="1">
      <alignment horizontal="center" vertical="center"/>
    </xf>
    <xf numFmtId="0" fontId="5" fillId="10" borderId="2" xfId="0" applyFont="1" applyFill="1" applyBorder="1" applyAlignment="1">
      <alignment horizontal="center"/>
    </xf>
    <xf numFmtId="2" fontId="0" fillId="0" borderId="2" xfId="0" applyNumberFormat="1" applyBorder="1" applyAlignment="1">
      <alignment horizontal="left" vertical="center"/>
    </xf>
    <xf numFmtId="164" fontId="0" fillId="0" borderId="6" xfId="0" applyNumberFormat="1" applyBorder="1" applyAlignment="1">
      <alignment horizontal="center" vertical="center" wrapText="1"/>
    </xf>
    <xf numFmtId="0" fontId="5" fillId="11" borderId="2" xfId="0" applyFont="1" applyFill="1" applyBorder="1" applyAlignment="1">
      <alignment horizontal="center"/>
    </xf>
    <xf numFmtId="0" fontId="5" fillId="0" borderId="2" xfId="0" applyFont="1" applyBorder="1" applyAlignment="1">
      <alignment horizontal="left" vertical="top" wrapText="1"/>
    </xf>
    <xf numFmtId="0" fontId="7"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2" fontId="5" fillId="0" borderId="2" xfId="0" applyNumberFormat="1" applyFont="1" applyBorder="1" applyAlignment="1">
      <alignment horizontal="center"/>
    </xf>
    <xf numFmtId="0" fontId="7" fillId="0" borderId="2" xfId="0" applyFont="1" applyBorder="1" applyAlignment="1">
      <alignment horizontal="center" vertical="center"/>
    </xf>
    <xf numFmtId="164" fontId="5" fillId="0" borderId="6" xfId="0" applyNumberFormat="1" applyFont="1" applyBorder="1" applyAlignment="1">
      <alignment horizontal="center" vertical="center" wrapText="1"/>
    </xf>
    <xf numFmtId="0" fontId="0" fillId="0" borderId="2" xfId="0" applyBorder="1" applyAlignment="1">
      <alignment horizontal="left" wrapText="1"/>
    </xf>
    <xf numFmtId="0" fontId="5" fillId="0" borderId="2" xfId="0" applyFont="1" applyBorder="1" applyAlignment="1">
      <alignment horizontal="center"/>
    </xf>
    <xf numFmtId="2"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5" fillId="12" borderId="2" xfId="0" applyFont="1" applyFill="1" applyBorder="1" applyAlignment="1">
      <alignment horizontal="center"/>
    </xf>
    <xf numFmtId="0" fontId="0" fillId="0" borderId="2" xfId="2" applyFont="1" applyBorder="1" applyAlignment="1">
      <alignment horizontal="left" vertical="center" wrapText="1"/>
    </xf>
    <xf numFmtId="164" fontId="0" fillId="0" borderId="2" xfId="2" applyNumberFormat="1" applyFont="1" applyBorder="1" applyAlignment="1">
      <alignment horizontal="center" vertical="center" wrapText="1"/>
    </xf>
    <xf numFmtId="0" fontId="5" fillId="0" borderId="2" xfId="2" applyFont="1" applyBorder="1" applyAlignment="1">
      <alignment horizontal="left" vertical="center" wrapText="1"/>
    </xf>
    <xf numFmtId="164" fontId="5" fillId="0" borderId="2" xfId="2" applyNumberFormat="1" applyFont="1" applyBorder="1" applyAlignment="1">
      <alignment horizontal="center" vertical="center" wrapText="1"/>
    </xf>
    <xf numFmtId="164" fontId="0" fillId="0" borderId="6" xfId="2" applyNumberFormat="1" applyFont="1" applyBorder="1" applyAlignment="1">
      <alignment horizontal="center" vertical="center" wrapText="1"/>
    </xf>
    <xf numFmtId="0" fontId="19" fillId="0" borderId="2" xfId="2" applyFont="1" applyBorder="1" applyAlignment="1">
      <alignment horizontal="left" vertical="center" wrapText="1"/>
    </xf>
    <xf numFmtId="0" fontId="5" fillId="0" borderId="2" xfId="3" applyFont="1" applyBorder="1" applyAlignment="1">
      <alignment wrapText="1"/>
    </xf>
    <xf numFmtId="165" fontId="5" fillId="0" borderId="2" xfId="3" applyNumberFormat="1" applyFont="1" applyBorder="1" applyAlignment="1">
      <alignment horizontal="center" vertical="center"/>
    </xf>
    <xf numFmtId="0" fontId="5" fillId="8" borderId="2" xfId="0" applyFont="1" applyFill="1" applyBorder="1" applyAlignment="1">
      <alignment horizontal="center"/>
    </xf>
    <xf numFmtId="0" fontId="5" fillId="0" borderId="2" xfId="0" applyFont="1" applyBorder="1" applyAlignment="1">
      <alignment horizontal="left" wrapText="1"/>
    </xf>
    <xf numFmtId="164" fontId="5" fillId="0" borderId="6" xfId="0" applyNumberFormat="1" applyFont="1" applyBorder="1" applyAlignment="1">
      <alignment horizontal="center" vertical="center"/>
    </xf>
    <xf numFmtId="0" fontId="7" fillId="0" borderId="2" xfId="0" applyFont="1" applyBorder="1" applyAlignment="1">
      <alignment vertical="center"/>
    </xf>
    <xf numFmtId="0" fontId="5" fillId="0" borderId="3" xfId="0" applyFont="1" applyBorder="1" applyAlignment="1">
      <alignment horizontal="center" vertical="center" shrinkToFit="1"/>
    </xf>
    <xf numFmtId="0" fontId="5" fillId="14" borderId="2" xfId="2" applyFont="1" applyFill="1" applyBorder="1" applyAlignment="1">
      <alignment horizontal="center" vertical="center" shrinkToFit="1"/>
    </xf>
    <xf numFmtId="0" fontId="5" fillId="14" borderId="2" xfId="0" applyFont="1" applyFill="1" applyBorder="1" applyAlignment="1">
      <alignment horizontal="center" vertical="center" shrinkToFit="1"/>
    </xf>
    <xf numFmtId="0" fontId="0" fillId="0" borderId="2" xfId="0" applyBorder="1" applyAlignment="1">
      <alignment horizontal="left" vertical="center"/>
    </xf>
    <xf numFmtId="0" fontId="5" fillId="13" borderId="2" xfId="0" applyFont="1" applyFill="1" applyBorder="1" applyAlignment="1">
      <alignment horizontal="left" wrapText="1"/>
    </xf>
    <xf numFmtId="0" fontId="5" fillId="13" borderId="2" xfId="0" applyFont="1" applyFill="1" applyBorder="1" applyAlignment="1">
      <alignment horizontal="center" vertical="center"/>
    </xf>
    <xf numFmtId="0" fontId="0" fillId="13" borderId="2" xfId="0" applyFill="1" applyBorder="1" applyAlignment="1">
      <alignment horizontal="center" vertical="center"/>
    </xf>
    <xf numFmtId="164" fontId="5" fillId="13" borderId="2" xfId="0" applyNumberFormat="1" applyFont="1" applyFill="1" applyBorder="1" applyAlignment="1">
      <alignment horizontal="center" vertical="center"/>
    </xf>
    <xf numFmtId="0" fontId="0" fillId="13" borderId="2" xfId="0" applyFill="1" applyBorder="1" applyAlignment="1">
      <alignment horizontal="left"/>
    </xf>
    <xf numFmtId="0" fontId="0" fillId="0" borderId="2" xfId="0"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left" wrapText="1"/>
    </xf>
    <xf numFmtId="0" fontId="5" fillId="0" borderId="0" xfId="0" applyFont="1" applyAlignment="1">
      <alignment horizontal="center" vertical="center"/>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1" fontId="22" fillId="3" borderId="4" xfId="0" applyNumberFormat="1" applyFont="1" applyFill="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0" fontId="0" fillId="0" borderId="0" xfId="0" applyProtection="1">
      <protection locked="0"/>
    </xf>
    <xf numFmtId="0" fontId="5" fillId="9" borderId="2" xfId="0" applyFont="1" applyFill="1" applyBorder="1" applyAlignment="1" applyProtection="1">
      <alignment horizontal="center" vertical="center"/>
      <protection locked="0"/>
    </xf>
    <xf numFmtId="0" fontId="5" fillId="0" borderId="2"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5" xfId="0" applyFont="1" applyBorder="1" applyAlignment="1" applyProtection="1">
      <alignment horizontal="center" vertical="center"/>
      <protection locked="0"/>
    </xf>
    <xf numFmtId="0" fontId="0" fillId="0" borderId="2" xfId="0"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5" xfId="0" applyFont="1" applyBorder="1" applyAlignment="1" applyProtection="1">
      <alignment horizontal="center"/>
      <protection locked="0"/>
    </xf>
    <xf numFmtId="2" fontId="0" fillId="0" borderId="2" xfId="0" applyNumberFormat="1" applyBorder="1" applyAlignment="1" applyProtection="1">
      <alignment horizontal="left"/>
      <protection locked="0"/>
    </xf>
    <xf numFmtId="0" fontId="0" fillId="0" borderId="2" xfId="0" applyBorder="1" applyProtection="1">
      <protection locked="0"/>
    </xf>
    <xf numFmtId="2" fontId="5" fillId="0" borderId="2" xfId="0" applyNumberFormat="1" applyFont="1" applyBorder="1" applyAlignment="1" applyProtection="1">
      <alignment horizontal="left"/>
      <protection locked="0"/>
    </xf>
    <xf numFmtId="0" fontId="5" fillId="0" borderId="2" xfId="0" applyFont="1" applyBorder="1" applyAlignment="1" applyProtection="1">
      <alignment horizontal="center" vertical="center"/>
      <protection locked="0"/>
    </xf>
    <xf numFmtId="1" fontId="5" fillId="0" borderId="2" xfId="0" applyNumberFormat="1" applyFont="1" applyBorder="1" applyAlignment="1" applyProtection="1">
      <alignment horizontal="center"/>
      <protection locked="0"/>
    </xf>
    <xf numFmtId="1" fontId="5" fillId="0" borderId="8" xfId="0" applyNumberFormat="1" applyFont="1" applyBorder="1" applyAlignment="1" applyProtection="1">
      <alignment horizontal="center"/>
      <protection locked="0"/>
    </xf>
    <xf numFmtId="0" fontId="0" fillId="0" borderId="2" xfId="0" applyBorder="1" applyAlignment="1">
      <alignment horizontal="center"/>
    </xf>
    <xf numFmtId="0" fontId="5" fillId="0" borderId="4" xfId="0" applyFont="1" applyBorder="1" applyAlignment="1">
      <alignment horizontal="center"/>
    </xf>
    <xf numFmtId="1" fontId="5" fillId="0" borderId="4" xfId="0" applyNumberFormat="1" applyFont="1" applyBorder="1" applyAlignment="1">
      <alignment horizontal="center"/>
    </xf>
    <xf numFmtId="0" fontId="0" fillId="0" borderId="2" xfId="0" applyBorder="1" applyAlignment="1" applyProtection="1">
      <alignment horizontal="left"/>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protection locked="0"/>
    </xf>
    <xf numFmtId="1" fontId="0" fillId="0" borderId="4" xfId="0" applyNumberFormat="1" applyBorder="1" applyAlignment="1" applyProtection="1">
      <alignment horizontal="center"/>
      <protection locked="0"/>
    </xf>
    <xf numFmtId="0" fontId="0" fillId="0" borderId="8" xfId="0" applyBorder="1" applyAlignment="1" applyProtection="1">
      <alignment horizontal="center"/>
      <protection locked="0"/>
    </xf>
    <xf numFmtId="0" fontId="0" fillId="0" borderId="5" xfId="0" applyBorder="1" applyAlignment="1" applyProtection="1">
      <alignment horizontal="left"/>
      <protection locked="0"/>
    </xf>
    <xf numFmtId="2" fontId="0" fillId="0" borderId="2" xfId="0" applyNumberFormat="1" applyBorder="1" applyAlignment="1" applyProtection="1">
      <alignment horizontal="left" vertical="center"/>
      <protection locked="0"/>
    </xf>
    <xf numFmtId="0" fontId="5" fillId="0" borderId="0" xfId="0" applyFont="1" applyProtection="1">
      <protection locked="0"/>
    </xf>
    <xf numFmtId="0" fontId="5" fillId="10" borderId="2" xfId="0" applyFont="1" applyFill="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2" fontId="0" fillId="0" borderId="2" xfId="0" applyNumberFormat="1" applyBorder="1" applyAlignment="1" applyProtection="1">
      <alignment horizontal="left" vertical="center" wrapText="1"/>
      <protection locked="0"/>
    </xf>
    <xf numFmtId="0" fontId="5" fillId="0" borderId="0" xfId="0" applyFont="1" applyAlignment="1" applyProtection="1">
      <alignment horizontal="center"/>
      <protection locked="0"/>
    </xf>
    <xf numFmtId="0" fontId="0" fillId="0" borderId="0" xfId="0" applyAlignment="1" applyProtection="1">
      <alignment vertical="center"/>
      <protection locked="0"/>
    </xf>
    <xf numFmtId="2" fontId="0" fillId="6" borderId="2" xfId="0" applyNumberFormat="1" applyFill="1" applyBorder="1" applyAlignment="1" applyProtection="1">
      <alignment horizontal="left" vertical="center"/>
      <protection locked="0"/>
    </xf>
    <xf numFmtId="1" fontId="5" fillId="0" borderId="2"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left" vertical="center" wrapText="1"/>
      <protection locked="0"/>
    </xf>
    <xf numFmtId="2" fontId="5" fillId="0" borderId="2" xfId="0" applyNumberFormat="1" applyFont="1" applyBorder="1" applyAlignment="1" applyProtection="1">
      <alignment horizontal="left" vertical="center"/>
      <protection locked="0"/>
    </xf>
    <xf numFmtId="0" fontId="0" fillId="0" borderId="8" xfId="0"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xf numFmtId="0" fontId="5" fillId="11" borderId="2" xfId="0" applyFont="1" applyFill="1" applyBorder="1" applyAlignment="1" applyProtection="1">
      <alignment horizontal="center" vertical="center"/>
      <protection locked="0"/>
    </xf>
    <xf numFmtId="0" fontId="5" fillId="13" borderId="2" xfId="0" applyFont="1" applyFill="1" applyBorder="1" applyAlignment="1" applyProtection="1">
      <alignment horizontal="left"/>
      <protection locked="0"/>
    </xf>
    <xf numFmtId="0" fontId="5" fillId="13" borderId="5" xfId="0" applyFont="1" applyFill="1" applyBorder="1" applyAlignment="1" applyProtection="1">
      <alignment horizontal="left"/>
      <protection locked="0"/>
    </xf>
    <xf numFmtId="0" fontId="5" fillId="13" borderId="5" xfId="0" applyFont="1" applyFill="1" applyBorder="1" applyAlignment="1" applyProtection="1">
      <alignment horizontal="center" vertical="center"/>
      <protection locked="0"/>
    </xf>
    <xf numFmtId="0" fontId="0" fillId="13" borderId="2" xfId="0" applyFill="1" applyBorder="1" applyAlignment="1" applyProtection="1">
      <alignment horizontal="center"/>
      <protection locked="0"/>
    </xf>
    <xf numFmtId="0" fontId="5" fillId="13" borderId="8" xfId="0" applyFont="1" applyFill="1" applyBorder="1" applyAlignment="1" applyProtection="1">
      <alignment horizontal="center"/>
      <protection locked="0"/>
    </xf>
    <xf numFmtId="0" fontId="5" fillId="13" borderId="5" xfId="0" applyFont="1" applyFill="1" applyBorder="1" applyAlignment="1" applyProtection="1">
      <alignment horizontal="center"/>
      <protection locked="0"/>
    </xf>
    <xf numFmtId="0" fontId="5" fillId="13" borderId="2" xfId="0" applyFont="1" applyFill="1" applyBorder="1" applyAlignment="1" applyProtection="1">
      <alignment horizontal="center"/>
      <protection locked="0"/>
    </xf>
    <xf numFmtId="1" fontId="5" fillId="13" borderId="4" xfId="0" applyNumberFormat="1" applyFont="1" applyFill="1" applyBorder="1" applyAlignment="1" applyProtection="1">
      <alignment horizontal="center"/>
      <protection locked="0"/>
    </xf>
    <xf numFmtId="2" fontId="0" fillId="13" borderId="2" xfId="0" applyNumberForma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2" fontId="0" fillId="13" borderId="2" xfId="0" applyNumberFormat="1" applyFill="1" applyBorder="1" applyAlignment="1" applyProtection="1">
      <alignment horizontal="left"/>
      <protection locked="0"/>
    </xf>
    <xf numFmtId="2" fontId="0" fillId="0" borderId="2" xfId="0" applyNumberFormat="1" applyBorder="1" applyAlignment="1" applyProtection="1">
      <alignment horizontal="left" wrapText="1"/>
      <protection locked="0"/>
    </xf>
    <xf numFmtId="0" fontId="5" fillId="13" borderId="2" xfId="0" applyFont="1" applyFill="1" applyBorder="1" applyAlignment="1" applyProtection="1">
      <alignment horizontal="center" vertical="center"/>
      <protection locked="0"/>
    </xf>
    <xf numFmtId="0" fontId="5" fillId="13" borderId="2" xfId="0" applyFont="1" applyFill="1" applyBorder="1" applyAlignment="1" applyProtection="1">
      <alignment horizontal="left" vertical="center"/>
      <protection locked="0"/>
    </xf>
    <xf numFmtId="0" fontId="5" fillId="13" borderId="5" xfId="0" applyFont="1" applyFill="1" applyBorder="1" applyAlignment="1" applyProtection="1">
      <alignment horizontal="left" vertical="center"/>
      <protection locked="0"/>
    </xf>
    <xf numFmtId="0" fontId="5" fillId="0" borderId="4" xfId="0" applyFont="1" applyBorder="1" applyAlignment="1" applyProtection="1">
      <alignment horizontal="center"/>
      <protection locked="0"/>
    </xf>
    <xf numFmtId="0" fontId="5" fillId="0" borderId="4" xfId="0" applyFont="1" applyBorder="1" applyAlignment="1">
      <alignment horizontal="center" vertical="center"/>
    </xf>
    <xf numFmtId="0" fontId="5" fillId="12" borderId="2" xfId="0" applyFont="1" applyFill="1" applyBorder="1" applyAlignment="1" applyProtection="1">
      <alignment horizontal="center" vertical="center"/>
      <protection locked="0"/>
    </xf>
    <xf numFmtId="1" fontId="5" fillId="0" borderId="2" xfId="0" applyNumberFormat="1" applyFont="1" applyBorder="1" applyAlignment="1">
      <alignment horizontal="center"/>
    </xf>
    <xf numFmtId="0" fontId="5" fillId="15" borderId="0" xfId="0" applyFont="1" applyFill="1" applyAlignment="1" applyProtection="1">
      <alignment horizontal="center"/>
      <protection locked="0"/>
    </xf>
    <xf numFmtId="0" fontId="5" fillId="0" borderId="2" xfId="5" applyNumberFormat="1" applyFont="1" applyFill="1" applyBorder="1" applyAlignment="1" applyProtection="1">
      <alignment horizontal="center" vertical="center"/>
    </xf>
    <xf numFmtId="0" fontId="5" fillId="15" borderId="0" xfId="0" applyFont="1" applyFill="1" applyAlignment="1" applyProtection="1">
      <alignment horizontal="center" vertical="center"/>
      <protection locked="0"/>
    </xf>
    <xf numFmtId="0" fontId="5" fillId="0" borderId="2" xfId="6"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wrapText="1"/>
      <protection locked="0"/>
    </xf>
    <xf numFmtId="0" fontId="5" fillId="15" borderId="0" xfId="0" applyFont="1" applyFill="1" applyAlignment="1" applyProtection="1">
      <alignment horizontal="center" vertical="center" wrapText="1"/>
      <protection locked="0"/>
    </xf>
    <xf numFmtId="2" fontId="24" fillId="0" borderId="2" xfId="0" applyNumberFormat="1" applyFont="1" applyBorder="1" applyAlignment="1" applyProtection="1">
      <alignment horizontal="left" wrapText="1"/>
      <protection locked="0"/>
    </xf>
    <xf numFmtId="0" fontId="9" fillId="0" borderId="5" xfId="0" applyFont="1" applyBorder="1" applyAlignment="1" applyProtection="1">
      <alignment horizontal="left"/>
      <protection locked="0"/>
    </xf>
    <xf numFmtId="0" fontId="9" fillId="0" borderId="2" xfId="0" applyFont="1" applyBorder="1" applyAlignment="1" applyProtection="1">
      <alignment horizontal="left"/>
      <protection locked="0"/>
    </xf>
    <xf numFmtId="0" fontId="5" fillId="0" borderId="2" xfId="0" applyFont="1" applyBorder="1" applyAlignment="1" applyProtection="1">
      <alignment horizontal="center" vertical="top"/>
      <protection locked="0"/>
    </xf>
    <xf numFmtId="2" fontId="5" fillId="0" borderId="2" xfId="0" applyNumberFormat="1"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2" xfId="0" applyFont="1" applyBorder="1" applyAlignment="1" applyProtection="1">
      <alignment vertical="top"/>
      <protection locked="0"/>
    </xf>
    <xf numFmtId="0" fontId="5" fillId="0" borderId="4" xfId="0" applyFont="1" applyBorder="1" applyAlignment="1" applyProtection="1">
      <alignment horizontal="center" vertical="top"/>
      <protection locked="0"/>
    </xf>
    <xf numFmtId="1" fontId="5" fillId="0" borderId="4" xfId="0" applyNumberFormat="1" applyFont="1" applyBorder="1" applyAlignment="1" applyProtection="1">
      <alignment horizontal="center" vertical="top"/>
      <protection locked="0"/>
    </xf>
    <xf numFmtId="0" fontId="5" fillId="0" borderId="0" xfId="0" applyFont="1" applyAlignment="1" applyProtection="1">
      <alignment horizontal="center" vertical="top"/>
      <protection locked="0"/>
    </xf>
    <xf numFmtId="0" fontId="5" fillId="8" borderId="2" xfId="0" applyFont="1" applyFill="1" applyBorder="1" applyAlignment="1" applyProtection="1">
      <alignment horizontal="center" vertical="center"/>
      <protection locked="0"/>
    </xf>
    <xf numFmtId="0" fontId="0" fillId="13" borderId="2" xfId="0" applyFill="1" applyBorder="1" applyAlignment="1" applyProtection="1">
      <alignment horizontal="left"/>
      <protection locked="0"/>
    </xf>
    <xf numFmtId="1" fontId="5" fillId="13" borderId="2" xfId="0" applyNumberFormat="1" applyFont="1" applyFill="1" applyBorder="1" applyAlignment="1">
      <alignment horizontal="center"/>
    </xf>
    <xf numFmtId="1" fontId="0" fillId="13" borderId="2" xfId="0" applyNumberFormat="1" applyFill="1" applyBorder="1" applyAlignment="1" applyProtection="1">
      <alignment horizontal="center"/>
      <protection locked="0"/>
    </xf>
    <xf numFmtId="1" fontId="5" fillId="13" borderId="2" xfId="0" applyNumberFormat="1" applyFont="1" applyFill="1" applyBorder="1" applyAlignment="1" applyProtection="1">
      <alignment horizontal="center"/>
      <protection locked="0"/>
    </xf>
    <xf numFmtId="0" fontId="5" fillId="13" borderId="4" xfId="0" applyFont="1" applyFill="1" applyBorder="1" applyAlignment="1" applyProtection="1">
      <alignment horizontal="center"/>
      <protection locked="0"/>
    </xf>
    <xf numFmtId="1" fontId="5" fillId="13" borderId="8" xfId="0" applyNumberFormat="1" applyFont="1" applyFill="1" applyBorder="1" applyAlignment="1" applyProtection="1">
      <alignment horizontal="center"/>
      <protection locked="0"/>
    </xf>
    <xf numFmtId="2" fontId="5" fillId="13" borderId="2" xfId="0" applyNumberFormat="1" applyFont="1" applyFill="1" applyBorder="1" applyAlignment="1" applyProtection="1">
      <alignment horizontal="left"/>
      <protection locked="0"/>
    </xf>
    <xf numFmtId="49" fontId="5" fillId="0" borderId="2" xfId="0" applyNumberFormat="1" applyFont="1" applyBorder="1" applyAlignment="1" applyProtection="1">
      <alignment horizontal="left"/>
      <protection locked="0"/>
    </xf>
    <xf numFmtId="0" fontId="2" fillId="0" borderId="4" xfId="0" applyFont="1" applyBorder="1" applyAlignment="1" applyProtection="1">
      <alignment horizontal="center"/>
      <protection locked="0"/>
    </xf>
    <xf numFmtId="2" fontId="5" fillId="0" borderId="2" xfId="0" applyNumberFormat="1" applyFont="1" applyBorder="1" applyAlignment="1" applyProtection="1">
      <alignment horizontal="left" wrapText="1"/>
      <protection locked="0"/>
    </xf>
    <xf numFmtId="0" fontId="9" fillId="0" borderId="8" xfId="0" applyFont="1" applyBorder="1" applyAlignment="1" applyProtection="1">
      <alignment horizontal="center"/>
      <protection locked="0"/>
    </xf>
    <xf numFmtId="1" fontId="5" fillId="0" borderId="9" xfId="0" applyNumberFormat="1" applyFont="1" applyBorder="1" applyAlignment="1" applyProtection="1">
      <alignment horizontal="center"/>
      <protection locked="0"/>
    </xf>
    <xf numFmtId="0" fontId="5" fillId="0" borderId="0" xfId="0" applyFont="1" applyAlignment="1" applyProtection="1">
      <alignment horizontal="left"/>
      <protection locked="0"/>
    </xf>
    <xf numFmtId="0" fontId="23" fillId="0" borderId="0" xfId="0" applyFont="1" applyProtection="1">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wrapText="1"/>
      <protection locked="0"/>
    </xf>
    <xf numFmtId="0" fontId="0" fillId="0" borderId="5" xfId="0" applyBorder="1" applyAlignment="1" applyProtection="1">
      <alignment horizontal="center"/>
      <protection locked="0"/>
    </xf>
    <xf numFmtId="2" fontId="0" fillId="0" borderId="5" xfId="0" applyNumberFormat="1" applyBorder="1" applyAlignment="1" applyProtection="1">
      <alignment horizontal="left"/>
      <protection locked="0"/>
    </xf>
    <xf numFmtId="0" fontId="5" fillId="0" borderId="5" xfId="0" applyFont="1" applyBorder="1" applyAlignment="1">
      <alignment horizontal="center" vertical="center"/>
    </xf>
    <xf numFmtId="0" fontId="5" fillId="0" borderId="8" xfId="0" applyFont="1" applyBorder="1" applyAlignment="1">
      <alignment horizontal="center"/>
    </xf>
    <xf numFmtId="0" fontId="5" fillId="13" borderId="5" xfId="0" applyFont="1" applyFill="1" applyBorder="1" applyAlignment="1">
      <alignment horizontal="center" vertical="center"/>
    </xf>
    <xf numFmtId="0" fontId="5" fillId="13" borderId="8" xfId="0" applyFont="1" applyFill="1" applyBorder="1" applyAlignment="1">
      <alignment horizontal="center"/>
    </xf>
    <xf numFmtId="1" fontId="5" fillId="0" borderId="8" xfId="0" applyNumberFormat="1" applyFont="1" applyBorder="1" applyAlignment="1" applyProtection="1">
      <alignment horizontal="center" vertical="center"/>
      <protection locked="0"/>
    </xf>
    <xf numFmtId="0" fontId="5" fillId="13" borderId="4" xfId="0" applyFont="1" applyFill="1" applyBorder="1" applyAlignment="1" applyProtection="1">
      <alignment horizontal="center" vertical="center"/>
      <protection locked="0"/>
    </xf>
    <xf numFmtId="1" fontId="5" fillId="13" borderId="8" xfId="0" applyNumberFormat="1" applyFont="1" applyFill="1" applyBorder="1" applyAlignment="1" applyProtection="1">
      <alignment horizontal="center" vertical="center"/>
      <protection locked="0"/>
    </xf>
    <xf numFmtId="0" fontId="5" fillId="0" borderId="5" xfId="0" applyFont="1" applyBorder="1" applyAlignment="1">
      <alignment horizontal="left" vertical="center"/>
    </xf>
    <xf numFmtId="0" fontId="5" fillId="0" borderId="8" xfId="0" applyFont="1" applyBorder="1" applyAlignment="1">
      <alignment horizontal="center" vertical="center"/>
    </xf>
    <xf numFmtId="2" fontId="5" fillId="0" borderId="5" xfId="0" applyNumberFormat="1" applyFont="1" applyBorder="1" applyAlignment="1" applyProtection="1">
      <alignment horizontal="left"/>
      <protection locked="0"/>
    </xf>
    <xf numFmtId="0" fontId="0" fillId="0" borderId="0" xfId="0" applyAlignment="1" applyProtection="1">
      <alignment horizontal="left"/>
      <protection locked="0"/>
    </xf>
    <xf numFmtId="1" fontId="0" fillId="0" borderId="0" xfId="0" applyNumberFormat="1" applyAlignment="1" applyProtection="1">
      <alignment horizontal="center"/>
      <protection locked="0"/>
    </xf>
    <xf numFmtId="0" fontId="4" fillId="16" borderId="2" xfId="0" applyFont="1" applyFill="1" applyBorder="1" applyAlignment="1">
      <alignment horizontal="center" vertical="center"/>
    </xf>
    <xf numFmtId="0" fontId="4" fillId="16" borderId="2" xfId="0" applyFont="1" applyFill="1" applyBorder="1" applyAlignment="1">
      <alignment horizontal="center" vertical="center" wrapText="1"/>
    </xf>
    <xf numFmtId="0" fontId="25" fillId="9" borderId="2" xfId="0" applyFont="1" applyFill="1" applyBorder="1" applyAlignment="1">
      <alignment horizontal="center" vertical="center" wrapText="1"/>
    </xf>
    <xf numFmtId="166" fontId="21" fillId="8" borderId="2" xfId="0" applyNumberFormat="1" applyFont="1" applyFill="1" applyBorder="1" applyAlignment="1">
      <alignment horizontal="center" vertical="center" wrapText="1"/>
    </xf>
    <xf numFmtId="0" fontId="21" fillId="8"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0" fillId="0" borderId="0" xfId="0" applyAlignment="1">
      <alignment vertical="center"/>
    </xf>
    <xf numFmtId="0" fontId="5" fillId="9" borderId="2" xfId="0" applyFont="1" applyFill="1" applyBorder="1" applyAlignment="1">
      <alignment vertical="center" wrapText="1"/>
    </xf>
    <xf numFmtId="0" fontId="11" fillId="0" borderId="2" xfId="0" applyFont="1" applyBorder="1" applyAlignment="1">
      <alignment horizontal="left" wrapText="1"/>
    </xf>
    <xf numFmtId="0" fontId="17" fillId="0" borderId="2" xfId="0" applyFont="1" applyBorder="1" applyAlignment="1">
      <alignment horizontal="left" vertical="center" wrapText="1"/>
    </xf>
    <xf numFmtId="164" fontId="0" fillId="0" borderId="2" xfId="0" applyNumberFormat="1" applyBorder="1" applyAlignment="1">
      <alignment vertical="center" wrapText="1"/>
    </xf>
    <xf numFmtId="3" fontId="5" fillId="0" borderId="2" xfId="0" applyNumberFormat="1" applyFont="1" applyBorder="1" applyAlignment="1" applyProtection="1">
      <alignment horizontal="center" vertical="center" wrapText="1"/>
      <protection locked="0"/>
    </xf>
    <xf numFmtId="166" fontId="0" fillId="0" borderId="2" xfId="0" applyNumberFormat="1" applyBorder="1" applyAlignment="1">
      <alignment vertical="center" wrapText="1"/>
    </xf>
    <xf numFmtId="1" fontId="0" fillId="0" borderId="2" xfId="0" applyNumberFormat="1" applyBorder="1" applyAlignment="1">
      <alignment vertical="center" wrapText="1"/>
    </xf>
    <xf numFmtId="0" fontId="0" fillId="0" borderId="0" xfId="0" applyAlignment="1">
      <alignment wrapText="1"/>
    </xf>
    <xf numFmtId="0" fontId="17" fillId="0" borderId="2" xfId="0" applyFont="1" applyBorder="1" applyAlignment="1">
      <alignment horizontal="left" wrapText="1"/>
    </xf>
    <xf numFmtId="0" fontId="17" fillId="0" borderId="2" xfId="0" applyFont="1" applyBorder="1" applyAlignment="1">
      <alignment horizontal="left" vertical="center"/>
    </xf>
    <xf numFmtId="164" fontId="0" fillId="0" borderId="2" xfId="0" applyNumberFormat="1" applyBorder="1" applyAlignment="1">
      <alignment vertical="center"/>
    </xf>
    <xf numFmtId="4" fontId="5" fillId="0" borderId="2" xfId="0" applyNumberFormat="1" applyFont="1" applyBorder="1" applyAlignment="1" applyProtection="1">
      <alignment horizontal="left" vertical="center" wrapText="1"/>
      <protection locked="0"/>
    </xf>
    <xf numFmtId="166" fontId="0" fillId="0" borderId="2" xfId="0" applyNumberFormat="1" applyBorder="1" applyAlignment="1">
      <alignment vertical="center"/>
    </xf>
    <xf numFmtId="164" fontId="5" fillId="0" borderId="2" xfId="0" applyNumberFormat="1" applyFont="1" applyBorder="1" applyAlignment="1">
      <alignment vertical="center"/>
    </xf>
    <xf numFmtId="166" fontId="5" fillId="0" borderId="2" xfId="0" applyNumberFormat="1" applyFont="1" applyBorder="1" applyAlignment="1">
      <alignment vertical="center"/>
    </xf>
    <xf numFmtId="1" fontId="5" fillId="0" borderId="2" xfId="0" applyNumberFormat="1" applyFont="1" applyBorder="1" applyAlignment="1">
      <alignment vertical="center" wrapText="1"/>
    </xf>
    <xf numFmtId="0" fontId="9" fillId="0" borderId="2" xfId="0" applyFont="1" applyBorder="1" applyAlignment="1">
      <alignment horizontal="left" vertical="center" wrapText="1"/>
    </xf>
    <xf numFmtId="4" fontId="9" fillId="0" borderId="2" xfId="0" applyNumberFormat="1" applyFont="1" applyBorder="1" applyAlignment="1" applyProtection="1">
      <alignment horizontal="left" vertical="center" wrapText="1"/>
      <protection locked="0"/>
    </xf>
    <xf numFmtId="0" fontId="5" fillId="10" borderId="2" xfId="0" applyFont="1" applyFill="1" applyBorder="1" applyAlignment="1">
      <alignment vertical="center"/>
    </xf>
    <xf numFmtId="0" fontId="5" fillId="0" borderId="9" xfId="0" applyFont="1" applyBorder="1" applyAlignment="1">
      <alignment horizontal="center" vertical="center"/>
    </xf>
    <xf numFmtId="0" fontId="0" fillId="0" borderId="6" xfId="0" applyBorder="1" applyAlignment="1">
      <alignment horizontal="center" vertical="center" wrapText="1"/>
    </xf>
    <xf numFmtId="164" fontId="5" fillId="0" borderId="6" xfId="0" applyNumberFormat="1" applyFont="1" applyBorder="1" applyAlignment="1">
      <alignment vertical="center"/>
    </xf>
    <xf numFmtId="166" fontId="5" fillId="0" borderId="6" xfId="0" applyNumberFormat="1" applyFont="1" applyBorder="1" applyAlignment="1">
      <alignment vertical="center"/>
    </xf>
    <xf numFmtId="1" fontId="5" fillId="0" borderId="6" xfId="0" applyNumberFormat="1" applyFont="1" applyBorder="1" applyAlignment="1">
      <alignment vertical="center" wrapText="1"/>
    </xf>
    <xf numFmtId="4" fontId="5" fillId="0" borderId="6" xfId="0" applyNumberFormat="1" applyFont="1" applyBorder="1" applyAlignment="1" applyProtection="1">
      <alignment horizontal="left" vertical="center" wrapText="1"/>
      <protection locked="0"/>
    </xf>
    <xf numFmtId="0" fontId="5" fillId="11" borderId="2" xfId="0" applyFont="1" applyFill="1" applyBorder="1" applyAlignment="1">
      <alignment vertical="center"/>
    </xf>
    <xf numFmtId="14" fontId="5" fillId="0" borderId="9" xfId="0" applyNumberFormat="1" applyFont="1" applyBorder="1" applyAlignment="1">
      <alignment horizontal="center" vertical="center" wrapText="1"/>
    </xf>
    <xf numFmtId="0" fontId="0" fillId="0" borderId="6" xfId="0" applyBorder="1" applyAlignment="1" applyProtection="1">
      <alignment horizontal="center" vertical="center"/>
      <protection locked="0"/>
    </xf>
    <xf numFmtId="164" fontId="5" fillId="0" borderId="6" xfId="0" applyNumberFormat="1" applyFont="1" applyBorder="1" applyAlignment="1">
      <alignment horizontal="right" vertical="center" wrapText="1"/>
    </xf>
    <xf numFmtId="166" fontId="5" fillId="0" borderId="6" xfId="0" applyNumberFormat="1" applyFont="1" applyBorder="1" applyAlignment="1">
      <alignment vertical="center" wrapText="1"/>
    </xf>
    <xf numFmtId="164" fontId="5" fillId="0" borderId="2" xfId="0" applyNumberFormat="1" applyFont="1" applyBorder="1" applyAlignment="1">
      <alignment horizontal="right" vertical="center" wrapText="1"/>
    </xf>
    <xf numFmtId="0" fontId="0" fillId="0" borderId="2" xfId="0" applyBorder="1" applyAlignment="1">
      <alignment vertical="center"/>
    </xf>
    <xf numFmtId="0" fontId="5" fillId="0" borderId="3" xfId="0" applyFont="1" applyBorder="1" applyAlignment="1">
      <alignment horizontal="left" vertical="top" wrapText="1"/>
    </xf>
    <xf numFmtId="3" fontId="0" fillId="0" borderId="2" xfId="0" applyNumberFormat="1" applyBorder="1" applyAlignment="1">
      <alignment horizontal="left" vertical="center"/>
    </xf>
    <xf numFmtId="0" fontId="5" fillId="12" borderId="2" xfId="0" applyFont="1" applyFill="1" applyBorder="1" applyAlignment="1">
      <alignment vertical="center" wrapText="1"/>
    </xf>
    <xf numFmtId="0" fontId="5" fillId="0" borderId="2" xfId="3" applyFont="1" applyBorder="1" applyAlignment="1">
      <alignment vertical="center" wrapText="1"/>
    </xf>
    <xf numFmtId="166" fontId="5" fillId="0" borderId="2" xfId="3" applyNumberFormat="1" applyFont="1" applyBorder="1"/>
    <xf numFmtId="0" fontId="5" fillId="0" borderId="2" xfId="0" applyFont="1" applyBorder="1" applyAlignment="1">
      <alignment vertical="center" wrapText="1"/>
    </xf>
    <xf numFmtId="164" fontId="5" fillId="0" borderId="2" xfId="3" applyNumberFormat="1" applyFont="1" applyBorder="1" applyAlignment="1">
      <alignment horizontal="center" vertical="center"/>
    </xf>
    <xf numFmtId="166" fontId="5" fillId="0" borderId="2" xfId="5" applyNumberFormat="1" applyFont="1" applyFill="1" applyBorder="1" applyAlignment="1" applyProtection="1">
      <alignment horizontal="center" vertical="center"/>
    </xf>
    <xf numFmtId="165" fontId="0" fillId="0" borderId="2" xfId="0" applyNumberFormat="1" applyBorder="1" applyAlignment="1">
      <alignment horizontal="left" vertical="center"/>
    </xf>
    <xf numFmtId="0" fontId="5" fillId="0" borderId="2" xfId="7" applyFont="1" applyFill="1" applyBorder="1" applyAlignment="1" applyProtection="1">
      <alignment vertical="center" wrapText="1"/>
    </xf>
    <xf numFmtId="0" fontId="5" fillId="8" borderId="2" xfId="0" applyFont="1" applyFill="1" applyBorder="1" applyAlignment="1">
      <alignment vertical="center" wrapText="1"/>
    </xf>
    <xf numFmtId="0" fontId="20" fillId="0" borderId="2" xfId="0" applyFont="1" applyBorder="1" applyAlignment="1">
      <alignment horizontal="left" vertical="center" wrapText="1"/>
    </xf>
    <xf numFmtId="0" fontId="26" fillId="0" borderId="2" xfId="0" applyFont="1" applyBorder="1" applyAlignment="1">
      <alignment horizontal="left" vertical="center"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vertical="center" wrapText="1"/>
    </xf>
    <xf numFmtId="166" fontId="5" fillId="0" borderId="2" xfId="0" applyNumberFormat="1" applyFont="1" applyBorder="1" applyAlignment="1">
      <alignment vertical="center" wrapText="1"/>
    </xf>
    <xf numFmtId="0" fontId="16" fillId="0" borderId="0" xfId="0" applyFont="1" applyAlignment="1">
      <alignment vertical="center" wrapText="1"/>
    </xf>
    <xf numFmtId="0" fontId="27" fillId="0" borderId="2" xfId="0" applyFont="1" applyBorder="1" applyAlignment="1">
      <alignment horizontal="left" vertical="center" wrapText="1"/>
    </xf>
    <xf numFmtId="0" fontId="28" fillId="0" borderId="2" xfId="0" applyFont="1" applyBorder="1" applyAlignment="1">
      <alignment horizontal="left" vertical="center" wrapText="1"/>
    </xf>
    <xf numFmtId="1" fontId="0" fillId="0" borderId="2" xfId="0" applyNumberFormat="1" applyBorder="1" applyAlignment="1">
      <alignment horizontal="center" vertical="center" shrinkToFit="1"/>
    </xf>
    <xf numFmtId="1" fontId="5" fillId="0" borderId="2" xfId="0" applyNumberFormat="1" applyFont="1" applyBorder="1" applyAlignment="1" applyProtection="1">
      <alignment horizontal="left" vertical="center" wrapText="1"/>
      <protection locked="0"/>
    </xf>
    <xf numFmtId="166" fontId="0" fillId="0" borderId="0" xfId="0" applyNumberFormat="1" applyAlignment="1">
      <alignment vertical="center"/>
    </xf>
    <xf numFmtId="4" fontId="4" fillId="3" borderId="2" xfId="0" applyNumberFormat="1" applyFont="1" applyFill="1" applyBorder="1" applyAlignment="1">
      <alignment horizontal="center" vertical="center" wrapText="1"/>
    </xf>
    <xf numFmtId="0" fontId="5" fillId="0" borderId="2" xfId="8" applyFont="1" applyBorder="1" applyAlignment="1">
      <alignment horizontal="center" vertical="center" wrapText="1"/>
    </xf>
    <xf numFmtId="167" fontId="5" fillId="0" borderId="2" xfId="9" applyNumberFormat="1" applyFont="1" applyBorder="1" applyAlignment="1">
      <alignment vertical="center" wrapText="1"/>
    </xf>
    <xf numFmtId="4" fontId="5" fillId="0" borderId="2" xfId="0" applyNumberFormat="1" applyFont="1" applyBorder="1" applyAlignment="1">
      <alignment vertical="center"/>
    </xf>
    <xf numFmtId="1" fontId="5" fillId="0" borderId="2" xfId="0" applyNumberFormat="1" applyFont="1" applyBorder="1" applyAlignment="1">
      <alignment horizontal="center" vertical="center"/>
    </xf>
    <xf numFmtId="0" fontId="5" fillId="9" borderId="2" xfId="0" applyFont="1" applyFill="1" applyBorder="1" applyAlignment="1">
      <alignment horizontal="center" vertical="center"/>
    </xf>
    <xf numFmtId="167" fontId="5" fillId="0" borderId="2" xfId="0" applyNumberFormat="1" applyFont="1" applyBorder="1" applyAlignment="1">
      <alignment vertical="center"/>
    </xf>
    <xf numFmtId="0" fontId="5" fillId="0" borderId="2" xfId="9" applyFont="1" applyBorder="1" applyAlignment="1">
      <alignment horizontal="center" vertical="center" wrapText="1"/>
    </xf>
    <xf numFmtId="167" fontId="5" fillId="0" borderId="2" xfId="5" applyNumberFormat="1" applyFont="1" applyFill="1" applyBorder="1" applyAlignment="1" applyProtection="1">
      <alignment vertical="center"/>
    </xf>
    <xf numFmtId="0" fontId="5" fillId="0" borderId="2" xfId="8" applyFont="1" applyBorder="1" applyAlignment="1">
      <alignment horizontal="left" vertical="center" wrapText="1" shrinkToFit="1"/>
    </xf>
    <xf numFmtId="0" fontId="5" fillId="6" borderId="2" xfId="0" applyFont="1" applyFill="1" applyBorder="1" applyAlignment="1">
      <alignment vertical="center" wrapText="1"/>
    </xf>
    <xf numFmtId="0" fontId="5" fillId="0" borderId="2" xfId="7" applyFont="1" applyFill="1" applyBorder="1" applyAlignment="1" applyProtection="1">
      <alignment horizontal="center" vertical="center" wrapText="1"/>
    </xf>
    <xf numFmtId="0" fontId="5" fillId="0" borderId="2" xfId="7" applyNumberFormat="1" applyFont="1" applyFill="1" applyBorder="1" applyAlignment="1" applyProtection="1">
      <alignment horizontal="center" vertical="center"/>
    </xf>
    <xf numFmtId="167" fontId="5" fillId="0" borderId="2" xfId="7" applyNumberFormat="1" applyFont="1" applyFill="1" applyBorder="1" applyAlignment="1" applyProtection="1">
      <alignment vertical="center"/>
    </xf>
    <xf numFmtId="1" fontId="5" fillId="0" borderId="2" xfId="7" applyNumberFormat="1" applyFont="1" applyFill="1" applyBorder="1" applyAlignment="1" applyProtection="1">
      <alignment horizontal="center" vertical="center"/>
    </xf>
    <xf numFmtId="0" fontId="5" fillId="0" borderId="2" xfId="8" applyFont="1" applyBorder="1" applyAlignment="1">
      <alignment horizontal="left" vertical="center" wrapText="1"/>
    </xf>
    <xf numFmtId="0" fontId="5" fillId="13" borderId="2" xfId="8" applyFont="1" applyFill="1" applyBorder="1" applyAlignment="1">
      <alignment horizontal="left" vertical="center" wrapText="1" shrinkToFit="1"/>
    </xf>
    <xf numFmtId="0" fontId="5" fillId="13" borderId="2" xfId="8" applyFont="1" applyFill="1" applyBorder="1" applyAlignment="1">
      <alignment horizontal="center" vertical="center" wrapText="1"/>
    </xf>
    <xf numFmtId="167" fontId="5" fillId="13" borderId="2" xfId="0" applyNumberFormat="1" applyFont="1" applyFill="1" applyBorder="1" applyAlignment="1">
      <alignment vertical="center"/>
    </xf>
    <xf numFmtId="4" fontId="5" fillId="13" borderId="2" xfId="0" applyNumberFormat="1" applyFont="1" applyFill="1" applyBorder="1" applyAlignment="1">
      <alignment vertical="center"/>
    </xf>
    <xf numFmtId="1" fontId="5" fillId="13" borderId="2" xfId="0" applyNumberFormat="1" applyFont="1" applyFill="1" applyBorder="1" applyAlignment="1">
      <alignment horizontal="center" vertical="center"/>
    </xf>
    <xf numFmtId="0" fontId="5" fillId="13" borderId="2" xfId="9" applyFont="1" applyFill="1" applyBorder="1" applyAlignment="1">
      <alignment horizontal="center" vertical="center" wrapText="1"/>
    </xf>
    <xf numFmtId="0" fontId="5" fillId="13" borderId="2" xfId="5" applyNumberFormat="1" applyFont="1" applyFill="1" applyBorder="1" applyAlignment="1" applyProtection="1">
      <alignment horizontal="center" vertical="center"/>
    </xf>
    <xf numFmtId="0" fontId="5" fillId="13" borderId="2" xfId="0" applyFont="1" applyFill="1" applyBorder="1" applyAlignment="1">
      <alignment vertical="center" wrapText="1"/>
    </xf>
    <xf numFmtId="167" fontId="5" fillId="0" borderId="2" xfId="10" applyNumberFormat="1" applyFont="1" applyBorder="1" applyAlignment="1">
      <alignment vertical="center"/>
    </xf>
    <xf numFmtId="0" fontId="5" fillId="13" borderId="2" xfId="0" applyFont="1" applyFill="1" applyBorder="1" applyAlignment="1">
      <alignment horizontal="left" vertical="center" wrapText="1"/>
    </xf>
    <xf numFmtId="0" fontId="5" fillId="0" borderId="2" xfId="7" applyNumberFormat="1" applyFont="1" applyFill="1" applyBorder="1" applyAlignment="1" applyProtection="1">
      <alignment vertical="center" wrapText="1"/>
    </xf>
    <xf numFmtId="0" fontId="7" fillId="0" borderId="2" xfId="7" applyNumberFormat="1" applyFont="1" applyFill="1" applyBorder="1" applyAlignment="1" applyProtection="1">
      <alignment vertical="center" wrapText="1"/>
    </xf>
    <xf numFmtId="0" fontId="5" fillId="0" borderId="2" xfId="11" applyNumberFormat="1" applyFont="1" applyFill="1" applyBorder="1" applyAlignment="1" applyProtection="1">
      <alignment horizontal="center" vertical="center"/>
    </xf>
    <xf numFmtId="0" fontId="5" fillId="10" borderId="2" xfId="0" applyFont="1" applyFill="1" applyBorder="1" applyAlignment="1">
      <alignment horizontal="center" vertical="center"/>
    </xf>
    <xf numFmtId="0" fontId="5" fillId="0" borderId="2" xfId="0" applyFont="1" applyBorder="1" applyAlignment="1">
      <alignment vertical="center"/>
    </xf>
    <xf numFmtId="0" fontId="5" fillId="0" borderId="2" xfId="7" applyNumberFormat="1" applyFont="1" applyFill="1" applyBorder="1" applyAlignment="1" applyProtection="1">
      <alignment vertical="center"/>
    </xf>
    <xf numFmtId="0" fontId="5" fillId="0" borderId="2" xfId="8" applyFont="1" applyBorder="1" applyAlignment="1" applyProtection="1">
      <alignment horizontal="left" vertical="center" wrapText="1" shrinkToFit="1"/>
      <protection locked="0"/>
    </xf>
    <xf numFmtId="0" fontId="5" fillId="11" borderId="2" xfId="0" applyFont="1" applyFill="1" applyBorder="1" applyAlignment="1">
      <alignment horizontal="center" vertical="center"/>
    </xf>
    <xf numFmtId="0" fontId="5" fillId="0" borderId="2" xfId="7" applyFont="1" applyFill="1" applyBorder="1" applyAlignment="1" applyProtection="1">
      <alignment horizontal="center" vertical="center"/>
    </xf>
    <xf numFmtId="0" fontId="5" fillId="13" borderId="6" xfId="8" applyFont="1" applyFill="1" applyBorder="1" applyAlignment="1">
      <alignment horizontal="center" vertical="center" wrapText="1"/>
    </xf>
    <xf numFmtId="0" fontId="5" fillId="13" borderId="6" xfId="0" applyFont="1" applyFill="1" applyBorder="1" applyAlignment="1">
      <alignment horizontal="center" vertical="center"/>
    </xf>
    <xf numFmtId="167" fontId="5" fillId="13" borderId="6" xfId="0" applyNumberFormat="1" applyFont="1" applyFill="1" applyBorder="1" applyAlignment="1">
      <alignment vertical="center"/>
    </xf>
    <xf numFmtId="4" fontId="5" fillId="13" borderId="6" xfId="0" applyNumberFormat="1" applyFont="1" applyFill="1" applyBorder="1" applyAlignment="1">
      <alignment vertical="center"/>
    </xf>
    <xf numFmtId="1" fontId="5" fillId="13" borderId="6" xfId="0" applyNumberFormat="1" applyFont="1" applyFill="1" applyBorder="1" applyAlignment="1">
      <alignment horizontal="center" vertical="center"/>
    </xf>
    <xf numFmtId="0" fontId="5" fillId="13" borderId="6" xfId="9" applyFont="1" applyFill="1" applyBorder="1" applyAlignment="1">
      <alignment horizontal="center" vertical="center" wrapText="1"/>
    </xf>
    <xf numFmtId="0" fontId="5" fillId="13" borderId="0" xfId="0" applyFont="1" applyFill="1" applyAlignment="1">
      <alignment vertical="center" wrapText="1"/>
    </xf>
    <xf numFmtId="0" fontId="5" fillId="0" borderId="2" xfId="0" applyFont="1" applyBorder="1" applyAlignment="1">
      <alignment vertical="top" wrapText="1"/>
    </xf>
    <xf numFmtId="0" fontId="9" fillId="0" borderId="0" xfId="0" applyFont="1"/>
    <xf numFmtId="0" fontId="5" fillId="0" borderId="2" xfId="7" applyFont="1" applyFill="1" applyBorder="1" applyAlignment="1" applyProtection="1">
      <alignment vertical="center"/>
    </xf>
    <xf numFmtId="0" fontId="5" fillId="12" borderId="2" xfId="0" applyFont="1" applyFill="1" applyBorder="1" applyAlignment="1">
      <alignment horizontal="center" vertical="center"/>
    </xf>
    <xf numFmtId="167" fontId="5" fillId="0" borderId="2" xfId="12" applyNumberFormat="1" applyFont="1" applyFill="1" applyBorder="1" applyAlignment="1">
      <alignment horizontal="center" vertical="center" wrapText="1"/>
    </xf>
    <xf numFmtId="0" fontId="5" fillId="0" borderId="2" xfId="7" applyNumberFormat="1" applyFont="1" applyFill="1" applyBorder="1" applyAlignment="1" applyProtection="1">
      <alignment horizontal="left" vertical="center" wrapText="1"/>
    </xf>
    <xf numFmtId="167" fontId="5" fillId="0" borderId="2" xfId="9" applyNumberFormat="1" applyFont="1" applyBorder="1" applyAlignment="1" applyProtection="1">
      <alignment vertical="center" wrapText="1"/>
      <protection locked="0"/>
    </xf>
    <xf numFmtId="4" fontId="5" fillId="0" borderId="2" xfId="0" applyNumberFormat="1" applyFont="1" applyBorder="1" applyAlignment="1" applyProtection="1">
      <alignment vertical="center"/>
      <protection locked="0"/>
    </xf>
    <xf numFmtId="0" fontId="27" fillId="0" borderId="2" xfId="0" applyFont="1" applyBorder="1" applyAlignment="1">
      <alignment vertical="center" wrapText="1"/>
    </xf>
    <xf numFmtId="0" fontId="27" fillId="0" borderId="2" xfId="0" applyFont="1" applyBorder="1" applyAlignment="1">
      <alignment horizontal="center" vertical="center"/>
    </xf>
    <xf numFmtId="167" fontId="5" fillId="0" borderId="2" xfId="0" applyNumberFormat="1" applyFont="1" applyBorder="1" applyAlignment="1">
      <alignment vertical="center" wrapText="1"/>
    </xf>
    <xf numFmtId="167" fontId="5" fillId="0" borderId="2" xfId="0" applyNumberFormat="1" applyFont="1" applyBorder="1" applyAlignment="1">
      <alignment horizontal="center" vertical="center"/>
    </xf>
    <xf numFmtId="167" fontId="5" fillId="0" borderId="2" xfId="0" applyNumberFormat="1" applyFont="1" applyBorder="1" applyAlignment="1" applyProtection="1">
      <alignment vertical="center"/>
      <protection locked="0"/>
    </xf>
    <xf numFmtId="0" fontId="5" fillId="0" borderId="2" xfId="7" applyFont="1" applyFill="1" applyBorder="1" applyAlignment="1" applyProtection="1">
      <alignment horizontal="left" vertical="center" wrapText="1" shrinkToFit="1"/>
    </xf>
    <xf numFmtId="4" fontId="5" fillId="0" borderId="2" xfId="3" applyNumberFormat="1" applyFont="1" applyBorder="1" applyAlignment="1">
      <alignment vertical="center"/>
    </xf>
    <xf numFmtId="4" fontId="5" fillId="0" borderId="2" xfId="3" applyNumberFormat="1" applyFont="1" applyBorder="1"/>
    <xf numFmtId="0" fontId="5" fillId="0" borderId="6" xfId="0" applyFont="1" applyBorder="1" applyAlignment="1">
      <alignment horizontal="left" vertical="center" wrapText="1"/>
    </xf>
    <xf numFmtId="0" fontId="5" fillId="0" borderId="2" xfId="4" applyNumberFormat="1" applyFont="1" applyFill="1" applyBorder="1" applyAlignment="1" applyProtection="1">
      <alignment vertical="center" wrapText="1"/>
    </xf>
    <xf numFmtId="1" fontId="5" fillId="0" borderId="2" xfId="0" applyNumberFormat="1" applyFont="1" applyBorder="1" applyAlignment="1">
      <alignment horizontal="center" vertical="center" wrapText="1"/>
    </xf>
    <xf numFmtId="0" fontId="5" fillId="0" borderId="2" xfId="0" applyFont="1" applyBorder="1" applyAlignment="1">
      <alignment horizontal="center" vertical="top"/>
    </xf>
    <xf numFmtId="0" fontId="5" fillId="13" borderId="2" xfId="8" applyFont="1" applyFill="1" applyBorder="1" applyAlignment="1">
      <alignment horizontal="left" vertical="center" wrapText="1"/>
    </xf>
    <xf numFmtId="167" fontId="5" fillId="13" borderId="2" xfId="9" applyNumberFormat="1" applyFont="1" applyFill="1" applyBorder="1" applyAlignment="1">
      <alignment vertical="center" wrapText="1"/>
    </xf>
    <xf numFmtId="167" fontId="5" fillId="13" borderId="2" xfId="5" applyNumberFormat="1" applyFont="1" applyFill="1" applyBorder="1" applyAlignment="1" applyProtection="1">
      <alignment vertical="center"/>
    </xf>
    <xf numFmtId="0" fontId="0" fillId="0" borderId="2" xfId="0" applyBorder="1" applyAlignment="1">
      <alignment wrapText="1"/>
    </xf>
    <xf numFmtId="0" fontId="5" fillId="13" borderId="2" xfId="0" applyFont="1" applyFill="1" applyBorder="1" applyAlignment="1">
      <alignment vertical="center"/>
    </xf>
    <xf numFmtId="0" fontId="27" fillId="13" borderId="2" xfId="0" applyFont="1" applyFill="1" applyBorder="1" applyAlignment="1">
      <alignment vertical="center" wrapText="1"/>
    </xf>
    <xf numFmtId="0" fontId="0" fillId="13" borderId="2" xfId="0" applyFill="1" applyBorder="1" applyAlignment="1">
      <alignment vertical="center"/>
    </xf>
    <xf numFmtId="4" fontId="9" fillId="0" borderId="2" xfId="0" applyNumberFormat="1" applyFont="1" applyBorder="1" applyAlignment="1">
      <alignment vertical="center"/>
    </xf>
    <xf numFmtId="167" fontId="9" fillId="0" borderId="2" xfId="0" applyNumberFormat="1" applyFont="1" applyBorder="1" applyAlignment="1">
      <alignment vertical="center"/>
    </xf>
    <xf numFmtId="167" fontId="5" fillId="13" borderId="2" xfId="5" applyNumberFormat="1" applyFont="1" applyFill="1" applyBorder="1" applyAlignment="1" applyProtection="1">
      <alignment horizontal="right" vertical="center"/>
    </xf>
    <xf numFmtId="0" fontId="5" fillId="8" borderId="2" xfId="0" applyFont="1" applyFill="1" applyBorder="1" applyAlignment="1">
      <alignment horizontal="center" vertical="center"/>
    </xf>
    <xf numFmtId="0" fontId="5" fillId="13" borderId="2" xfId="0" applyFont="1" applyFill="1" applyBorder="1" applyAlignment="1" applyProtection="1">
      <alignment horizontal="left" vertical="center" wrapText="1"/>
      <protection locked="0"/>
    </xf>
    <xf numFmtId="1" fontId="5" fillId="13" borderId="2" xfId="0" applyNumberFormat="1" applyFont="1" applyFill="1" applyBorder="1" applyAlignment="1" applyProtection="1">
      <alignment horizontal="center" vertical="center"/>
      <protection locked="0"/>
    </xf>
    <xf numFmtId="167" fontId="5" fillId="13" borderId="2" xfId="0" applyNumberFormat="1" applyFont="1" applyFill="1" applyBorder="1" applyAlignment="1" applyProtection="1">
      <alignment horizontal="center" vertical="center"/>
      <protection locked="0"/>
    </xf>
    <xf numFmtId="0" fontId="5" fillId="0" borderId="2" xfId="4" applyNumberFormat="1" applyFont="1" applyFill="1" applyBorder="1" applyAlignment="1" applyProtection="1">
      <alignment vertical="center"/>
    </xf>
    <xf numFmtId="0" fontId="7" fillId="17" borderId="2" xfId="0" applyFont="1" applyFill="1" applyBorder="1" applyAlignment="1">
      <alignment horizontal="center" vertical="center"/>
    </xf>
    <xf numFmtId="0" fontId="5" fillId="17" borderId="2" xfId="0" applyFont="1" applyFill="1" applyBorder="1" applyAlignment="1">
      <alignment horizontal="left" vertical="center" wrapText="1"/>
    </xf>
    <xf numFmtId="0" fontId="5" fillId="17" borderId="2" xfId="0" applyFont="1" applyFill="1" applyBorder="1" applyAlignment="1">
      <alignment horizontal="center" vertical="center" wrapText="1"/>
    </xf>
    <xf numFmtId="0" fontId="5" fillId="17" borderId="2" xfId="0" applyFont="1" applyFill="1" applyBorder="1" applyAlignment="1">
      <alignment horizontal="center" vertical="center"/>
    </xf>
    <xf numFmtId="167" fontId="5" fillId="17" borderId="2" xfId="5" applyNumberFormat="1" applyFont="1" applyFill="1" applyBorder="1" applyAlignment="1" applyProtection="1">
      <alignment vertical="center"/>
    </xf>
    <xf numFmtId="4" fontId="5" fillId="17" borderId="2" xfId="0" applyNumberFormat="1" applyFont="1" applyFill="1" applyBorder="1" applyAlignment="1">
      <alignment vertical="center"/>
    </xf>
    <xf numFmtId="1" fontId="5" fillId="17" borderId="2" xfId="0" applyNumberFormat="1" applyFont="1" applyFill="1" applyBorder="1" applyAlignment="1">
      <alignment horizontal="center" vertical="center"/>
    </xf>
    <xf numFmtId="0" fontId="5" fillId="17" borderId="2" xfId="5" applyNumberFormat="1" applyFont="1" applyFill="1" applyBorder="1" applyAlignment="1" applyProtection="1">
      <alignment horizontal="center" vertical="center"/>
    </xf>
    <xf numFmtId="0" fontId="5" fillId="17" borderId="2" xfId="0" applyFont="1" applyFill="1" applyBorder="1" applyAlignment="1">
      <alignment vertical="center" wrapText="1"/>
    </xf>
    <xf numFmtId="0" fontId="7" fillId="17" borderId="2" xfId="0" applyFont="1" applyFill="1" applyBorder="1" applyAlignment="1">
      <alignment vertical="center"/>
    </xf>
    <xf numFmtId="0" fontId="5" fillId="17" borderId="2" xfId="8" applyFont="1" applyFill="1" applyBorder="1" applyAlignment="1">
      <alignment horizontal="center" vertical="center" wrapText="1"/>
    </xf>
    <xf numFmtId="167" fontId="5" fillId="17" borderId="2" xfId="0" applyNumberFormat="1" applyFont="1" applyFill="1" applyBorder="1" applyAlignment="1">
      <alignment vertical="center"/>
    </xf>
    <xf numFmtId="167" fontId="5" fillId="17" borderId="2" xfId="9" applyNumberFormat="1" applyFont="1" applyFill="1" applyBorder="1" applyAlignment="1">
      <alignment vertical="center" wrapText="1"/>
    </xf>
    <xf numFmtId="0" fontId="5" fillId="17" borderId="2" xfId="9" applyFont="1" applyFill="1" applyBorder="1" applyAlignment="1">
      <alignment horizontal="center" vertical="center" wrapText="1"/>
    </xf>
    <xf numFmtId="0" fontId="5" fillId="17" borderId="2" xfId="0" applyFont="1" applyFill="1" applyBorder="1" applyAlignment="1">
      <alignment horizontal="left" vertical="center" wrapText="1" shrinkToFit="1"/>
    </xf>
    <xf numFmtId="0" fontId="5" fillId="17" borderId="2" xfId="7" applyNumberFormat="1" applyFont="1" applyFill="1" applyBorder="1" applyAlignment="1" applyProtection="1">
      <alignment horizontal="center" vertical="center"/>
    </xf>
    <xf numFmtId="0" fontId="5" fillId="17" borderId="2" xfId="7" applyNumberFormat="1" applyFont="1" applyFill="1" applyBorder="1" applyAlignment="1" applyProtection="1">
      <alignment vertical="center" wrapText="1"/>
    </xf>
    <xf numFmtId="0" fontId="5" fillId="0" borderId="0" xfId="0" applyFont="1" applyAlignment="1">
      <alignment horizontal="left" vertical="center" wrapText="1"/>
    </xf>
    <xf numFmtId="167" fontId="5" fillId="0" borderId="0" xfId="0" applyNumberFormat="1" applyFont="1" applyAlignment="1">
      <alignment vertical="center"/>
    </xf>
    <xf numFmtId="4" fontId="5" fillId="0" borderId="0" xfId="0" applyNumberFormat="1" applyFont="1" applyAlignment="1">
      <alignment vertical="center"/>
    </xf>
    <xf numFmtId="0" fontId="5" fillId="0" borderId="0" xfId="0" applyFont="1" applyAlignment="1">
      <alignment vertical="center" wrapText="1"/>
    </xf>
    <xf numFmtId="0" fontId="4" fillId="7" borderId="2" xfId="4" applyNumberFormat="1" applyFont="1" applyFill="1" applyBorder="1" applyAlignment="1" applyProtection="1">
      <alignment horizontal="center" vertical="center" wrapText="1"/>
    </xf>
    <xf numFmtId="0" fontId="4" fillId="3" borderId="2" xfId="0" applyFont="1" applyFill="1" applyBorder="1" applyAlignment="1">
      <alignment horizontal="center" vertical="center"/>
    </xf>
    <xf numFmtId="0" fontId="5" fillId="0" borderId="0" xfId="4" applyNumberFormat="1" applyFont="1" applyFill="1" applyBorder="1" applyAlignment="1" applyProtection="1">
      <alignment vertical="top"/>
    </xf>
    <xf numFmtId="0" fontId="5" fillId="9" borderId="2" xfId="4" applyNumberFormat="1" applyFont="1" applyFill="1" applyBorder="1" applyAlignment="1" applyProtection="1">
      <alignment horizontal="center" vertical="center"/>
    </xf>
    <xf numFmtId="167" fontId="5" fillId="0" borderId="2" xfId="5" applyNumberFormat="1" applyFont="1" applyFill="1" applyBorder="1" applyAlignment="1" applyProtection="1">
      <alignment horizontal="center" vertical="center"/>
    </xf>
    <xf numFmtId="0" fontId="7" fillId="0" borderId="2" xfId="4" applyNumberFormat="1" applyFont="1" applyFill="1" applyBorder="1" applyAlignment="1" applyProtection="1">
      <alignment vertical="center"/>
    </xf>
    <xf numFmtId="0" fontId="5" fillId="0" borderId="0" xfId="4" applyNumberFormat="1" applyFont="1" applyFill="1" applyBorder="1" applyAlignment="1" applyProtection="1">
      <alignment vertical="center"/>
    </xf>
    <xf numFmtId="1" fontId="5" fillId="0" borderId="2" xfId="5" applyNumberFormat="1" applyFont="1" applyFill="1" applyBorder="1" applyAlignment="1" applyProtection="1">
      <alignment horizontal="center" vertical="center"/>
    </xf>
    <xf numFmtId="0" fontId="5" fillId="0" borderId="5" xfId="5" applyNumberFormat="1" applyFont="1" applyFill="1" applyBorder="1" applyAlignment="1" applyProtection="1">
      <alignment horizontal="center" vertical="center"/>
    </xf>
    <xf numFmtId="0" fontId="5" fillId="10" borderId="2" xfId="4" applyNumberFormat="1" applyFont="1" applyFill="1" applyBorder="1" applyAlignment="1" applyProtection="1">
      <alignment horizontal="center" vertical="center"/>
    </xf>
    <xf numFmtId="0" fontId="18" fillId="0" borderId="2" xfId="4" applyNumberFormat="1" applyFont="1" applyFill="1" applyBorder="1" applyAlignment="1" applyProtection="1">
      <alignment horizontal="center" vertical="center"/>
    </xf>
    <xf numFmtId="0" fontId="5" fillId="18" borderId="2" xfId="4" applyNumberFormat="1" applyFont="1" applyFill="1" applyBorder="1" applyAlignment="1" applyProtection="1">
      <alignment vertical="top" wrapText="1"/>
    </xf>
    <xf numFmtId="0" fontId="5" fillId="19" borderId="2" xfId="4" applyNumberFormat="1" applyFont="1" applyFill="1" applyBorder="1" applyAlignment="1" applyProtection="1">
      <alignment vertical="center" wrapText="1"/>
    </xf>
    <xf numFmtId="0" fontId="5" fillId="18" borderId="2" xfId="4" applyNumberFormat="1" applyFont="1" applyFill="1" applyBorder="1" applyAlignment="1" applyProtection="1">
      <alignment vertical="center" wrapText="1"/>
    </xf>
    <xf numFmtId="167" fontId="18" fillId="0" borderId="2" xfId="4" applyNumberFormat="1" applyFont="1" applyFill="1" applyBorder="1" applyAlignment="1" applyProtection="1">
      <alignment horizontal="center" vertical="center"/>
    </xf>
    <xf numFmtId="0" fontId="5" fillId="19" borderId="2" xfId="4" applyNumberFormat="1" applyFont="1" applyFill="1" applyBorder="1" applyAlignment="1" applyProtection="1">
      <alignment vertical="top" wrapText="1"/>
    </xf>
    <xf numFmtId="0" fontId="5" fillId="0" borderId="2" xfId="4" applyNumberFormat="1" applyFont="1" applyFill="1" applyBorder="1" applyAlignment="1" applyProtection="1">
      <alignment vertical="top" wrapText="1"/>
    </xf>
    <xf numFmtId="0" fontId="7" fillId="0" borderId="2" xfId="4" applyNumberFormat="1" applyFont="1" applyFill="1" applyBorder="1" applyAlignment="1" applyProtection="1">
      <alignment vertical="center" wrapText="1"/>
    </xf>
    <xf numFmtId="0" fontId="18" fillId="0" borderId="2" xfId="4" applyNumberFormat="1" applyFont="1" applyFill="1" applyBorder="1" applyAlignment="1" applyProtection="1">
      <alignment vertical="top"/>
    </xf>
    <xf numFmtId="0" fontId="11" fillId="0" borderId="2" xfId="0" applyFont="1" applyBorder="1" applyAlignment="1">
      <alignment horizontal="center" vertical="center"/>
    </xf>
    <xf numFmtId="0" fontId="29" fillId="0" borderId="7" xfId="0" applyFont="1" applyBorder="1" applyAlignment="1">
      <alignment horizontal="center" vertical="center"/>
    </xf>
    <xf numFmtId="0" fontId="11" fillId="13" borderId="2" xfId="0" applyFont="1" applyFill="1" applyBorder="1" applyAlignment="1">
      <alignment horizontal="center" vertical="center"/>
    </xf>
    <xf numFmtId="167" fontId="5" fillId="13" borderId="2" xfId="5" applyNumberFormat="1" applyFont="1" applyFill="1" applyBorder="1" applyAlignment="1" applyProtection="1">
      <alignment horizontal="center" vertical="center"/>
    </xf>
    <xf numFmtId="167" fontId="5" fillId="0" borderId="2" xfId="4" applyNumberFormat="1" applyFont="1" applyFill="1" applyBorder="1" applyAlignment="1" applyProtection="1">
      <alignment horizontal="center" vertical="center"/>
    </xf>
    <xf numFmtId="167" fontId="5" fillId="0" borderId="0" xfId="4" applyNumberFormat="1" applyFont="1" applyFill="1" applyBorder="1" applyAlignment="1" applyProtection="1">
      <alignment horizontal="center" vertical="center"/>
    </xf>
    <xf numFmtId="0" fontId="17" fillId="0" borderId="0" xfId="0" applyFont="1" applyAlignment="1">
      <alignment horizontal="center"/>
    </xf>
    <xf numFmtId="0" fontId="5" fillId="12" borderId="2" xfId="4" applyNumberFormat="1" applyFont="1" applyFill="1" applyBorder="1" applyAlignment="1" applyProtection="1">
      <alignment horizontal="center" vertical="center"/>
    </xf>
    <xf numFmtId="0" fontId="5" fillId="0" borderId="4" xfId="4" applyNumberFormat="1" applyFont="1" applyFill="1" applyBorder="1" applyAlignment="1" applyProtection="1">
      <alignment vertical="center"/>
    </xf>
    <xf numFmtId="0" fontId="5" fillId="0" borderId="6" xfId="0" applyFont="1" applyBorder="1" applyAlignment="1">
      <alignment horizontal="center" vertical="center"/>
    </xf>
    <xf numFmtId="0" fontId="5" fillId="8" borderId="2" xfId="4" applyNumberFormat="1" applyFont="1" applyFill="1" applyBorder="1" applyAlignment="1" applyProtection="1">
      <alignment horizontal="center" vertical="center"/>
    </xf>
    <xf numFmtId="0" fontId="5" fillId="0" borderId="4" xfId="4" applyNumberFormat="1" applyFont="1" applyFill="1" applyBorder="1" applyAlignment="1" applyProtection="1">
      <alignment horizontal="center" vertical="center"/>
    </xf>
    <xf numFmtId="0" fontId="5" fillId="0" borderId="0" xfId="4" applyNumberFormat="1" applyFont="1" applyFill="1" applyBorder="1" applyAlignment="1" applyProtection="1">
      <alignment horizontal="left" vertical="center" wrapText="1"/>
    </xf>
    <xf numFmtId="0" fontId="5" fillId="13" borderId="4" xfId="0" applyFont="1" applyFill="1" applyBorder="1" applyAlignment="1">
      <alignment horizontal="center" vertical="center"/>
    </xf>
    <xf numFmtId="167" fontId="5" fillId="13" borderId="2" xfId="5" applyNumberFormat="1" applyFont="1" applyFill="1" applyBorder="1" applyAlignment="1" applyProtection="1">
      <alignment horizontal="center" vertical="center"/>
      <protection locked="0"/>
    </xf>
    <xf numFmtId="0" fontId="5" fillId="13" borderId="2" xfId="4" applyNumberFormat="1" applyFont="1" applyFill="1" applyBorder="1" applyAlignment="1" applyProtection="1">
      <alignment vertical="center"/>
    </xf>
    <xf numFmtId="0" fontId="5" fillId="6" borderId="2" xfId="4" applyNumberFormat="1" applyFont="1" applyFill="1" applyBorder="1" applyAlignment="1" applyProtection="1">
      <alignment vertical="center"/>
    </xf>
    <xf numFmtId="167" fontId="5" fillId="0" borderId="2" xfId="5" applyNumberFormat="1" applyFont="1" applyFill="1" applyBorder="1" applyAlignment="1" applyProtection="1">
      <alignment horizontal="center" vertical="center"/>
      <protection locked="0"/>
    </xf>
    <xf numFmtId="0" fontId="5" fillId="13" borderId="2" xfId="4" applyNumberFormat="1" applyFont="1" applyFill="1" applyBorder="1" applyAlignment="1" applyProtection="1">
      <alignment horizontal="center" vertical="center"/>
    </xf>
    <xf numFmtId="167" fontId="5" fillId="0" borderId="6" xfId="5" applyNumberFormat="1" applyFont="1" applyFill="1" applyBorder="1" applyAlignment="1" applyProtection="1">
      <alignment horizontal="center" vertical="center"/>
    </xf>
    <xf numFmtId="0" fontId="0" fillId="0" borderId="4" xfId="0" applyBorder="1" applyAlignment="1">
      <alignment horizontal="center" vertical="center"/>
    </xf>
    <xf numFmtId="0" fontId="5" fillId="0" borderId="6" xfId="4" applyNumberFormat="1" applyFont="1" applyFill="1" applyBorder="1" applyAlignment="1" applyProtection="1">
      <alignment vertical="center"/>
    </xf>
    <xf numFmtId="0" fontId="5" fillId="17" borderId="6" xfId="0" applyFont="1" applyFill="1" applyBorder="1" applyAlignment="1">
      <alignment horizontal="left" vertical="center" wrapText="1" shrinkToFit="1"/>
    </xf>
    <xf numFmtId="0" fontId="5" fillId="17" borderId="6" xfId="0" applyFont="1" applyFill="1" applyBorder="1" applyAlignment="1">
      <alignment horizontal="center" vertical="center"/>
    </xf>
    <xf numFmtId="167" fontId="5" fillId="17" borderId="6" xfId="5" applyNumberFormat="1" applyFont="1" applyFill="1" applyBorder="1" applyAlignment="1" applyProtection="1">
      <alignment horizontal="center" vertical="center"/>
    </xf>
    <xf numFmtId="0" fontId="5" fillId="17" borderId="6" xfId="5" applyNumberFormat="1" applyFont="1" applyFill="1" applyBorder="1" applyAlignment="1" applyProtection="1">
      <alignment horizontal="center" vertical="center"/>
    </xf>
    <xf numFmtId="0" fontId="5" fillId="17" borderId="6" xfId="0" applyFont="1" applyFill="1" applyBorder="1" applyAlignment="1">
      <alignment vertical="center"/>
    </xf>
    <xf numFmtId="0" fontId="5" fillId="17" borderId="6" xfId="0" applyFont="1" applyFill="1" applyBorder="1" applyAlignment="1">
      <alignment horizontal="left" vertical="center" shrinkToFit="1"/>
    </xf>
    <xf numFmtId="167" fontId="5" fillId="17" borderId="6" xfId="5" applyNumberFormat="1" applyFont="1" applyFill="1" applyBorder="1" applyAlignment="1" applyProtection="1">
      <alignment horizontal="center" vertical="center" wrapText="1" shrinkToFit="1"/>
    </xf>
    <xf numFmtId="0" fontId="5" fillId="17" borderId="6" xfId="0" applyFont="1" applyFill="1" applyBorder="1" applyAlignment="1">
      <alignment horizontal="left" vertical="center" wrapText="1"/>
    </xf>
    <xf numFmtId="167" fontId="5" fillId="17" borderId="6" xfId="0" applyNumberFormat="1" applyFont="1" applyFill="1" applyBorder="1" applyAlignment="1">
      <alignment horizontal="center" vertical="center"/>
    </xf>
    <xf numFmtId="0" fontId="5" fillId="17" borderId="6" xfId="7" applyFont="1" applyFill="1" applyBorder="1" applyAlignment="1" applyProtection="1">
      <alignment horizontal="left" vertical="center" wrapText="1" shrinkToFit="1"/>
    </xf>
    <xf numFmtId="0" fontId="5" fillId="17" borderId="6" xfId="7" applyNumberFormat="1" applyFont="1" applyFill="1" applyBorder="1" applyAlignment="1" applyProtection="1">
      <alignment horizontal="center" vertical="center"/>
    </xf>
    <xf numFmtId="0" fontId="5" fillId="17" borderId="6" xfId="8" applyFont="1" applyFill="1" applyBorder="1" applyAlignment="1">
      <alignment horizontal="left" vertical="center" wrapText="1" shrinkToFit="1"/>
    </xf>
    <xf numFmtId="0" fontId="5" fillId="17" borderId="6" xfId="8" applyFont="1" applyFill="1" applyBorder="1" applyAlignment="1">
      <alignment horizontal="center" vertical="center" wrapText="1"/>
    </xf>
    <xf numFmtId="167" fontId="5" fillId="17" borderId="6" xfId="7" applyNumberFormat="1" applyFont="1" applyFill="1" applyBorder="1" applyAlignment="1" applyProtection="1">
      <alignment horizontal="center" vertical="center"/>
    </xf>
    <xf numFmtId="167" fontId="5" fillId="17" borderId="6" xfId="12" applyNumberFormat="1" applyFont="1" applyFill="1" applyBorder="1" applyAlignment="1" applyProtection="1">
      <alignment horizontal="center" vertical="center" wrapText="1"/>
    </xf>
    <xf numFmtId="0" fontId="5" fillId="17" borderId="6" xfId="12" applyNumberFormat="1" applyFont="1" applyFill="1" applyBorder="1" applyAlignment="1" applyProtection="1">
      <alignment horizontal="center" vertical="center" wrapText="1"/>
    </xf>
    <xf numFmtId="167" fontId="5" fillId="17" borderId="6" xfId="9" applyNumberFormat="1" applyFont="1" applyFill="1" applyBorder="1" applyAlignment="1">
      <alignment horizontal="center" vertical="center" wrapText="1"/>
    </xf>
    <xf numFmtId="0" fontId="5" fillId="17" borderId="6" xfId="9" applyFont="1" applyFill="1" applyBorder="1" applyAlignment="1">
      <alignment horizontal="center" vertical="center" wrapText="1"/>
    </xf>
    <xf numFmtId="0" fontId="5" fillId="0" borderId="0" xfId="4" applyNumberFormat="1" applyFont="1" applyFill="1" applyBorder="1" applyAlignment="1" applyProtection="1">
      <alignment horizontal="center" vertical="center"/>
    </xf>
    <xf numFmtId="0" fontId="7" fillId="0" borderId="0" xfId="4" applyNumberFormat="1" applyFont="1" applyFill="1" applyBorder="1" applyAlignment="1" applyProtection="1">
      <alignment vertical="center"/>
    </xf>
  </cellXfs>
  <cellStyles count="13">
    <cellStyle name="Dane wyjściowe" xfId="1" builtinId="21"/>
    <cellStyle name="Dziesiętny 2" xfId="12" xr:uid="{446FBA41-9571-4675-943A-F51BEC2A311C}"/>
    <cellStyle name="Normalny" xfId="0" builtinId="0"/>
    <cellStyle name="Normalny 2 2" xfId="3" xr:uid="{FCA576B8-DB6F-4500-93C7-9288E436E64F}"/>
    <cellStyle name="Normalny 2 2 2" xfId="7" xr:uid="{2CAB7CCF-70ED-4E8E-BBE8-400C33FD7B75}"/>
    <cellStyle name="Normalny 3" xfId="6" xr:uid="{1FC6CF91-04B5-43D3-A716-3527EA090E9A}"/>
    <cellStyle name="Normalny 4" xfId="2" xr:uid="{881A853B-D8BB-4039-9FFA-00D7FE5CB666}"/>
    <cellStyle name="Normalny 6 2" xfId="4" xr:uid="{1DD11790-E2D6-4757-BE20-4EE2C5974809}"/>
    <cellStyle name="Normalny_Arkusz1" xfId="8" xr:uid="{801E1386-3E1F-457E-AA00-DCCB7CB88EF9}"/>
    <cellStyle name="Normalny_Arkusz1_1" xfId="9" xr:uid="{C47894E8-E97A-4680-81AB-C452E8101E6F}"/>
    <cellStyle name="Normalny_Arkusz1_spis ulic" xfId="5" xr:uid="{3F9542BE-CB98-4C82-ABB4-7B54259B32C1}"/>
    <cellStyle name="Normalny_Sheet1" xfId="10" xr:uid="{3CDD8339-741B-4346-9476-BFD15F0FD947}"/>
    <cellStyle name="Procentowy 2" xfId="11" xr:uid="{C0B9F853-EFC3-4381-AAC2-A822BFB780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ED5D-A630-4334-AAC9-0D37B39F87E3}">
  <sheetPr>
    <tabColor rgb="FFFF0000"/>
    <pageSetUpPr fitToPage="1"/>
  </sheetPr>
  <dimension ref="A1:H1150"/>
  <sheetViews>
    <sheetView tabSelected="1" zoomScaleNormal="100" workbookViewId="0">
      <pane ySplit="1" topLeftCell="A2" activePane="bottomLeft" state="frozen"/>
      <selection pane="bottomLeft" activeCell="I1" sqref="I1:I1048576"/>
    </sheetView>
  </sheetViews>
  <sheetFormatPr defaultColWidth="9.140625" defaultRowHeight="15" x14ac:dyDescent="0.25"/>
  <cols>
    <col min="1" max="1" width="5.7109375" style="5" customWidth="1"/>
    <col min="2" max="2" width="36.140625" style="63" customWidth="1"/>
    <col min="3" max="3" width="8.85546875" style="64" customWidth="1"/>
    <col min="4" max="4" width="8.7109375" style="64" customWidth="1"/>
    <col min="5" max="5" width="9.28515625" style="64" bestFit="1" customWidth="1"/>
    <col min="6" max="6" width="12.7109375" style="65" customWidth="1"/>
    <col min="7" max="7" width="15.7109375" style="65" customWidth="1"/>
    <col min="8" max="8" width="45" style="66" customWidth="1"/>
    <col min="9" max="16384" width="9.140625" style="5"/>
  </cols>
  <sheetData>
    <row r="1" spans="1:8" ht="63.75" x14ac:dyDescent="0.25">
      <c r="A1" s="1" t="s">
        <v>0</v>
      </c>
      <c r="B1" s="2" t="s">
        <v>1</v>
      </c>
      <c r="C1" s="3" t="s">
        <v>2</v>
      </c>
      <c r="D1" s="2" t="s">
        <v>3</v>
      </c>
      <c r="E1" s="2" t="s">
        <v>4</v>
      </c>
      <c r="F1" s="4" t="s">
        <v>5</v>
      </c>
      <c r="G1" s="4" t="s">
        <v>6</v>
      </c>
      <c r="H1" s="4" t="s">
        <v>7</v>
      </c>
    </row>
    <row r="2" spans="1:8" s="15" customFormat="1" x14ac:dyDescent="0.25">
      <c r="A2" s="6">
        <v>1</v>
      </c>
      <c r="B2" s="7" t="s">
        <v>13</v>
      </c>
      <c r="C2" s="8" t="s">
        <v>14</v>
      </c>
      <c r="D2" s="9" t="s">
        <v>8</v>
      </c>
      <c r="E2" s="8">
        <v>4</v>
      </c>
      <c r="F2" s="10" t="s">
        <v>15</v>
      </c>
      <c r="G2" s="11" t="s">
        <v>16</v>
      </c>
      <c r="H2" s="12" t="s">
        <v>17</v>
      </c>
    </row>
    <row r="3" spans="1:8" s="15" customFormat="1" x14ac:dyDescent="0.25">
      <c r="A3" s="6">
        <v>2</v>
      </c>
      <c r="B3" s="7" t="s">
        <v>18</v>
      </c>
      <c r="C3" s="8" t="s">
        <v>14</v>
      </c>
      <c r="D3" s="9" t="s">
        <v>8</v>
      </c>
      <c r="E3" s="8">
        <v>21</v>
      </c>
      <c r="F3" s="10" t="s">
        <v>15</v>
      </c>
      <c r="G3" s="11" t="s">
        <v>16</v>
      </c>
      <c r="H3" s="13"/>
    </row>
    <row r="4" spans="1:8" s="15" customFormat="1" x14ac:dyDescent="0.25">
      <c r="A4" s="6">
        <v>3</v>
      </c>
      <c r="B4" s="7" t="s">
        <v>19</v>
      </c>
      <c r="C4" s="8" t="s">
        <v>20</v>
      </c>
      <c r="D4" s="9" t="s">
        <v>8</v>
      </c>
      <c r="E4" s="8">
        <v>7</v>
      </c>
      <c r="F4" s="10" t="s">
        <v>21</v>
      </c>
      <c r="G4" s="11" t="s">
        <v>22</v>
      </c>
      <c r="H4" s="13" t="s">
        <v>23</v>
      </c>
    </row>
    <row r="5" spans="1:8" s="15" customFormat="1" x14ac:dyDescent="0.25">
      <c r="A5" s="6">
        <v>4</v>
      </c>
      <c r="B5" s="7" t="s">
        <v>24</v>
      </c>
      <c r="C5" s="8" t="s">
        <v>14</v>
      </c>
      <c r="D5" s="9" t="s">
        <v>8</v>
      </c>
      <c r="E5" s="8">
        <v>4</v>
      </c>
      <c r="F5" s="10" t="s">
        <v>25</v>
      </c>
      <c r="G5" s="11" t="s">
        <v>26</v>
      </c>
      <c r="H5" s="13"/>
    </row>
    <row r="6" spans="1:8" s="15" customFormat="1" x14ac:dyDescent="0.25">
      <c r="A6" s="6">
        <v>5</v>
      </c>
      <c r="B6" s="7" t="s">
        <v>27</v>
      </c>
      <c r="C6" s="8" t="s">
        <v>14</v>
      </c>
      <c r="D6" s="9" t="s">
        <v>8</v>
      </c>
      <c r="E6" s="8">
        <v>24</v>
      </c>
      <c r="F6" s="17" t="s">
        <v>25</v>
      </c>
      <c r="G6" s="11" t="s">
        <v>26</v>
      </c>
      <c r="H6" s="13"/>
    </row>
    <row r="7" spans="1:8" s="15" customFormat="1" x14ac:dyDescent="0.25">
      <c r="A7" s="6">
        <v>6</v>
      </c>
      <c r="B7" s="7" t="s">
        <v>28</v>
      </c>
      <c r="C7" s="8" t="s">
        <v>14</v>
      </c>
      <c r="D7" s="9" t="s">
        <v>8</v>
      </c>
      <c r="E7" s="8">
        <v>1</v>
      </c>
      <c r="F7" s="10" t="s">
        <v>29</v>
      </c>
      <c r="G7" s="11" t="s">
        <v>30</v>
      </c>
      <c r="H7" s="13"/>
    </row>
    <row r="8" spans="1:8" s="15" customFormat="1" x14ac:dyDescent="0.25">
      <c r="A8" s="6">
        <v>7</v>
      </c>
      <c r="B8" s="7" t="s">
        <v>31</v>
      </c>
      <c r="C8" s="8" t="s">
        <v>20</v>
      </c>
      <c r="D8" s="9" t="s">
        <v>8</v>
      </c>
      <c r="E8" s="8">
        <v>5</v>
      </c>
      <c r="F8" s="10" t="s">
        <v>29</v>
      </c>
      <c r="G8" s="11" t="s">
        <v>30</v>
      </c>
      <c r="H8" s="13"/>
    </row>
    <row r="9" spans="1:8" s="15" customFormat="1" x14ac:dyDescent="0.25">
      <c r="A9" s="6">
        <v>8</v>
      </c>
      <c r="B9" s="7" t="s">
        <v>32</v>
      </c>
      <c r="C9" s="19" t="s">
        <v>20</v>
      </c>
      <c r="D9" s="9" t="s">
        <v>8</v>
      </c>
      <c r="E9" s="8">
        <v>1</v>
      </c>
      <c r="F9" s="10" t="s">
        <v>15</v>
      </c>
      <c r="G9" s="11" t="s">
        <v>16</v>
      </c>
      <c r="H9" s="12" t="s">
        <v>17</v>
      </c>
    </row>
    <row r="10" spans="1:8" s="15" customFormat="1" x14ac:dyDescent="0.25">
      <c r="A10" s="6">
        <v>9</v>
      </c>
      <c r="B10" s="7" t="s">
        <v>33</v>
      </c>
      <c r="C10" s="8" t="s">
        <v>14</v>
      </c>
      <c r="D10" s="9" t="s">
        <v>8</v>
      </c>
      <c r="E10" s="8">
        <v>9</v>
      </c>
      <c r="F10" s="10" t="s">
        <v>25</v>
      </c>
      <c r="G10" s="11" t="s">
        <v>26</v>
      </c>
      <c r="H10" s="12" t="s">
        <v>17</v>
      </c>
    </row>
    <row r="11" spans="1:8" s="15" customFormat="1" x14ac:dyDescent="0.25">
      <c r="A11" s="6">
        <v>10</v>
      </c>
      <c r="B11" s="7" t="s">
        <v>34</v>
      </c>
      <c r="C11" s="8" t="s">
        <v>14</v>
      </c>
      <c r="D11" s="9" t="s">
        <v>8</v>
      </c>
      <c r="E11" s="8">
        <v>5</v>
      </c>
      <c r="F11" s="10" t="s">
        <v>15</v>
      </c>
      <c r="G11" s="11" t="s">
        <v>16</v>
      </c>
      <c r="H11" s="12" t="s">
        <v>17</v>
      </c>
    </row>
    <row r="12" spans="1:8" s="15" customFormat="1" x14ac:dyDescent="0.25">
      <c r="A12" s="6">
        <v>11</v>
      </c>
      <c r="B12" s="7" t="s">
        <v>35</v>
      </c>
      <c r="C12" s="8" t="s">
        <v>20</v>
      </c>
      <c r="D12" s="9" t="s">
        <v>8</v>
      </c>
      <c r="E12" s="8">
        <v>2</v>
      </c>
      <c r="F12" s="10" t="s">
        <v>29</v>
      </c>
      <c r="G12" s="11" t="s">
        <v>30</v>
      </c>
      <c r="H12" s="13"/>
    </row>
    <row r="13" spans="1:8" s="15" customFormat="1" x14ac:dyDescent="0.25">
      <c r="A13" s="6">
        <v>12</v>
      </c>
      <c r="B13" s="7" t="s">
        <v>36</v>
      </c>
      <c r="C13" s="8" t="s">
        <v>14</v>
      </c>
      <c r="D13" s="9" t="s">
        <v>8</v>
      </c>
      <c r="E13" s="8">
        <v>1</v>
      </c>
      <c r="F13" s="10" t="s">
        <v>29</v>
      </c>
      <c r="G13" s="11" t="s">
        <v>30</v>
      </c>
      <c r="H13" s="13"/>
    </row>
    <row r="14" spans="1:8" s="15" customFormat="1" x14ac:dyDescent="0.25">
      <c r="A14" s="6">
        <v>13</v>
      </c>
      <c r="B14" s="7" t="s">
        <v>37</v>
      </c>
      <c r="C14" s="8" t="s">
        <v>14</v>
      </c>
      <c r="D14" s="9" t="s">
        <v>8</v>
      </c>
      <c r="E14" s="8">
        <v>4</v>
      </c>
      <c r="F14" s="17" t="s">
        <v>25</v>
      </c>
      <c r="G14" s="10" t="s">
        <v>26</v>
      </c>
      <c r="H14" s="13"/>
    </row>
    <row r="15" spans="1:8" s="15" customFormat="1" x14ac:dyDescent="0.25">
      <c r="A15" s="6">
        <v>14</v>
      </c>
      <c r="B15" s="7" t="s">
        <v>38</v>
      </c>
      <c r="C15" s="8" t="s">
        <v>14</v>
      </c>
      <c r="D15" s="9" t="s">
        <v>8</v>
      </c>
      <c r="E15" s="8">
        <v>6</v>
      </c>
      <c r="F15" s="17" t="s">
        <v>25</v>
      </c>
      <c r="G15" s="10" t="s">
        <v>39</v>
      </c>
      <c r="H15" s="13"/>
    </row>
    <row r="16" spans="1:8" s="15" customFormat="1" x14ac:dyDescent="0.25">
      <c r="A16" s="6">
        <v>15</v>
      </c>
      <c r="B16" s="20" t="s">
        <v>40</v>
      </c>
      <c r="C16" s="8" t="s">
        <v>20</v>
      </c>
      <c r="D16" s="9" t="s">
        <v>8</v>
      </c>
      <c r="E16" s="8">
        <v>3</v>
      </c>
      <c r="F16" s="10">
        <v>0</v>
      </c>
      <c r="G16" s="10">
        <v>0</v>
      </c>
      <c r="H16" s="21" t="s">
        <v>41</v>
      </c>
    </row>
    <row r="17" spans="1:8" s="15" customFormat="1" x14ac:dyDescent="0.25">
      <c r="A17" s="6">
        <v>16</v>
      </c>
      <c r="B17" s="7" t="s">
        <v>42</v>
      </c>
      <c r="C17" s="8" t="s">
        <v>20</v>
      </c>
      <c r="D17" s="9" t="s">
        <v>8</v>
      </c>
      <c r="E17" s="8">
        <v>3</v>
      </c>
      <c r="F17" s="10" t="s">
        <v>15</v>
      </c>
      <c r="G17" s="11" t="s">
        <v>16</v>
      </c>
      <c r="H17" s="12" t="s">
        <v>43</v>
      </c>
    </row>
    <row r="18" spans="1:8" s="15" customFormat="1" x14ac:dyDescent="0.25">
      <c r="A18" s="6">
        <v>17</v>
      </c>
      <c r="B18" s="7" t="s">
        <v>44</v>
      </c>
      <c r="C18" s="8" t="s">
        <v>20</v>
      </c>
      <c r="D18" s="9" t="s">
        <v>8</v>
      </c>
      <c r="E18" s="8">
        <v>3</v>
      </c>
      <c r="F18" s="10" t="s">
        <v>45</v>
      </c>
      <c r="G18" s="10" t="s">
        <v>46</v>
      </c>
      <c r="H18" s="12" t="s">
        <v>17</v>
      </c>
    </row>
    <row r="19" spans="1:8" s="15" customFormat="1" x14ac:dyDescent="0.25">
      <c r="A19" s="6">
        <v>18</v>
      </c>
      <c r="B19" s="7" t="s">
        <v>47</v>
      </c>
      <c r="C19" s="8" t="s">
        <v>20</v>
      </c>
      <c r="D19" s="9" t="s">
        <v>8</v>
      </c>
      <c r="E19" s="8">
        <v>4</v>
      </c>
      <c r="F19" s="10" t="s">
        <v>21</v>
      </c>
      <c r="G19" s="11" t="s">
        <v>22</v>
      </c>
      <c r="H19" s="13" t="s">
        <v>23</v>
      </c>
    </row>
    <row r="20" spans="1:8" s="15" customFormat="1" x14ac:dyDescent="0.25">
      <c r="A20" s="6">
        <v>19</v>
      </c>
      <c r="B20" s="7" t="s">
        <v>48</v>
      </c>
      <c r="C20" s="8" t="s">
        <v>14</v>
      </c>
      <c r="D20" s="9" t="s">
        <v>8</v>
      </c>
      <c r="E20" s="8">
        <v>6</v>
      </c>
      <c r="F20" s="10" t="s">
        <v>15</v>
      </c>
      <c r="G20" s="11" t="s">
        <v>16</v>
      </c>
      <c r="H20" s="13"/>
    </row>
    <row r="21" spans="1:8" s="15" customFormat="1" x14ac:dyDescent="0.25">
      <c r="A21" s="6">
        <v>20</v>
      </c>
      <c r="B21" s="7" t="s">
        <v>49</v>
      </c>
      <c r="C21" s="8" t="s">
        <v>20</v>
      </c>
      <c r="D21" s="9" t="s">
        <v>8</v>
      </c>
      <c r="E21" s="8">
        <v>3</v>
      </c>
      <c r="F21" s="10" t="s">
        <v>21</v>
      </c>
      <c r="G21" s="11" t="s">
        <v>22</v>
      </c>
      <c r="H21" s="13" t="s">
        <v>23</v>
      </c>
    </row>
    <row r="22" spans="1:8" s="15" customFormat="1" x14ac:dyDescent="0.25">
      <c r="A22" s="6">
        <v>21</v>
      </c>
      <c r="B22" s="7" t="s">
        <v>50</v>
      </c>
      <c r="C22" s="8" t="s">
        <v>20</v>
      </c>
      <c r="D22" s="9" t="s">
        <v>8</v>
      </c>
      <c r="E22" s="8">
        <v>4</v>
      </c>
      <c r="F22" s="10" t="s">
        <v>29</v>
      </c>
      <c r="G22" s="11" t="s">
        <v>30</v>
      </c>
      <c r="H22" s="13"/>
    </row>
    <row r="23" spans="1:8" s="15" customFormat="1" x14ac:dyDescent="0.25">
      <c r="A23" s="6">
        <v>22</v>
      </c>
      <c r="B23" s="7" t="s">
        <v>51</v>
      </c>
      <c r="C23" s="8" t="s">
        <v>14</v>
      </c>
      <c r="D23" s="9" t="s">
        <v>8</v>
      </c>
      <c r="E23" s="8">
        <v>1</v>
      </c>
      <c r="F23" s="10" t="s">
        <v>15</v>
      </c>
      <c r="G23" s="11" t="s">
        <v>52</v>
      </c>
      <c r="H23" s="13"/>
    </row>
    <row r="24" spans="1:8" s="15" customFormat="1" x14ac:dyDescent="0.25">
      <c r="A24" s="6">
        <v>23</v>
      </c>
      <c r="B24" s="7" t="s">
        <v>53</v>
      </c>
      <c r="C24" s="8" t="s">
        <v>14</v>
      </c>
      <c r="D24" s="9" t="s">
        <v>8</v>
      </c>
      <c r="E24" s="8">
        <v>4</v>
      </c>
      <c r="F24" s="17" t="s">
        <v>25</v>
      </c>
      <c r="G24" s="10" t="s">
        <v>26</v>
      </c>
      <c r="H24" s="13"/>
    </row>
    <row r="25" spans="1:8" s="15" customFormat="1" x14ac:dyDescent="0.25">
      <c r="A25" s="6">
        <v>24</v>
      </c>
      <c r="B25" s="7" t="s">
        <v>54</v>
      </c>
      <c r="C25" s="8" t="s">
        <v>14</v>
      </c>
      <c r="D25" s="9" t="s">
        <v>8</v>
      </c>
      <c r="E25" s="8">
        <v>2</v>
      </c>
      <c r="F25" s="10" t="s">
        <v>29</v>
      </c>
      <c r="G25" s="11" t="s">
        <v>30</v>
      </c>
      <c r="H25" s="13"/>
    </row>
    <row r="26" spans="1:8" s="15" customFormat="1" x14ac:dyDescent="0.25">
      <c r="A26" s="6">
        <v>25</v>
      </c>
      <c r="B26" s="7" t="s">
        <v>55</v>
      </c>
      <c r="C26" s="8" t="s">
        <v>20</v>
      </c>
      <c r="D26" s="9" t="s">
        <v>8</v>
      </c>
      <c r="E26" s="8">
        <v>2</v>
      </c>
      <c r="F26" s="10" t="s">
        <v>21</v>
      </c>
      <c r="G26" s="11" t="s">
        <v>22</v>
      </c>
      <c r="H26" s="13" t="s">
        <v>23</v>
      </c>
    </row>
    <row r="27" spans="1:8" s="15" customFormat="1" x14ac:dyDescent="0.25">
      <c r="A27" s="6">
        <v>26</v>
      </c>
      <c r="B27" s="7" t="s">
        <v>56</v>
      </c>
      <c r="C27" s="8" t="s">
        <v>20</v>
      </c>
      <c r="D27" s="9" t="s">
        <v>8</v>
      </c>
      <c r="E27" s="8">
        <v>1</v>
      </c>
      <c r="F27" s="10" t="s">
        <v>29</v>
      </c>
      <c r="G27" s="11" t="s">
        <v>57</v>
      </c>
      <c r="H27" s="13"/>
    </row>
    <row r="28" spans="1:8" s="15" customFormat="1" x14ac:dyDescent="0.25">
      <c r="A28" s="6">
        <v>27</v>
      </c>
      <c r="B28" s="7" t="s">
        <v>58</v>
      </c>
      <c r="C28" s="8" t="s">
        <v>14</v>
      </c>
      <c r="D28" s="9" t="s">
        <v>8</v>
      </c>
      <c r="E28" s="8">
        <v>1</v>
      </c>
      <c r="F28" s="10" t="s">
        <v>45</v>
      </c>
      <c r="G28" s="10" t="s">
        <v>59</v>
      </c>
      <c r="H28" s="13"/>
    </row>
    <row r="29" spans="1:8" s="15" customFormat="1" x14ac:dyDescent="0.25">
      <c r="A29" s="6">
        <v>28</v>
      </c>
      <c r="B29" s="7" t="s">
        <v>60</v>
      </c>
      <c r="C29" s="8" t="s">
        <v>20</v>
      </c>
      <c r="D29" s="9" t="s">
        <v>8</v>
      </c>
      <c r="E29" s="8">
        <v>1</v>
      </c>
      <c r="F29" s="10" t="s">
        <v>21</v>
      </c>
      <c r="G29" s="11" t="s">
        <v>22</v>
      </c>
      <c r="H29" s="13" t="s">
        <v>23</v>
      </c>
    </row>
    <row r="30" spans="1:8" s="15" customFormat="1" x14ac:dyDescent="0.25">
      <c r="A30" s="6">
        <v>29</v>
      </c>
      <c r="B30" s="7" t="s">
        <v>61</v>
      </c>
      <c r="C30" s="8" t="s">
        <v>20</v>
      </c>
      <c r="D30" s="9" t="s">
        <v>8</v>
      </c>
      <c r="E30" s="8">
        <v>3</v>
      </c>
      <c r="F30" s="10" t="s">
        <v>29</v>
      </c>
      <c r="G30" s="11" t="s">
        <v>30</v>
      </c>
      <c r="H30" s="13"/>
    </row>
    <row r="31" spans="1:8" s="15" customFormat="1" x14ac:dyDescent="0.25">
      <c r="A31" s="6">
        <v>30</v>
      </c>
      <c r="B31" s="7" t="s">
        <v>62</v>
      </c>
      <c r="C31" s="8" t="s">
        <v>20</v>
      </c>
      <c r="D31" s="9" t="s">
        <v>8</v>
      </c>
      <c r="E31" s="8">
        <v>5</v>
      </c>
      <c r="F31" s="10" t="s">
        <v>21</v>
      </c>
      <c r="G31" s="11" t="s">
        <v>22</v>
      </c>
      <c r="H31" s="13" t="s">
        <v>23</v>
      </c>
    </row>
    <row r="32" spans="1:8" s="15" customFormat="1" x14ac:dyDescent="0.25">
      <c r="A32" s="6">
        <v>31</v>
      </c>
      <c r="B32" s="7" t="s">
        <v>63</v>
      </c>
      <c r="C32" s="8" t="s">
        <v>20</v>
      </c>
      <c r="D32" s="9" t="s">
        <v>8</v>
      </c>
      <c r="E32" s="8">
        <v>0</v>
      </c>
      <c r="F32" s="10">
        <v>0</v>
      </c>
      <c r="G32" s="10">
        <v>0</v>
      </c>
      <c r="H32" s="13"/>
    </row>
    <row r="33" spans="1:8" s="15" customFormat="1" x14ac:dyDescent="0.25">
      <c r="A33" s="6">
        <v>32</v>
      </c>
      <c r="B33" s="7" t="s">
        <v>64</v>
      </c>
      <c r="C33" s="8" t="s">
        <v>20</v>
      </c>
      <c r="D33" s="9" t="s">
        <v>8</v>
      </c>
      <c r="E33" s="8">
        <v>9</v>
      </c>
      <c r="F33" s="10" t="s">
        <v>29</v>
      </c>
      <c r="G33" s="11" t="s">
        <v>30</v>
      </c>
      <c r="H33" s="13"/>
    </row>
    <row r="34" spans="1:8" s="15" customFormat="1" x14ac:dyDescent="0.25">
      <c r="A34" s="6">
        <v>33</v>
      </c>
      <c r="B34" s="7" t="s">
        <v>65</v>
      </c>
      <c r="C34" s="8" t="s">
        <v>20</v>
      </c>
      <c r="D34" s="9" t="s">
        <v>8</v>
      </c>
      <c r="E34" s="8">
        <v>14</v>
      </c>
      <c r="F34" s="17" t="s">
        <v>25</v>
      </c>
      <c r="G34" s="10" t="s">
        <v>66</v>
      </c>
      <c r="H34" s="13"/>
    </row>
    <row r="35" spans="1:8" s="15" customFormat="1" x14ac:dyDescent="0.25">
      <c r="A35" s="6">
        <v>34</v>
      </c>
      <c r="B35" s="7" t="s">
        <v>67</v>
      </c>
      <c r="C35" s="8" t="s">
        <v>14</v>
      </c>
      <c r="D35" s="9" t="s">
        <v>8</v>
      </c>
      <c r="E35" s="8">
        <v>1</v>
      </c>
      <c r="F35" s="10" t="s">
        <v>15</v>
      </c>
      <c r="G35" s="11" t="s">
        <v>52</v>
      </c>
      <c r="H35" s="13"/>
    </row>
    <row r="36" spans="1:8" s="15" customFormat="1" x14ac:dyDescent="0.25">
      <c r="A36" s="6">
        <v>35</v>
      </c>
      <c r="B36" s="7" t="s">
        <v>68</v>
      </c>
      <c r="C36" s="8" t="s">
        <v>20</v>
      </c>
      <c r="D36" s="9" t="s">
        <v>8</v>
      </c>
      <c r="E36" s="8">
        <v>28</v>
      </c>
      <c r="F36" s="10" t="s">
        <v>29</v>
      </c>
      <c r="G36" s="11" t="s">
        <v>30</v>
      </c>
      <c r="H36" s="13"/>
    </row>
    <row r="37" spans="1:8" s="15" customFormat="1" x14ac:dyDescent="0.25">
      <c r="A37" s="6">
        <v>36</v>
      </c>
      <c r="B37" s="7" t="s">
        <v>69</v>
      </c>
      <c r="C37" s="8" t="s">
        <v>20</v>
      </c>
      <c r="D37" s="9" t="s">
        <v>8</v>
      </c>
      <c r="E37" s="8">
        <v>2</v>
      </c>
      <c r="F37" s="10" t="s">
        <v>29</v>
      </c>
      <c r="G37" s="11" t="s">
        <v>30</v>
      </c>
      <c r="H37" s="13"/>
    </row>
    <row r="38" spans="1:8" s="15" customFormat="1" x14ac:dyDescent="0.25">
      <c r="A38" s="6">
        <v>37</v>
      </c>
      <c r="B38" s="7" t="s">
        <v>70</v>
      </c>
      <c r="C38" s="8" t="s">
        <v>14</v>
      </c>
      <c r="D38" s="9" t="s">
        <v>8</v>
      </c>
      <c r="E38" s="8">
        <v>1</v>
      </c>
      <c r="F38" s="10" t="s">
        <v>29</v>
      </c>
      <c r="G38" s="11" t="s">
        <v>30</v>
      </c>
      <c r="H38" s="13"/>
    </row>
    <row r="39" spans="1:8" s="15" customFormat="1" x14ac:dyDescent="0.25">
      <c r="A39" s="6">
        <v>38</v>
      </c>
      <c r="B39" s="7" t="s">
        <v>71</v>
      </c>
      <c r="C39" s="8" t="s">
        <v>20</v>
      </c>
      <c r="D39" s="9" t="s">
        <v>8</v>
      </c>
      <c r="E39" s="8">
        <v>6</v>
      </c>
      <c r="F39" s="10" t="s">
        <v>21</v>
      </c>
      <c r="G39" s="11" t="s">
        <v>22</v>
      </c>
      <c r="H39" s="13" t="s">
        <v>23</v>
      </c>
    </row>
    <row r="40" spans="1:8" s="15" customFormat="1" x14ac:dyDescent="0.25">
      <c r="A40" s="6">
        <v>39</v>
      </c>
      <c r="B40" s="7" t="s">
        <v>72</v>
      </c>
      <c r="C40" s="8" t="s">
        <v>14</v>
      </c>
      <c r="D40" s="9" t="s">
        <v>8</v>
      </c>
      <c r="E40" s="8">
        <v>1</v>
      </c>
      <c r="F40" s="10" t="s">
        <v>15</v>
      </c>
      <c r="G40" s="11" t="s">
        <v>52</v>
      </c>
      <c r="H40" s="13"/>
    </row>
    <row r="41" spans="1:8" s="15" customFormat="1" x14ac:dyDescent="0.25">
      <c r="A41" s="6">
        <v>40</v>
      </c>
      <c r="B41" s="7" t="s">
        <v>73</v>
      </c>
      <c r="C41" s="8" t="s">
        <v>20</v>
      </c>
      <c r="D41" s="9" t="s">
        <v>8</v>
      </c>
      <c r="E41" s="8">
        <v>2</v>
      </c>
      <c r="F41" s="10" t="s">
        <v>45</v>
      </c>
      <c r="G41" s="10" t="s">
        <v>74</v>
      </c>
      <c r="H41" s="13"/>
    </row>
    <row r="42" spans="1:8" s="15" customFormat="1" x14ac:dyDescent="0.25">
      <c r="A42" s="6">
        <v>41</v>
      </c>
      <c r="B42" s="7" t="s">
        <v>75</v>
      </c>
      <c r="C42" s="8" t="s">
        <v>14</v>
      </c>
      <c r="D42" s="9" t="s">
        <v>8</v>
      </c>
      <c r="E42" s="8">
        <v>17</v>
      </c>
      <c r="F42" s="10" t="s">
        <v>29</v>
      </c>
      <c r="G42" s="11" t="s">
        <v>30</v>
      </c>
      <c r="H42" s="12" t="s">
        <v>43</v>
      </c>
    </row>
    <row r="43" spans="1:8" s="15" customFormat="1" x14ac:dyDescent="0.25">
      <c r="A43" s="6">
        <v>42</v>
      </c>
      <c r="B43" s="7" t="s">
        <v>76</v>
      </c>
      <c r="C43" s="8" t="s">
        <v>20</v>
      </c>
      <c r="D43" s="9" t="s">
        <v>8</v>
      </c>
      <c r="E43" s="8">
        <v>1</v>
      </c>
      <c r="F43" s="10" t="s">
        <v>29</v>
      </c>
      <c r="G43" s="11" t="s">
        <v>30</v>
      </c>
      <c r="H43" s="13"/>
    </row>
    <row r="44" spans="1:8" s="15" customFormat="1" x14ac:dyDescent="0.25">
      <c r="A44" s="6">
        <v>43</v>
      </c>
      <c r="B44" s="7" t="s">
        <v>77</v>
      </c>
      <c r="C44" s="19" t="s">
        <v>20</v>
      </c>
      <c r="D44" s="9" t="s">
        <v>8</v>
      </c>
      <c r="E44" s="8">
        <v>2</v>
      </c>
      <c r="F44" s="10" t="s">
        <v>25</v>
      </c>
      <c r="G44" s="10" t="s">
        <v>39</v>
      </c>
      <c r="H44" s="22" t="s">
        <v>78</v>
      </c>
    </row>
    <row r="45" spans="1:8" s="15" customFormat="1" x14ac:dyDescent="0.25">
      <c r="A45" s="6">
        <v>44</v>
      </c>
      <c r="B45" s="7" t="s">
        <v>79</v>
      </c>
      <c r="C45" s="19" t="s">
        <v>20</v>
      </c>
      <c r="D45" s="9" t="s">
        <v>8</v>
      </c>
      <c r="E45" s="8">
        <v>1</v>
      </c>
      <c r="F45" s="10" t="s">
        <v>29</v>
      </c>
      <c r="G45" s="11" t="s">
        <v>30</v>
      </c>
      <c r="H45" s="22"/>
    </row>
    <row r="46" spans="1:8" s="15" customFormat="1" x14ac:dyDescent="0.25">
      <c r="A46" s="6">
        <v>45</v>
      </c>
      <c r="B46" s="7" t="s">
        <v>80</v>
      </c>
      <c r="C46" s="8" t="s">
        <v>14</v>
      </c>
      <c r="D46" s="9" t="s">
        <v>8</v>
      </c>
      <c r="E46" s="8">
        <v>3</v>
      </c>
      <c r="F46" s="10" t="s">
        <v>15</v>
      </c>
      <c r="G46" s="11" t="s">
        <v>16</v>
      </c>
      <c r="H46" s="13"/>
    </row>
    <row r="47" spans="1:8" s="15" customFormat="1" x14ac:dyDescent="0.25">
      <c r="A47" s="6">
        <v>46</v>
      </c>
      <c r="B47" s="7" t="s">
        <v>81</v>
      </c>
      <c r="C47" s="8" t="s">
        <v>20</v>
      </c>
      <c r="D47" s="9" t="s">
        <v>8</v>
      </c>
      <c r="E47" s="8">
        <v>2</v>
      </c>
      <c r="F47" s="10" t="s">
        <v>29</v>
      </c>
      <c r="G47" s="11" t="s">
        <v>30</v>
      </c>
      <c r="H47" s="13"/>
    </row>
    <row r="48" spans="1:8" s="15" customFormat="1" x14ac:dyDescent="0.25">
      <c r="A48" s="6">
        <v>47</v>
      </c>
      <c r="B48" s="7" t="s">
        <v>82</v>
      </c>
      <c r="C48" s="8" t="s">
        <v>14</v>
      </c>
      <c r="D48" s="9" t="s">
        <v>8</v>
      </c>
      <c r="E48" s="8">
        <v>1</v>
      </c>
      <c r="F48" s="10" t="s">
        <v>29</v>
      </c>
      <c r="G48" s="11" t="s">
        <v>30</v>
      </c>
      <c r="H48" s="13"/>
    </row>
    <row r="49" spans="1:8" s="15" customFormat="1" x14ac:dyDescent="0.25">
      <c r="A49" s="6">
        <v>48</v>
      </c>
      <c r="B49" s="7" t="s">
        <v>83</v>
      </c>
      <c r="C49" s="8" t="s">
        <v>20</v>
      </c>
      <c r="D49" s="9" t="s">
        <v>8</v>
      </c>
      <c r="E49" s="8">
        <v>16</v>
      </c>
      <c r="F49" s="10" t="s">
        <v>29</v>
      </c>
      <c r="G49" s="11" t="s">
        <v>30</v>
      </c>
      <c r="H49" s="12" t="s">
        <v>43</v>
      </c>
    </row>
    <row r="50" spans="1:8" s="15" customFormat="1" x14ac:dyDescent="0.25">
      <c r="A50" s="6">
        <v>49</v>
      </c>
      <c r="B50" s="7" t="s">
        <v>84</v>
      </c>
      <c r="C50" s="8" t="s">
        <v>14</v>
      </c>
      <c r="D50" s="9" t="s">
        <v>8</v>
      </c>
      <c r="E50" s="8">
        <v>4</v>
      </c>
      <c r="F50" s="10" t="s">
        <v>29</v>
      </c>
      <c r="G50" s="11" t="s">
        <v>30</v>
      </c>
      <c r="H50" s="13"/>
    </row>
    <row r="51" spans="1:8" s="15" customFormat="1" x14ac:dyDescent="0.25">
      <c r="A51" s="6">
        <v>50</v>
      </c>
      <c r="B51" s="7" t="s">
        <v>85</v>
      </c>
      <c r="C51" s="8" t="s">
        <v>14</v>
      </c>
      <c r="D51" s="9" t="s">
        <v>8</v>
      </c>
      <c r="E51" s="8">
        <v>4</v>
      </c>
      <c r="F51" s="10" t="s">
        <v>29</v>
      </c>
      <c r="G51" s="11" t="s">
        <v>30</v>
      </c>
      <c r="H51" s="13"/>
    </row>
    <row r="52" spans="1:8" s="15" customFormat="1" x14ac:dyDescent="0.25">
      <c r="A52" s="6">
        <v>51</v>
      </c>
      <c r="B52" s="7" t="s">
        <v>86</v>
      </c>
      <c r="C52" s="8" t="s">
        <v>14</v>
      </c>
      <c r="D52" s="9" t="s">
        <v>8</v>
      </c>
      <c r="E52" s="8">
        <v>3</v>
      </c>
      <c r="F52" s="10" t="s">
        <v>15</v>
      </c>
      <c r="G52" s="11" t="s">
        <v>52</v>
      </c>
      <c r="H52" s="13"/>
    </row>
    <row r="53" spans="1:8" s="15" customFormat="1" x14ac:dyDescent="0.25">
      <c r="A53" s="6">
        <v>52</v>
      </c>
      <c r="B53" s="7" t="s">
        <v>87</v>
      </c>
      <c r="C53" s="8" t="s">
        <v>20</v>
      </c>
      <c r="D53" s="9" t="s">
        <v>8</v>
      </c>
      <c r="E53" s="8">
        <v>12</v>
      </c>
      <c r="F53" s="10" t="s">
        <v>15</v>
      </c>
      <c r="G53" s="11" t="s">
        <v>16</v>
      </c>
      <c r="H53" s="13"/>
    </row>
    <row r="54" spans="1:8" s="15" customFormat="1" x14ac:dyDescent="0.25">
      <c r="A54" s="6">
        <v>53</v>
      </c>
      <c r="B54" s="7" t="s">
        <v>88</v>
      </c>
      <c r="C54" s="8" t="s">
        <v>20</v>
      </c>
      <c r="D54" s="9" t="s">
        <v>8</v>
      </c>
      <c r="E54" s="8">
        <v>2</v>
      </c>
      <c r="F54" s="10" t="s">
        <v>29</v>
      </c>
      <c r="G54" s="11" t="s">
        <v>30</v>
      </c>
      <c r="H54" s="13"/>
    </row>
    <row r="55" spans="1:8" s="15" customFormat="1" x14ac:dyDescent="0.25">
      <c r="A55" s="6">
        <v>54</v>
      </c>
      <c r="B55" s="7" t="s">
        <v>89</v>
      </c>
      <c r="C55" s="8" t="s">
        <v>14</v>
      </c>
      <c r="D55" s="9" t="s">
        <v>8</v>
      </c>
      <c r="E55" s="8">
        <v>2</v>
      </c>
      <c r="F55" s="10" t="s">
        <v>15</v>
      </c>
      <c r="G55" s="11" t="s">
        <v>52</v>
      </c>
      <c r="H55" s="12" t="s">
        <v>17</v>
      </c>
    </row>
    <row r="56" spans="1:8" s="15" customFormat="1" x14ac:dyDescent="0.25">
      <c r="A56" s="6">
        <v>55</v>
      </c>
      <c r="B56" s="7" t="s">
        <v>90</v>
      </c>
      <c r="C56" s="8" t="s">
        <v>14</v>
      </c>
      <c r="D56" s="9" t="s">
        <v>8</v>
      </c>
      <c r="E56" s="8">
        <v>3</v>
      </c>
      <c r="F56" s="10" t="s">
        <v>15</v>
      </c>
      <c r="G56" s="11" t="s">
        <v>16</v>
      </c>
      <c r="H56" s="13"/>
    </row>
    <row r="57" spans="1:8" s="15" customFormat="1" x14ac:dyDescent="0.25">
      <c r="A57" s="6">
        <v>56</v>
      </c>
      <c r="B57" s="7" t="s">
        <v>91</v>
      </c>
      <c r="C57" s="8" t="s">
        <v>14</v>
      </c>
      <c r="D57" s="9" t="s">
        <v>8</v>
      </c>
      <c r="E57" s="8">
        <v>1</v>
      </c>
      <c r="F57" s="10" t="s">
        <v>15</v>
      </c>
      <c r="G57" s="11" t="s">
        <v>16</v>
      </c>
      <c r="H57" s="13"/>
    </row>
    <row r="58" spans="1:8" s="15" customFormat="1" x14ac:dyDescent="0.25">
      <c r="A58" s="6">
        <v>57</v>
      </c>
      <c r="B58" s="7" t="s">
        <v>92</v>
      </c>
      <c r="C58" s="8" t="s">
        <v>93</v>
      </c>
      <c r="D58" s="9" t="s">
        <v>8</v>
      </c>
      <c r="E58" s="8">
        <v>6</v>
      </c>
      <c r="F58" s="10" t="s">
        <v>29</v>
      </c>
      <c r="G58" s="11" t="s">
        <v>30</v>
      </c>
      <c r="H58" s="13"/>
    </row>
    <row r="59" spans="1:8" s="15" customFormat="1" x14ac:dyDescent="0.25">
      <c r="A59" s="6">
        <v>58</v>
      </c>
      <c r="B59" s="7" t="s">
        <v>94</v>
      </c>
      <c r="C59" s="8" t="s">
        <v>20</v>
      </c>
      <c r="D59" s="9" t="s">
        <v>8</v>
      </c>
      <c r="E59" s="8">
        <v>4</v>
      </c>
      <c r="F59" s="10" t="s">
        <v>15</v>
      </c>
      <c r="G59" s="11" t="s">
        <v>16</v>
      </c>
      <c r="H59" s="13"/>
    </row>
    <row r="60" spans="1:8" s="15" customFormat="1" x14ac:dyDescent="0.25">
      <c r="A60" s="6">
        <v>59</v>
      </c>
      <c r="B60" s="7" t="s">
        <v>95</v>
      </c>
      <c r="C60" s="8" t="s">
        <v>14</v>
      </c>
      <c r="D60" s="9" t="s">
        <v>8</v>
      </c>
      <c r="E60" s="8">
        <v>8</v>
      </c>
      <c r="F60" s="10" t="s">
        <v>15</v>
      </c>
      <c r="G60" s="11" t="s">
        <v>16</v>
      </c>
      <c r="H60" s="13"/>
    </row>
    <row r="61" spans="1:8" s="15" customFormat="1" x14ac:dyDescent="0.25">
      <c r="A61" s="6">
        <v>60</v>
      </c>
      <c r="B61" s="7" t="s">
        <v>96</v>
      </c>
      <c r="C61" s="8" t="s">
        <v>20</v>
      </c>
      <c r="D61" s="9" t="s">
        <v>8</v>
      </c>
      <c r="E61" s="8">
        <v>2</v>
      </c>
      <c r="F61" s="10" t="s">
        <v>29</v>
      </c>
      <c r="G61" s="11" t="s">
        <v>30</v>
      </c>
      <c r="H61" s="13"/>
    </row>
    <row r="62" spans="1:8" s="15" customFormat="1" x14ac:dyDescent="0.25">
      <c r="A62" s="6">
        <v>61</v>
      </c>
      <c r="B62" s="7" t="s">
        <v>97</v>
      </c>
      <c r="C62" s="8" t="s">
        <v>20</v>
      </c>
      <c r="D62" s="9" t="s">
        <v>8</v>
      </c>
      <c r="E62" s="8">
        <v>11</v>
      </c>
      <c r="F62" s="10" t="s">
        <v>15</v>
      </c>
      <c r="G62" s="11" t="s">
        <v>16</v>
      </c>
      <c r="H62" s="12" t="s">
        <v>98</v>
      </c>
    </row>
    <row r="63" spans="1:8" s="15" customFormat="1" x14ac:dyDescent="0.25">
      <c r="A63" s="6">
        <v>62</v>
      </c>
      <c r="B63" s="7" t="s">
        <v>99</v>
      </c>
      <c r="C63" s="8" t="s">
        <v>20</v>
      </c>
      <c r="D63" s="9" t="s">
        <v>8</v>
      </c>
      <c r="E63" s="8">
        <v>3</v>
      </c>
      <c r="F63" s="10" t="s">
        <v>45</v>
      </c>
      <c r="G63" s="10" t="s">
        <v>74</v>
      </c>
      <c r="H63" s="13"/>
    </row>
    <row r="64" spans="1:8" s="15" customFormat="1" x14ac:dyDescent="0.25">
      <c r="A64" s="6">
        <v>63</v>
      </c>
      <c r="B64" s="7" t="s">
        <v>100</v>
      </c>
      <c r="C64" s="8" t="s">
        <v>20</v>
      </c>
      <c r="D64" s="9" t="s">
        <v>8</v>
      </c>
      <c r="E64" s="8">
        <v>5</v>
      </c>
      <c r="F64" s="10" t="s">
        <v>29</v>
      </c>
      <c r="G64" s="11" t="s">
        <v>30</v>
      </c>
      <c r="H64" s="13"/>
    </row>
    <row r="65" spans="1:8" s="15" customFormat="1" x14ac:dyDescent="0.25">
      <c r="A65" s="6">
        <v>64</v>
      </c>
      <c r="B65" s="7" t="s">
        <v>101</v>
      </c>
      <c r="C65" s="8" t="s">
        <v>20</v>
      </c>
      <c r="D65" s="9" t="s">
        <v>8</v>
      </c>
      <c r="E65" s="8">
        <v>7</v>
      </c>
      <c r="F65" s="10" t="s">
        <v>21</v>
      </c>
      <c r="G65" s="11" t="s">
        <v>22</v>
      </c>
      <c r="H65" s="13" t="s">
        <v>23</v>
      </c>
    </row>
    <row r="66" spans="1:8" s="15" customFormat="1" x14ac:dyDescent="0.25">
      <c r="A66" s="6">
        <v>65</v>
      </c>
      <c r="B66" s="7" t="s">
        <v>102</v>
      </c>
      <c r="C66" s="8" t="s">
        <v>20</v>
      </c>
      <c r="D66" s="9" t="s">
        <v>8</v>
      </c>
      <c r="E66" s="8">
        <v>2</v>
      </c>
      <c r="F66" s="10" t="s">
        <v>29</v>
      </c>
      <c r="G66" s="11" t="s">
        <v>30</v>
      </c>
      <c r="H66" s="13"/>
    </row>
    <row r="67" spans="1:8" s="15" customFormat="1" x14ac:dyDescent="0.25">
      <c r="A67" s="6">
        <v>66</v>
      </c>
      <c r="B67" s="7" t="s">
        <v>103</v>
      </c>
      <c r="C67" s="8" t="s">
        <v>20</v>
      </c>
      <c r="D67" s="9" t="s">
        <v>8</v>
      </c>
      <c r="E67" s="8">
        <v>13</v>
      </c>
      <c r="F67" s="10" t="s">
        <v>29</v>
      </c>
      <c r="G67" s="11" t="s">
        <v>30</v>
      </c>
      <c r="H67" s="13"/>
    </row>
    <row r="68" spans="1:8" s="15" customFormat="1" x14ac:dyDescent="0.25">
      <c r="A68" s="6">
        <v>67</v>
      </c>
      <c r="B68" s="7" t="s">
        <v>104</v>
      </c>
      <c r="C68" s="8" t="s">
        <v>14</v>
      </c>
      <c r="D68" s="9" t="s">
        <v>8</v>
      </c>
      <c r="E68" s="8">
        <v>3</v>
      </c>
      <c r="F68" s="17" t="s">
        <v>25</v>
      </c>
      <c r="G68" s="11" t="s">
        <v>39</v>
      </c>
      <c r="H68" s="13"/>
    </row>
    <row r="69" spans="1:8" s="15" customFormat="1" x14ac:dyDescent="0.25">
      <c r="A69" s="6">
        <v>68</v>
      </c>
      <c r="B69" s="7" t="s">
        <v>105</v>
      </c>
      <c r="C69" s="8" t="s">
        <v>14</v>
      </c>
      <c r="D69" s="9" t="s">
        <v>8</v>
      </c>
      <c r="E69" s="8">
        <v>1</v>
      </c>
      <c r="F69" s="10" t="s">
        <v>29</v>
      </c>
      <c r="G69" s="11" t="s">
        <v>57</v>
      </c>
      <c r="H69" s="13"/>
    </row>
    <row r="70" spans="1:8" s="15" customFormat="1" x14ac:dyDescent="0.25">
      <c r="A70" s="6">
        <v>69</v>
      </c>
      <c r="B70" s="7" t="s">
        <v>106</v>
      </c>
      <c r="C70" s="8" t="s">
        <v>14</v>
      </c>
      <c r="D70" s="9" t="s">
        <v>8</v>
      </c>
      <c r="E70" s="8">
        <v>1</v>
      </c>
      <c r="F70" s="10" t="s">
        <v>15</v>
      </c>
      <c r="G70" s="11" t="s">
        <v>16</v>
      </c>
      <c r="H70" s="13"/>
    </row>
    <row r="71" spans="1:8" s="15" customFormat="1" x14ac:dyDescent="0.25">
      <c r="A71" s="6">
        <v>70</v>
      </c>
      <c r="B71" s="7" t="s">
        <v>107</v>
      </c>
      <c r="C71" s="8" t="s">
        <v>20</v>
      </c>
      <c r="D71" s="9" t="s">
        <v>8</v>
      </c>
      <c r="E71" s="8">
        <v>2</v>
      </c>
      <c r="F71" s="10" t="s">
        <v>29</v>
      </c>
      <c r="G71" s="11" t="s">
        <v>30</v>
      </c>
      <c r="H71" s="13"/>
    </row>
    <row r="72" spans="1:8" s="15" customFormat="1" x14ac:dyDescent="0.25">
      <c r="A72" s="6">
        <v>71</v>
      </c>
      <c r="B72" s="7" t="s">
        <v>108</v>
      </c>
      <c r="C72" s="8" t="s">
        <v>14</v>
      </c>
      <c r="D72" s="9" t="s">
        <v>8</v>
      </c>
      <c r="E72" s="8">
        <v>2</v>
      </c>
      <c r="F72" s="10" t="s">
        <v>15</v>
      </c>
      <c r="G72" s="11" t="s">
        <v>16</v>
      </c>
      <c r="H72" s="13"/>
    </row>
    <row r="73" spans="1:8" s="15" customFormat="1" x14ac:dyDescent="0.25">
      <c r="A73" s="6">
        <v>72</v>
      </c>
      <c r="B73" s="7" t="s">
        <v>109</v>
      </c>
      <c r="C73" s="8" t="s">
        <v>20</v>
      </c>
      <c r="D73" s="9" t="s">
        <v>8</v>
      </c>
      <c r="E73" s="8">
        <v>1</v>
      </c>
      <c r="F73" s="10" t="s">
        <v>45</v>
      </c>
      <c r="G73" s="11" t="s">
        <v>59</v>
      </c>
      <c r="H73" s="13"/>
    </row>
    <row r="74" spans="1:8" s="15" customFormat="1" x14ac:dyDescent="0.25">
      <c r="A74" s="6">
        <v>73</v>
      </c>
      <c r="B74" s="7" t="s">
        <v>110</v>
      </c>
      <c r="C74" s="8" t="s">
        <v>20</v>
      </c>
      <c r="D74" s="9" t="s">
        <v>8</v>
      </c>
      <c r="E74" s="8">
        <v>2</v>
      </c>
      <c r="F74" s="10" t="s">
        <v>29</v>
      </c>
      <c r="G74" s="11" t="s">
        <v>30</v>
      </c>
      <c r="H74" s="13"/>
    </row>
    <row r="75" spans="1:8" s="15" customFormat="1" x14ac:dyDescent="0.25">
      <c r="A75" s="6">
        <v>74</v>
      </c>
      <c r="B75" s="7" t="s">
        <v>111</v>
      </c>
      <c r="C75" s="8" t="s">
        <v>20</v>
      </c>
      <c r="D75" s="9" t="s">
        <v>8</v>
      </c>
      <c r="E75" s="8">
        <v>1</v>
      </c>
      <c r="F75" s="10" t="s">
        <v>29</v>
      </c>
      <c r="G75" s="11" t="s">
        <v>30</v>
      </c>
      <c r="H75" s="13"/>
    </row>
    <row r="76" spans="1:8" s="15" customFormat="1" x14ac:dyDescent="0.25">
      <c r="A76" s="6">
        <v>75</v>
      </c>
      <c r="B76" s="7" t="s">
        <v>112</v>
      </c>
      <c r="C76" s="8" t="s">
        <v>14</v>
      </c>
      <c r="D76" s="9" t="s">
        <v>8</v>
      </c>
      <c r="E76" s="8">
        <v>8</v>
      </c>
      <c r="F76" s="17" t="s">
        <v>25</v>
      </c>
      <c r="G76" s="10" t="s">
        <v>66</v>
      </c>
      <c r="H76" s="13"/>
    </row>
    <row r="77" spans="1:8" s="15" customFormat="1" x14ac:dyDescent="0.25">
      <c r="A77" s="6">
        <v>76</v>
      </c>
      <c r="B77" s="7" t="s">
        <v>113</v>
      </c>
      <c r="C77" s="8" t="s">
        <v>20</v>
      </c>
      <c r="D77" s="9" t="s">
        <v>8</v>
      </c>
      <c r="E77" s="8">
        <v>7</v>
      </c>
      <c r="F77" s="10" t="s">
        <v>45</v>
      </c>
      <c r="G77" s="10" t="s">
        <v>59</v>
      </c>
      <c r="H77" s="13"/>
    </row>
    <row r="78" spans="1:8" s="15" customFormat="1" x14ac:dyDescent="0.25">
      <c r="A78" s="6">
        <v>77</v>
      </c>
      <c r="B78" s="7" t="s">
        <v>114</v>
      </c>
      <c r="C78" s="8" t="s">
        <v>14</v>
      </c>
      <c r="D78" s="9" t="s">
        <v>8</v>
      </c>
      <c r="E78" s="8">
        <v>24</v>
      </c>
      <c r="F78" s="17" t="s">
        <v>115</v>
      </c>
      <c r="G78" s="17" t="s">
        <v>115</v>
      </c>
      <c r="H78" s="13"/>
    </row>
    <row r="79" spans="1:8" s="15" customFormat="1" x14ac:dyDescent="0.25">
      <c r="A79" s="6">
        <v>78</v>
      </c>
      <c r="B79" s="7" t="s">
        <v>116</v>
      </c>
      <c r="C79" s="8" t="s">
        <v>14</v>
      </c>
      <c r="D79" s="9" t="s">
        <v>8</v>
      </c>
      <c r="E79" s="8">
        <v>12</v>
      </c>
      <c r="F79" s="17" t="s">
        <v>25</v>
      </c>
      <c r="G79" s="10" t="s">
        <v>66</v>
      </c>
      <c r="H79" s="13"/>
    </row>
    <row r="80" spans="1:8" s="15" customFormat="1" x14ac:dyDescent="0.25">
      <c r="A80" s="6">
        <v>79</v>
      </c>
      <c r="B80" s="7" t="s">
        <v>117</v>
      </c>
      <c r="C80" s="8" t="s">
        <v>20</v>
      </c>
      <c r="D80" s="9" t="s">
        <v>8</v>
      </c>
      <c r="E80" s="8">
        <v>1</v>
      </c>
      <c r="F80" s="10" t="s">
        <v>45</v>
      </c>
      <c r="G80" s="10" t="s">
        <v>59</v>
      </c>
      <c r="H80" s="13"/>
    </row>
    <row r="81" spans="1:8" s="15" customFormat="1" x14ac:dyDescent="0.25">
      <c r="A81" s="6">
        <v>80</v>
      </c>
      <c r="B81" s="7" t="s">
        <v>118</v>
      </c>
      <c r="C81" s="8" t="s">
        <v>14</v>
      </c>
      <c r="D81" s="8" t="s">
        <v>8</v>
      </c>
      <c r="E81" s="8">
        <v>6</v>
      </c>
      <c r="F81" s="17" t="s">
        <v>25</v>
      </c>
      <c r="G81" s="19" t="s">
        <v>66</v>
      </c>
      <c r="H81" s="13"/>
    </row>
    <row r="82" spans="1:8" s="15" customFormat="1" x14ac:dyDescent="0.25">
      <c r="A82" s="6">
        <v>81</v>
      </c>
      <c r="B82" s="7" t="s">
        <v>119</v>
      </c>
      <c r="C82" s="8" t="s">
        <v>14</v>
      </c>
      <c r="D82" s="8" t="s">
        <v>8</v>
      </c>
      <c r="E82" s="8">
        <v>2</v>
      </c>
      <c r="F82" s="10" t="s">
        <v>15</v>
      </c>
      <c r="G82" s="11" t="s">
        <v>52</v>
      </c>
      <c r="H82" s="13"/>
    </row>
    <row r="83" spans="1:8" s="15" customFormat="1" x14ac:dyDescent="0.25">
      <c r="A83" s="6">
        <v>82</v>
      </c>
      <c r="B83" s="7" t="s">
        <v>120</v>
      </c>
      <c r="C83" s="8" t="s">
        <v>20</v>
      </c>
      <c r="D83" s="9" t="s">
        <v>8</v>
      </c>
      <c r="E83" s="8">
        <v>2</v>
      </c>
      <c r="F83" s="10" t="s">
        <v>21</v>
      </c>
      <c r="G83" s="11" t="s">
        <v>22</v>
      </c>
      <c r="H83" s="13" t="s">
        <v>23</v>
      </c>
    </row>
    <row r="84" spans="1:8" s="15" customFormat="1" ht="45" x14ac:dyDescent="0.25">
      <c r="A84" s="6">
        <v>83</v>
      </c>
      <c r="B84" s="20" t="s">
        <v>121</v>
      </c>
      <c r="C84" s="8" t="s">
        <v>122</v>
      </c>
      <c r="D84" s="8" t="s">
        <v>8</v>
      </c>
      <c r="E84" s="8">
        <v>12</v>
      </c>
      <c r="F84" s="17" t="s">
        <v>115</v>
      </c>
      <c r="G84" s="23" t="s">
        <v>115</v>
      </c>
      <c r="H84" s="13"/>
    </row>
    <row r="85" spans="1:8" s="15" customFormat="1" ht="30" x14ac:dyDescent="0.25">
      <c r="A85" s="6">
        <v>84</v>
      </c>
      <c r="B85" s="20" t="s">
        <v>123</v>
      </c>
      <c r="C85" s="8" t="s">
        <v>14</v>
      </c>
      <c r="D85" s="8" t="s">
        <v>8</v>
      </c>
      <c r="E85" s="8">
        <v>9</v>
      </c>
      <c r="F85" s="17" t="s">
        <v>29</v>
      </c>
      <c r="G85" s="23" t="s">
        <v>124</v>
      </c>
      <c r="H85" s="13"/>
    </row>
    <row r="86" spans="1:8" s="15" customFormat="1" x14ac:dyDescent="0.25">
      <c r="A86" s="6">
        <v>85</v>
      </c>
      <c r="B86" s="7" t="s">
        <v>125</v>
      </c>
      <c r="C86" s="8" t="s">
        <v>20</v>
      </c>
      <c r="D86" s="8" t="s">
        <v>8</v>
      </c>
      <c r="E86" s="8">
        <v>2</v>
      </c>
      <c r="F86" s="19" t="s">
        <v>29</v>
      </c>
      <c r="G86" s="11" t="s">
        <v>30</v>
      </c>
      <c r="H86" s="13"/>
    </row>
    <row r="87" spans="1:8" s="15" customFormat="1" ht="30" x14ac:dyDescent="0.25">
      <c r="A87" s="6">
        <v>86</v>
      </c>
      <c r="B87" s="20" t="s">
        <v>126</v>
      </c>
      <c r="C87" s="8" t="s">
        <v>20</v>
      </c>
      <c r="D87" s="9" t="s">
        <v>8</v>
      </c>
      <c r="E87" s="8">
        <v>4</v>
      </c>
      <c r="F87" s="19" t="s">
        <v>15</v>
      </c>
      <c r="G87" s="11" t="s">
        <v>16</v>
      </c>
      <c r="H87" s="13" t="s">
        <v>127</v>
      </c>
    </row>
    <row r="88" spans="1:8" s="15" customFormat="1" x14ac:dyDescent="0.25">
      <c r="A88" s="6">
        <v>87</v>
      </c>
      <c r="B88" s="7" t="s">
        <v>128</v>
      </c>
      <c r="C88" s="8" t="s">
        <v>20</v>
      </c>
      <c r="D88" s="9" t="s">
        <v>8</v>
      </c>
      <c r="E88" s="8">
        <v>7</v>
      </c>
      <c r="F88" s="10" t="s">
        <v>21</v>
      </c>
      <c r="G88" s="11" t="s">
        <v>22</v>
      </c>
      <c r="H88" s="12" t="s">
        <v>129</v>
      </c>
    </row>
    <row r="89" spans="1:8" x14ac:dyDescent="0.25">
      <c r="A89" s="24"/>
      <c r="B89" s="7"/>
      <c r="C89" s="8"/>
      <c r="D89" s="8" t="s">
        <v>8</v>
      </c>
      <c r="E89" s="8"/>
      <c r="F89" s="10"/>
      <c r="G89" s="11"/>
      <c r="H89" s="13"/>
    </row>
    <row r="90" spans="1:8" x14ac:dyDescent="0.25">
      <c r="A90" s="25">
        <v>1</v>
      </c>
      <c r="B90" s="22" t="s">
        <v>130</v>
      </c>
      <c r="C90" s="19" t="s">
        <v>131</v>
      </c>
      <c r="D90" s="9" t="s">
        <v>9</v>
      </c>
      <c r="E90" s="8">
        <v>4</v>
      </c>
      <c r="F90" s="19" t="s">
        <v>29</v>
      </c>
      <c r="G90" s="23" t="s">
        <v>132</v>
      </c>
      <c r="H90" s="13"/>
    </row>
    <row r="91" spans="1:8" x14ac:dyDescent="0.25">
      <c r="A91" s="25">
        <v>2</v>
      </c>
      <c r="B91" s="22" t="s">
        <v>133</v>
      </c>
      <c r="C91" s="19" t="s">
        <v>134</v>
      </c>
      <c r="D91" s="9" t="s">
        <v>9</v>
      </c>
      <c r="E91" s="8">
        <v>1</v>
      </c>
      <c r="F91" s="17" t="s">
        <v>25</v>
      </c>
      <c r="G91" s="19" t="s">
        <v>135</v>
      </c>
      <c r="H91" s="13"/>
    </row>
    <row r="92" spans="1:8" x14ac:dyDescent="0.25">
      <c r="A92" s="25">
        <v>3</v>
      </c>
      <c r="B92" s="7" t="s">
        <v>136</v>
      </c>
      <c r="C92" s="8" t="s">
        <v>134</v>
      </c>
      <c r="D92" s="9" t="s">
        <v>9</v>
      </c>
      <c r="E92" s="8">
        <v>14</v>
      </c>
      <c r="F92" s="17" t="s">
        <v>137</v>
      </c>
      <c r="G92" s="19" t="s">
        <v>138</v>
      </c>
      <c r="H92" s="13"/>
    </row>
    <row r="93" spans="1:8" x14ac:dyDescent="0.25">
      <c r="A93" s="25">
        <v>4</v>
      </c>
      <c r="B93" s="27" t="s">
        <v>139</v>
      </c>
      <c r="C93" s="28" t="s">
        <v>134</v>
      </c>
      <c r="D93" s="9" t="s">
        <v>9</v>
      </c>
      <c r="E93" s="29">
        <v>2</v>
      </c>
      <c r="F93" s="19" t="s">
        <v>29</v>
      </c>
      <c r="G93" s="23" t="s">
        <v>132</v>
      </c>
      <c r="H93" s="13"/>
    </row>
    <row r="94" spans="1:8" x14ac:dyDescent="0.25">
      <c r="A94" s="25">
        <v>5</v>
      </c>
      <c r="B94" s="22" t="s">
        <v>140</v>
      </c>
      <c r="C94" s="19" t="s">
        <v>134</v>
      </c>
      <c r="D94" s="9" t="s">
        <v>9</v>
      </c>
      <c r="E94" s="8">
        <v>8</v>
      </c>
      <c r="F94" s="17" t="s">
        <v>25</v>
      </c>
      <c r="G94" s="19" t="s">
        <v>135</v>
      </c>
      <c r="H94" s="13"/>
    </row>
    <row r="95" spans="1:8" x14ac:dyDescent="0.25">
      <c r="A95" s="25">
        <v>6</v>
      </c>
      <c r="B95" s="22" t="s">
        <v>141</v>
      </c>
      <c r="C95" s="19" t="s">
        <v>134</v>
      </c>
      <c r="D95" s="9" t="s">
        <v>9</v>
      </c>
      <c r="E95" s="8">
        <v>4</v>
      </c>
      <c r="F95" s="17" t="s">
        <v>25</v>
      </c>
      <c r="G95" s="19" t="s">
        <v>135</v>
      </c>
      <c r="H95" s="13"/>
    </row>
    <row r="96" spans="1:8" x14ac:dyDescent="0.25">
      <c r="A96" s="25">
        <v>7</v>
      </c>
      <c r="B96" s="22" t="s">
        <v>142</v>
      </c>
      <c r="C96" s="19" t="s">
        <v>131</v>
      </c>
      <c r="D96" s="9" t="s">
        <v>9</v>
      </c>
      <c r="E96" s="8">
        <v>4</v>
      </c>
      <c r="F96" s="19" t="s">
        <v>29</v>
      </c>
      <c r="G96" s="19" t="s">
        <v>143</v>
      </c>
      <c r="H96" s="13"/>
    </row>
    <row r="97" spans="1:8" x14ac:dyDescent="0.25">
      <c r="A97" s="25">
        <v>8</v>
      </c>
      <c r="B97" s="22" t="s">
        <v>144</v>
      </c>
      <c r="C97" s="19" t="s">
        <v>134</v>
      </c>
      <c r="D97" s="9" t="s">
        <v>9</v>
      </c>
      <c r="E97" s="8">
        <v>3</v>
      </c>
      <c r="F97" s="19" t="s">
        <v>45</v>
      </c>
      <c r="G97" s="19" t="s">
        <v>145</v>
      </c>
      <c r="H97" s="13"/>
    </row>
    <row r="98" spans="1:8" x14ac:dyDescent="0.25">
      <c r="A98" s="25">
        <v>9</v>
      </c>
      <c r="B98" s="22" t="s">
        <v>146</v>
      </c>
      <c r="C98" s="19" t="s">
        <v>134</v>
      </c>
      <c r="D98" s="9" t="s">
        <v>9</v>
      </c>
      <c r="E98" s="8">
        <v>4</v>
      </c>
      <c r="F98" s="17" t="s">
        <v>25</v>
      </c>
      <c r="G98" s="19" t="s">
        <v>135</v>
      </c>
      <c r="H98" s="13"/>
    </row>
    <row r="99" spans="1:8" x14ac:dyDescent="0.25">
      <c r="A99" s="25">
        <v>10</v>
      </c>
      <c r="B99" s="22" t="s">
        <v>147</v>
      </c>
      <c r="C99" s="19" t="s">
        <v>134</v>
      </c>
      <c r="D99" s="9" t="s">
        <v>9</v>
      </c>
      <c r="E99" s="8">
        <v>7</v>
      </c>
      <c r="F99" s="19" t="s">
        <v>15</v>
      </c>
      <c r="G99" s="23" t="s">
        <v>52</v>
      </c>
      <c r="H99" s="13" t="s">
        <v>148</v>
      </c>
    </row>
    <row r="100" spans="1:8" s="15" customFormat="1" ht="15" customHeight="1" x14ac:dyDescent="0.25">
      <c r="A100" s="25">
        <v>11</v>
      </c>
      <c r="B100" s="22" t="s">
        <v>149</v>
      </c>
      <c r="C100" s="19" t="s">
        <v>131</v>
      </c>
      <c r="D100" s="9" t="s">
        <v>9</v>
      </c>
      <c r="E100" s="8">
        <v>2</v>
      </c>
      <c r="F100" s="19" t="s">
        <v>29</v>
      </c>
      <c r="G100" s="19" t="s">
        <v>150</v>
      </c>
      <c r="H100" s="13"/>
    </row>
    <row r="101" spans="1:8" s="15" customFormat="1" ht="15" customHeight="1" x14ac:dyDescent="0.25">
      <c r="A101" s="25">
        <v>12</v>
      </c>
      <c r="B101" s="22" t="s">
        <v>151</v>
      </c>
      <c r="C101" s="19" t="s">
        <v>131</v>
      </c>
      <c r="D101" s="9" t="s">
        <v>9</v>
      </c>
      <c r="E101" s="8">
        <v>2</v>
      </c>
      <c r="F101" s="19" t="s">
        <v>29</v>
      </c>
      <c r="G101" s="23" t="s">
        <v>132</v>
      </c>
      <c r="H101" s="13"/>
    </row>
    <row r="102" spans="1:8" s="15" customFormat="1" ht="15" customHeight="1" x14ac:dyDescent="0.25">
      <c r="A102" s="25">
        <v>13</v>
      </c>
      <c r="B102" s="22" t="s">
        <v>152</v>
      </c>
      <c r="C102" s="19" t="s">
        <v>14</v>
      </c>
      <c r="D102" s="9" t="s">
        <v>9</v>
      </c>
      <c r="E102" s="8">
        <v>4</v>
      </c>
      <c r="F102" s="17" t="s">
        <v>137</v>
      </c>
      <c r="G102" s="19" t="s">
        <v>138</v>
      </c>
      <c r="H102" s="13"/>
    </row>
    <row r="103" spans="1:8" s="15" customFormat="1" ht="15" customHeight="1" x14ac:dyDescent="0.25">
      <c r="A103" s="25">
        <v>14</v>
      </c>
      <c r="B103" s="7" t="s">
        <v>153</v>
      </c>
      <c r="C103" s="8" t="s">
        <v>134</v>
      </c>
      <c r="D103" s="9" t="s">
        <v>9</v>
      </c>
      <c r="E103" s="8">
        <v>5</v>
      </c>
      <c r="F103" s="17" t="s">
        <v>25</v>
      </c>
      <c r="G103" s="19" t="s">
        <v>135</v>
      </c>
      <c r="H103" s="13"/>
    </row>
    <row r="104" spans="1:8" s="15" customFormat="1" ht="15" customHeight="1" x14ac:dyDescent="0.25">
      <c r="A104" s="25">
        <v>15</v>
      </c>
      <c r="B104" s="7" t="s">
        <v>154</v>
      </c>
      <c r="C104" s="8" t="s">
        <v>155</v>
      </c>
      <c r="D104" s="9" t="s">
        <v>9</v>
      </c>
      <c r="E104" s="8">
        <v>2</v>
      </c>
      <c r="F104" s="19" t="s">
        <v>29</v>
      </c>
      <c r="G104" s="19" t="s">
        <v>57</v>
      </c>
      <c r="H104" s="13" t="s">
        <v>156</v>
      </c>
    </row>
    <row r="105" spans="1:8" s="15" customFormat="1" ht="15" customHeight="1" x14ac:dyDescent="0.25">
      <c r="A105" s="25">
        <v>16</v>
      </c>
      <c r="B105" s="7" t="s">
        <v>157</v>
      </c>
      <c r="C105" s="8" t="s">
        <v>134</v>
      </c>
      <c r="D105" s="9" t="s">
        <v>9</v>
      </c>
      <c r="E105" s="8">
        <v>3</v>
      </c>
      <c r="F105" s="19" t="s">
        <v>25</v>
      </c>
      <c r="G105" s="19" t="s">
        <v>135</v>
      </c>
      <c r="H105" s="13" t="s">
        <v>158</v>
      </c>
    </row>
    <row r="106" spans="1:8" s="15" customFormat="1" ht="15" customHeight="1" x14ac:dyDescent="0.25">
      <c r="A106" s="25">
        <v>17</v>
      </c>
      <c r="B106" s="7" t="s">
        <v>159</v>
      </c>
      <c r="C106" s="8" t="s">
        <v>131</v>
      </c>
      <c r="D106" s="9" t="s">
        <v>9</v>
      </c>
      <c r="E106" s="8">
        <v>2</v>
      </c>
      <c r="F106" s="19" t="s">
        <v>29</v>
      </c>
      <c r="G106" s="19" t="s">
        <v>124</v>
      </c>
      <c r="H106" s="13" t="s">
        <v>160</v>
      </c>
    </row>
    <row r="107" spans="1:8" s="15" customFormat="1" ht="15" customHeight="1" x14ac:dyDescent="0.25">
      <c r="A107" s="25">
        <v>18</v>
      </c>
      <c r="B107" s="22" t="s">
        <v>161</v>
      </c>
      <c r="C107" s="19" t="s">
        <v>14</v>
      </c>
      <c r="D107" s="9" t="s">
        <v>9</v>
      </c>
      <c r="E107" s="8">
        <v>5</v>
      </c>
      <c r="F107" s="19" t="s">
        <v>15</v>
      </c>
      <c r="G107" s="23" t="s">
        <v>162</v>
      </c>
      <c r="H107" s="13"/>
    </row>
    <row r="108" spans="1:8" s="15" customFormat="1" ht="15" customHeight="1" x14ac:dyDescent="0.25">
      <c r="A108" s="25">
        <v>19</v>
      </c>
      <c r="B108" s="7" t="s">
        <v>163</v>
      </c>
      <c r="C108" s="8" t="s">
        <v>155</v>
      </c>
      <c r="D108" s="9" t="s">
        <v>9</v>
      </c>
      <c r="E108" s="8">
        <v>8</v>
      </c>
      <c r="F108" s="19" t="s">
        <v>21</v>
      </c>
      <c r="G108" s="19" t="s">
        <v>164</v>
      </c>
      <c r="H108" s="13"/>
    </row>
    <row r="109" spans="1:8" s="15" customFormat="1" ht="15" customHeight="1" x14ac:dyDescent="0.25">
      <c r="A109" s="25">
        <v>20</v>
      </c>
      <c r="B109" s="7" t="s">
        <v>165</v>
      </c>
      <c r="C109" s="8" t="s">
        <v>134</v>
      </c>
      <c r="D109" s="9" t="s">
        <v>9</v>
      </c>
      <c r="E109" s="8">
        <v>6</v>
      </c>
      <c r="F109" s="17" t="s">
        <v>25</v>
      </c>
      <c r="G109" s="19" t="s">
        <v>135</v>
      </c>
      <c r="H109" s="13"/>
    </row>
    <row r="110" spans="1:8" s="15" customFormat="1" ht="15" customHeight="1" x14ac:dyDescent="0.25">
      <c r="A110" s="25">
        <v>21</v>
      </c>
      <c r="B110" s="7" t="s">
        <v>166</v>
      </c>
      <c r="C110" s="8" t="s">
        <v>134</v>
      </c>
      <c r="D110" s="9" t="s">
        <v>9</v>
      </c>
      <c r="E110" s="8">
        <v>3</v>
      </c>
      <c r="F110" s="17" t="s">
        <v>25</v>
      </c>
      <c r="G110" s="19" t="s">
        <v>135</v>
      </c>
      <c r="H110" s="13"/>
    </row>
    <row r="111" spans="1:8" s="15" customFormat="1" ht="15" customHeight="1" x14ac:dyDescent="0.25">
      <c r="A111" s="25">
        <v>22</v>
      </c>
      <c r="B111" s="7" t="s">
        <v>167</v>
      </c>
      <c r="C111" s="8" t="s">
        <v>134</v>
      </c>
      <c r="D111" s="9" t="s">
        <v>9</v>
      </c>
      <c r="E111" s="8">
        <v>1</v>
      </c>
      <c r="F111" s="19" t="s">
        <v>29</v>
      </c>
      <c r="G111" s="19" t="s">
        <v>143</v>
      </c>
      <c r="H111" s="13" t="s">
        <v>168</v>
      </c>
    </row>
    <row r="112" spans="1:8" s="15" customFormat="1" ht="15" customHeight="1" x14ac:dyDescent="0.25">
      <c r="A112" s="25">
        <v>23</v>
      </c>
      <c r="B112" s="22" t="s">
        <v>169</v>
      </c>
      <c r="C112" s="19" t="s">
        <v>134</v>
      </c>
      <c r="D112" s="9" t="s">
        <v>9</v>
      </c>
      <c r="E112" s="8">
        <v>4</v>
      </c>
      <c r="F112" s="17" t="s">
        <v>25</v>
      </c>
      <c r="G112" s="19" t="s">
        <v>135</v>
      </c>
      <c r="H112" s="13"/>
    </row>
    <row r="113" spans="1:8" s="15" customFormat="1" ht="15" customHeight="1" x14ac:dyDescent="0.25">
      <c r="A113" s="25">
        <v>24</v>
      </c>
      <c r="B113" s="22" t="s">
        <v>170</v>
      </c>
      <c r="C113" s="19" t="s">
        <v>134</v>
      </c>
      <c r="D113" s="9" t="s">
        <v>9</v>
      </c>
      <c r="E113" s="8">
        <v>3</v>
      </c>
      <c r="F113" s="19" t="s">
        <v>29</v>
      </c>
      <c r="G113" s="19" t="s">
        <v>143</v>
      </c>
      <c r="H113" s="13"/>
    </row>
    <row r="114" spans="1:8" s="15" customFormat="1" ht="15" customHeight="1" x14ac:dyDescent="0.25">
      <c r="A114" s="25">
        <v>25</v>
      </c>
      <c r="B114" s="7" t="s">
        <v>171</v>
      </c>
      <c r="C114" s="8" t="s">
        <v>134</v>
      </c>
      <c r="D114" s="9" t="s">
        <v>9</v>
      </c>
      <c r="E114" s="8">
        <v>12</v>
      </c>
      <c r="F114" s="19" t="s">
        <v>29</v>
      </c>
      <c r="G114" s="19" t="s">
        <v>172</v>
      </c>
      <c r="H114" s="13" t="s">
        <v>173</v>
      </c>
    </row>
    <row r="115" spans="1:8" s="15" customFormat="1" ht="15" customHeight="1" x14ac:dyDescent="0.25">
      <c r="A115" s="25">
        <v>26</v>
      </c>
      <c r="B115" s="22" t="s">
        <v>174</v>
      </c>
      <c r="C115" s="19" t="s">
        <v>20</v>
      </c>
      <c r="D115" s="9" t="s">
        <v>9</v>
      </c>
      <c r="E115" s="8">
        <v>3</v>
      </c>
      <c r="F115" s="19" t="s">
        <v>29</v>
      </c>
      <c r="G115" s="19" t="s">
        <v>132</v>
      </c>
      <c r="H115" s="13"/>
    </row>
    <row r="116" spans="1:8" s="15" customFormat="1" ht="15" customHeight="1" x14ac:dyDescent="0.25">
      <c r="A116" s="25">
        <v>27</v>
      </c>
      <c r="B116" s="22" t="s">
        <v>175</v>
      </c>
      <c r="C116" s="19" t="s">
        <v>14</v>
      </c>
      <c r="D116" s="9" t="s">
        <v>9</v>
      </c>
      <c r="E116" s="8">
        <v>11</v>
      </c>
      <c r="F116" s="17" t="s">
        <v>137</v>
      </c>
      <c r="G116" s="19" t="s">
        <v>138</v>
      </c>
      <c r="H116" s="13" t="s">
        <v>176</v>
      </c>
    </row>
    <row r="117" spans="1:8" s="15" customFormat="1" ht="15" customHeight="1" x14ac:dyDescent="0.25">
      <c r="A117" s="25">
        <v>28</v>
      </c>
      <c r="B117" s="22" t="s">
        <v>177</v>
      </c>
      <c r="C117" s="19" t="s">
        <v>131</v>
      </c>
      <c r="D117" s="9" t="s">
        <v>9</v>
      </c>
      <c r="E117" s="8">
        <v>1</v>
      </c>
      <c r="F117" s="19" t="s">
        <v>29</v>
      </c>
      <c r="G117" s="23" t="s">
        <v>150</v>
      </c>
      <c r="H117" s="13" t="s">
        <v>168</v>
      </c>
    </row>
    <row r="118" spans="1:8" s="15" customFormat="1" ht="15" customHeight="1" x14ac:dyDescent="0.25">
      <c r="A118" s="25">
        <v>29</v>
      </c>
      <c r="B118" s="22" t="s">
        <v>178</v>
      </c>
      <c r="C118" s="19" t="s">
        <v>20</v>
      </c>
      <c r="D118" s="9" t="s">
        <v>9</v>
      </c>
      <c r="E118" s="8">
        <v>2</v>
      </c>
      <c r="F118" s="19" t="s">
        <v>25</v>
      </c>
      <c r="G118" s="19" t="s">
        <v>179</v>
      </c>
      <c r="H118" s="13"/>
    </row>
    <row r="119" spans="1:8" s="15" customFormat="1" ht="15" customHeight="1" x14ac:dyDescent="0.25">
      <c r="A119" s="25">
        <v>30</v>
      </c>
      <c r="B119" s="22" t="s">
        <v>180</v>
      </c>
      <c r="C119" s="19" t="s">
        <v>131</v>
      </c>
      <c r="D119" s="9" t="s">
        <v>9</v>
      </c>
      <c r="E119" s="8">
        <v>4</v>
      </c>
      <c r="F119" s="19" t="s">
        <v>29</v>
      </c>
      <c r="G119" s="23" t="s">
        <v>132</v>
      </c>
      <c r="H119" s="13"/>
    </row>
    <row r="120" spans="1:8" s="15" customFormat="1" ht="15" customHeight="1" x14ac:dyDescent="0.25">
      <c r="A120" s="25">
        <v>31</v>
      </c>
      <c r="B120" s="22" t="s">
        <v>181</v>
      </c>
      <c r="C120" s="19" t="s">
        <v>20</v>
      </c>
      <c r="D120" s="9" t="s">
        <v>9</v>
      </c>
      <c r="E120" s="8">
        <v>17</v>
      </c>
      <c r="F120" s="19" t="s">
        <v>25</v>
      </c>
      <c r="G120" s="19" t="s">
        <v>39</v>
      </c>
      <c r="H120" s="13" t="s">
        <v>182</v>
      </c>
    </row>
    <row r="121" spans="1:8" s="15" customFormat="1" ht="15" customHeight="1" x14ac:dyDescent="0.25">
      <c r="A121" s="25">
        <v>32</v>
      </c>
      <c r="B121" s="22" t="s">
        <v>183</v>
      </c>
      <c r="C121" s="19" t="s">
        <v>134</v>
      </c>
      <c r="D121" s="9" t="s">
        <v>9</v>
      </c>
      <c r="E121" s="8">
        <v>2</v>
      </c>
      <c r="F121" s="19" t="s">
        <v>115</v>
      </c>
      <c r="G121" s="19" t="s">
        <v>115</v>
      </c>
      <c r="H121" s="13"/>
    </row>
    <row r="122" spans="1:8" s="15" customFormat="1" ht="15" customHeight="1" x14ac:dyDescent="0.25">
      <c r="A122" s="25">
        <v>33</v>
      </c>
      <c r="B122" s="22" t="s">
        <v>184</v>
      </c>
      <c r="C122" s="19" t="s">
        <v>134</v>
      </c>
      <c r="D122" s="9" t="s">
        <v>9</v>
      </c>
      <c r="E122" s="8">
        <v>1</v>
      </c>
      <c r="F122" s="19" t="s">
        <v>29</v>
      </c>
      <c r="G122" s="19" t="s">
        <v>132</v>
      </c>
      <c r="H122" s="13" t="s">
        <v>168</v>
      </c>
    </row>
    <row r="123" spans="1:8" s="15" customFormat="1" ht="15" customHeight="1" x14ac:dyDescent="0.25">
      <c r="A123" s="25">
        <v>34</v>
      </c>
      <c r="B123" s="22" t="s">
        <v>185</v>
      </c>
      <c r="C123" s="19" t="s">
        <v>131</v>
      </c>
      <c r="D123" s="9" t="s">
        <v>9</v>
      </c>
      <c r="E123" s="8">
        <v>14</v>
      </c>
      <c r="F123" s="19" t="s">
        <v>15</v>
      </c>
      <c r="G123" s="19" t="s">
        <v>16</v>
      </c>
      <c r="H123" s="13" t="s">
        <v>186</v>
      </c>
    </row>
    <row r="124" spans="1:8" s="15" customFormat="1" ht="15" customHeight="1" x14ac:dyDescent="0.25">
      <c r="A124" s="25">
        <v>35</v>
      </c>
      <c r="B124" s="7" t="s">
        <v>187</v>
      </c>
      <c r="C124" s="8" t="s">
        <v>134</v>
      </c>
      <c r="D124" s="9" t="s">
        <v>9</v>
      </c>
      <c r="E124" s="8">
        <v>2</v>
      </c>
      <c r="F124" s="19" t="s">
        <v>25</v>
      </c>
      <c r="G124" s="19" t="s">
        <v>188</v>
      </c>
      <c r="H124" s="13"/>
    </row>
    <row r="125" spans="1:8" s="15" customFormat="1" ht="15" customHeight="1" x14ac:dyDescent="0.25">
      <c r="A125" s="25">
        <v>36</v>
      </c>
      <c r="B125" s="22" t="s">
        <v>189</v>
      </c>
      <c r="C125" s="19" t="s">
        <v>155</v>
      </c>
      <c r="D125" s="9" t="s">
        <v>9</v>
      </c>
      <c r="E125" s="8">
        <v>1</v>
      </c>
      <c r="F125" s="19" t="s">
        <v>15</v>
      </c>
      <c r="G125" s="19" t="s">
        <v>190</v>
      </c>
      <c r="H125" s="13"/>
    </row>
    <row r="126" spans="1:8" s="15" customFormat="1" ht="15" customHeight="1" x14ac:dyDescent="0.25">
      <c r="A126" s="25">
        <v>37</v>
      </c>
      <c r="B126" s="22" t="s">
        <v>191</v>
      </c>
      <c r="C126" s="19" t="s">
        <v>134</v>
      </c>
      <c r="D126" s="9" t="s">
        <v>9</v>
      </c>
      <c r="E126" s="8">
        <v>5</v>
      </c>
      <c r="F126" s="17" t="s">
        <v>137</v>
      </c>
      <c r="G126" s="19" t="s">
        <v>138</v>
      </c>
      <c r="H126" s="13" t="s">
        <v>158</v>
      </c>
    </row>
    <row r="127" spans="1:8" s="15" customFormat="1" ht="15" customHeight="1" x14ac:dyDescent="0.25">
      <c r="A127" s="25">
        <v>38</v>
      </c>
      <c r="B127" s="7" t="s">
        <v>192</v>
      </c>
      <c r="C127" s="8" t="s">
        <v>131</v>
      </c>
      <c r="D127" s="9" t="s">
        <v>9</v>
      </c>
      <c r="E127" s="8">
        <v>3</v>
      </c>
      <c r="F127" s="19" t="s">
        <v>29</v>
      </c>
      <c r="G127" s="19" t="s">
        <v>143</v>
      </c>
      <c r="H127" s="13"/>
    </row>
    <row r="128" spans="1:8" s="15" customFormat="1" ht="15" customHeight="1" x14ac:dyDescent="0.25">
      <c r="A128" s="25">
        <v>39</v>
      </c>
      <c r="B128" s="22" t="s">
        <v>193</v>
      </c>
      <c r="C128" s="19" t="s">
        <v>14</v>
      </c>
      <c r="D128" s="9" t="s">
        <v>9</v>
      </c>
      <c r="E128" s="8">
        <v>15</v>
      </c>
      <c r="F128" s="19" t="s">
        <v>137</v>
      </c>
      <c r="G128" s="19" t="s">
        <v>138</v>
      </c>
      <c r="H128" s="13" t="s">
        <v>194</v>
      </c>
    </row>
    <row r="129" spans="1:8" s="15" customFormat="1" ht="15" customHeight="1" x14ac:dyDescent="0.25">
      <c r="A129" s="25">
        <v>40</v>
      </c>
      <c r="B129" s="22" t="s">
        <v>195</v>
      </c>
      <c r="C129" s="19" t="s">
        <v>131</v>
      </c>
      <c r="D129" s="9" t="s">
        <v>9</v>
      </c>
      <c r="E129" s="8">
        <v>4</v>
      </c>
      <c r="F129" s="19" t="s">
        <v>29</v>
      </c>
      <c r="G129" s="19" t="s">
        <v>124</v>
      </c>
      <c r="H129" s="13" t="s">
        <v>196</v>
      </c>
    </row>
    <row r="130" spans="1:8" s="15" customFormat="1" ht="15" customHeight="1" x14ac:dyDescent="0.25">
      <c r="A130" s="25">
        <v>41</v>
      </c>
      <c r="B130" s="22" t="s">
        <v>197</v>
      </c>
      <c r="C130" s="19" t="s">
        <v>131</v>
      </c>
      <c r="D130" s="9" t="s">
        <v>9</v>
      </c>
      <c r="E130" s="8">
        <v>5</v>
      </c>
      <c r="F130" s="19" t="s">
        <v>29</v>
      </c>
      <c r="G130" s="19" t="s">
        <v>124</v>
      </c>
      <c r="H130" s="13" t="s">
        <v>168</v>
      </c>
    </row>
    <row r="131" spans="1:8" s="15" customFormat="1" ht="15" customHeight="1" x14ac:dyDescent="0.25">
      <c r="A131" s="25">
        <v>42</v>
      </c>
      <c r="B131" s="22" t="s">
        <v>198</v>
      </c>
      <c r="C131" s="19" t="s">
        <v>131</v>
      </c>
      <c r="D131" s="9" t="s">
        <v>9</v>
      </c>
      <c r="E131" s="8">
        <v>2</v>
      </c>
      <c r="F131" s="19" t="s">
        <v>29</v>
      </c>
      <c r="G131" s="23" t="s">
        <v>132</v>
      </c>
      <c r="H131" s="13"/>
    </row>
    <row r="132" spans="1:8" s="15" customFormat="1" ht="15" customHeight="1" x14ac:dyDescent="0.25">
      <c r="A132" s="25">
        <v>43</v>
      </c>
      <c r="B132" s="22" t="s">
        <v>199</v>
      </c>
      <c r="C132" s="19" t="s">
        <v>134</v>
      </c>
      <c r="D132" s="9" t="s">
        <v>9</v>
      </c>
      <c r="E132" s="8">
        <v>9</v>
      </c>
      <c r="F132" s="17" t="s">
        <v>25</v>
      </c>
      <c r="G132" s="19" t="s">
        <v>135</v>
      </c>
      <c r="H132" s="13"/>
    </row>
    <row r="133" spans="1:8" s="15" customFormat="1" ht="15" customHeight="1" x14ac:dyDescent="0.25">
      <c r="A133" s="25">
        <v>44</v>
      </c>
      <c r="B133" s="7" t="s">
        <v>200</v>
      </c>
      <c r="C133" s="8" t="s">
        <v>134</v>
      </c>
      <c r="D133" s="9" t="s">
        <v>9</v>
      </c>
      <c r="E133" s="8">
        <v>5</v>
      </c>
      <c r="F133" s="17" t="s">
        <v>137</v>
      </c>
      <c r="G133" s="19" t="s">
        <v>138</v>
      </c>
      <c r="H133" s="13"/>
    </row>
    <row r="134" spans="1:8" s="15" customFormat="1" ht="15" customHeight="1" x14ac:dyDescent="0.25">
      <c r="A134" s="25">
        <v>45</v>
      </c>
      <c r="B134" s="7" t="s">
        <v>201</v>
      </c>
      <c r="C134" s="8" t="s">
        <v>202</v>
      </c>
      <c r="D134" s="9" t="s">
        <v>9</v>
      </c>
      <c r="E134" s="8">
        <v>11</v>
      </c>
      <c r="F134" s="19" t="s">
        <v>25</v>
      </c>
      <c r="G134" s="19" t="s">
        <v>188</v>
      </c>
      <c r="H134" s="13" t="s">
        <v>203</v>
      </c>
    </row>
    <row r="135" spans="1:8" s="15" customFormat="1" ht="15" customHeight="1" x14ac:dyDescent="0.25">
      <c r="A135" s="25">
        <v>46</v>
      </c>
      <c r="B135" s="7" t="s">
        <v>204</v>
      </c>
      <c r="C135" s="8" t="s">
        <v>155</v>
      </c>
      <c r="D135" s="9" t="s">
        <v>9</v>
      </c>
      <c r="E135" s="8">
        <v>1</v>
      </c>
      <c r="F135" s="19" t="s">
        <v>29</v>
      </c>
      <c r="G135" s="19" t="s">
        <v>57</v>
      </c>
      <c r="H135" s="13"/>
    </row>
    <row r="136" spans="1:8" s="15" customFormat="1" ht="15" customHeight="1" x14ac:dyDescent="0.25">
      <c r="A136" s="25">
        <v>47</v>
      </c>
      <c r="B136" s="22" t="s">
        <v>205</v>
      </c>
      <c r="C136" s="19" t="s">
        <v>155</v>
      </c>
      <c r="D136" s="9" t="s">
        <v>9</v>
      </c>
      <c r="E136" s="8">
        <v>3</v>
      </c>
      <c r="F136" s="19" t="s">
        <v>45</v>
      </c>
      <c r="G136" s="19" t="s">
        <v>145</v>
      </c>
      <c r="H136" s="13"/>
    </row>
    <row r="137" spans="1:8" s="15" customFormat="1" ht="15" customHeight="1" x14ac:dyDescent="0.25">
      <c r="A137" s="25">
        <v>48</v>
      </c>
      <c r="B137" s="7" t="s">
        <v>206</v>
      </c>
      <c r="C137" s="8" t="s">
        <v>134</v>
      </c>
      <c r="D137" s="9" t="s">
        <v>9</v>
      </c>
      <c r="E137" s="8">
        <v>3</v>
      </c>
      <c r="F137" s="17" t="s">
        <v>25</v>
      </c>
      <c r="G137" s="19" t="s">
        <v>135</v>
      </c>
      <c r="H137" s="13"/>
    </row>
    <row r="138" spans="1:8" s="15" customFormat="1" ht="15" customHeight="1" x14ac:dyDescent="0.25">
      <c r="A138" s="25">
        <v>49</v>
      </c>
      <c r="B138" s="7" t="s">
        <v>207</v>
      </c>
      <c r="C138" s="19" t="s">
        <v>20</v>
      </c>
      <c r="D138" s="8" t="s">
        <v>9</v>
      </c>
      <c r="E138" s="8">
        <v>1</v>
      </c>
      <c r="F138" s="17" t="s">
        <v>115</v>
      </c>
      <c r="G138" s="19" t="s">
        <v>115</v>
      </c>
      <c r="H138" s="26"/>
    </row>
    <row r="139" spans="1:8" s="15" customFormat="1" ht="15" customHeight="1" x14ac:dyDescent="0.25">
      <c r="A139" s="25">
        <v>50</v>
      </c>
      <c r="B139" s="7" t="s">
        <v>208</v>
      </c>
      <c r="C139" s="8" t="s">
        <v>131</v>
      </c>
      <c r="D139" s="9" t="s">
        <v>9</v>
      </c>
      <c r="E139" s="8">
        <v>2</v>
      </c>
      <c r="F139" s="19" t="s">
        <v>29</v>
      </c>
      <c r="G139" s="19" t="s">
        <v>124</v>
      </c>
      <c r="H139" s="13" t="s">
        <v>168</v>
      </c>
    </row>
    <row r="140" spans="1:8" s="15" customFormat="1" ht="15" customHeight="1" x14ac:dyDescent="0.25">
      <c r="A140" s="25">
        <v>51</v>
      </c>
      <c r="B140" s="22" t="s">
        <v>209</v>
      </c>
      <c r="C140" s="19" t="s">
        <v>14</v>
      </c>
      <c r="D140" s="9" t="s">
        <v>9</v>
      </c>
      <c r="E140" s="8">
        <v>3</v>
      </c>
      <c r="F140" s="19" t="s">
        <v>29</v>
      </c>
      <c r="G140" s="19" t="s">
        <v>150</v>
      </c>
      <c r="H140" s="13" t="s">
        <v>194</v>
      </c>
    </row>
    <row r="141" spans="1:8" s="15" customFormat="1" ht="15" customHeight="1" x14ac:dyDescent="0.25">
      <c r="A141" s="25">
        <v>52</v>
      </c>
      <c r="B141" s="22" t="s">
        <v>210</v>
      </c>
      <c r="C141" s="19" t="s">
        <v>131</v>
      </c>
      <c r="D141" s="9" t="s">
        <v>9</v>
      </c>
      <c r="E141" s="8">
        <v>4</v>
      </c>
      <c r="F141" s="19" t="s">
        <v>15</v>
      </c>
      <c r="G141" s="19" t="s">
        <v>16</v>
      </c>
      <c r="H141" s="13"/>
    </row>
    <row r="142" spans="1:8" s="15" customFormat="1" ht="15" customHeight="1" x14ac:dyDescent="0.25">
      <c r="A142" s="25">
        <v>53</v>
      </c>
      <c r="B142" s="7" t="s">
        <v>211</v>
      </c>
      <c r="C142" s="8" t="s">
        <v>155</v>
      </c>
      <c r="D142" s="9" t="s">
        <v>9</v>
      </c>
      <c r="E142" s="8">
        <v>4</v>
      </c>
      <c r="F142" s="19" t="s">
        <v>29</v>
      </c>
      <c r="G142" s="23" t="s">
        <v>57</v>
      </c>
      <c r="H142" s="13"/>
    </row>
    <row r="143" spans="1:8" s="15" customFormat="1" ht="15" customHeight="1" x14ac:dyDescent="0.25">
      <c r="A143" s="25">
        <v>54</v>
      </c>
      <c r="B143" s="7" t="s">
        <v>212</v>
      </c>
      <c r="C143" s="8" t="s">
        <v>131</v>
      </c>
      <c r="D143" s="9" t="s">
        <v>9</v>
      </c>
      <c r="E143" s="8">
        <v>1</v>
      </c>
      <c r="F143" s="19" t="s">
        <v>29</v>
      </c>
      <c r="G143" s="23" t="s">
        <v>150</v>
      </c>
      <c r="H143" s="13" t="s">
        <v>168</v>
      </c>
    </row>
    <row r="144" spans="1:8" s="15" customFormat="1" ht="15" customHeight="1" x14ac:dyDescent="0.25">
      <c r="A144" s="25">
        <v>55</v>
      </c>
      <c r="B144" s="22" t="s">
        <v>213</v>
      </c>
      <c r="C144" s="19" t="s">
        <v>214</v>
      </c>
      <c r="D144" s="9" t="s">
        <v>9</v>
      </c>
      <c r="E144" s="8">
        <v>10</v>
      </c>
      <c r="F144" s="19" t="s">
        <v>15</v>
      </c>
      <c r="G144" s="19" t="s">
        <v>16</v>
      </c>
      <c r="H144" s="13" t="s">
        <v>215</v>
      </c>
    </row>
    <row r="145" spans="1:8" s="15" customFormat="1" ht="15" customHeight="1" x14ac:dyDescent="0.25">
      <c r="A145" s="25">
        <v>56</v>
      </c>
      <c r="B145" s="7" t="s">
        <v>216</v>
      </c>
      <c r="C145" s="8" t="s">
        <v>131</v>
      </c>
      <c r="D145" s="9" t="s">
        <v>9</v>
      </c>
      <c r="E145" s="8">
        <v>1</v>
      </c>
      <c r="F145" s="19" t="s">
        <v>29</v>
      </c>
      <c r="G145" s="19" t="s">
        <v>124</v>
      </c>
      <c r="H145" s="13" t="s">
        <v>168</v>
      </c>
    </row>
    <row r="146" spans="1:8" s="15" customFormat="1" ht="15" customHeight="1" x14ac:dyDescent="0.25">
      <c r="A146" s="25">
        <v>57</v>
      </c>
      <c r="B146" s="22" t="s">
        <v>217</v>
      </c>
      <c r="C146" s="19" t="s">
        <v>131</v>
      </c>
      <c r="D146" s="9" t="s">
        <v>9</v>
      </c>
      <c r="E146" s="8">
        <v>2</v>
      </c>
      <c r="F146" s="19" t="s">
        <v>29</v>
      </c>
      <c r="G146" s="19" t="s">
        <v>150</v>
      </c>
      <c r="H146" s="13"/>
    </row>
    <row r="147" spans="1:8" s="15" customFormat="1" ht="15" customHeight="1" x14ac:dyDescent="0.25">
      <c r="A147" s="25">
        <v>58</v>
      </c>
      <c r="B147" s="22" t="s">
        <v>218</v>
      </c>
      <c r="C147" s="19" t="s">
        <v>131</v>
      </c>
      <c r="D147" s="9" t="s">
        <v>9</v>
      </c>
      <c r="E147" s="8">
        <v>1</v>
      </c>
      <c r="F147" s="19" t="s">
        <v>29</v>
      </c>
      <c r="G147" s="19" t="s">
        <v>124</v>
      </c>
      <c r="H147" s="13" t="s">
        <v>168</v>
      </c>
    </row>
    <row r="148" spans="1:8" s="15" customFormat="1" ht="15" customHeight="1" x14ac:dyDescent="0.25">
      <c r="A148" s="25">
        <v>59</v>
      </c>
      <c r="B148" s="22" t="s">
        <v>219</v>
      </c>
      <c r="C148" s="19" t="s">
        <v>14</v>
      </c>
      <c r="D148" s="9" t="s">
        <v>9</v>
      </c>
      <c r="E148" s="8">
        <v>36</v>
      </c>
      <c r="F148" s="19" t="s">
        <v>15</v>
      </c>
      <c r="G148" s="19" t="s">
        <v>16</v>
      </c>
      <c r="H148" s="13"/>
    </row>
    <row r="149" spans="1:8" s="15" customFormat="1" ht="15" customHeight="1" x14ac:dyDescent="0.25">
      <c r="A149" s="25">
        <v>60</v>
      </c>
      <c r="B149" s="7" t="s">
        <v>220</v>
      </c>
      <c r="C149" s="8" t="s">
        <v>14</v>
      </c>
      <c r="D149" s="9" t="s">
        <v>9</v>
      </c>
      <c r="E149" s="8">
        <v>1</v>
      </c>
      <c r="F149" s="17" t="s">
        <v>25</v>
      </c>
      <c r="G149" s="19" t="s">
        <v>39</v>
      </c>
      <c r="H149" s="13"/>
    </row>
    <row r="150" spans="1:8" s="15" customFormat="1" ht="15" customHeight="1" x14ac:dyDescent="0.25">
      <c r="A150" s="25">
        <v>61</v>
      </c>
      <c r="B150" s="7" t="s">
        <v>221</v>
      </c>
      <c r="C150" s="8" t="s">
        <v>134</v>
      </c>
      <c r="D150" s="9" t="s">
        <v>9</v>
      </c>
      <c r="E150" s="8">
        <v>1</v>
      </c>
      <c r="F150" s="17" t="s">
        <v>29</v>
      </c>
      <c r="G150" s="19" t="s">
        <v>132</v>
      </c>
      <c r="H150" s="13" t="s">
        <v>168</v>
      </c>
    </row>
    <row r="151" spans="1:8" s="15" customFormat="1" ht="15" customHeight="1" x14ac:dyDescent="0.25">
      <c r="A151" s="25">
        <v>62</v>
      </c>
      <c r="B151" s="7" t="s">
        <v>222</v>
      </c>
      <c r="C151" s="8" t="s">
        <v>131</v>
      </c>
      <c r="D151" s="9" t="s">
        <v>9</v>
      </c>
      <c r="E151" s="8">
        <v>1</v>
      </c>
      <c r="F151" s="17" t="s">
        <v>29</v>
      </c>
      <c r="G151" s="19" t="s">
        <v>132</v>
      </c>
      <c r="H151" s="13" t="s">
        <v>168</v>
      </c>
    </row>
    <row r="152" spans="1:8" s="15" customFormat="1" ht="15" customHeight="1" x14ac:dyDescent="0.25">
      <c r="A152" s="25">
        <v>63</v>
      </c>
      <c r="B152" s="7" t="s">
        <v>223</v>
      </c>
      <c r="C152" s="8" t="s">
        <v>134</v>
      </c>
      <c r="D152" s="9" t="s">
        <v>9</v>
      </c>
      <c r="E152" s="8">
        <v>1</v>
      </c>
      <c r="F152" s="17" t="s">
        <v>29</v>
      </c>
      <c r="G152" s="19" t="s">
        <v>143</v>
      </c>
      <c r="H152" s="13" t="s">
        <v>168</v>
      </c>
    </row>
    <row r="153" spans="1:8" s="15" customFormat="1" ht="15" customHeight="1" x14ac:dyDescent="0.25">
      <c r="A153" s="25">
        <v>64</v>
      </c>
      <c r="B153" s="22" t="s">
        <v>224</v>
      </c>
      <c r="C153" s="19" t="s">
        <v>20</v>
      </c>
      <c r="D153" s="9" t="s">
        <v>9</v>
      </c>
      <c r="E153" s="8">
        <v>4</v>
      </c>
      <c r="F153" s="17" t="s">
        <v>115</v>
      </c>
      <c r="G153" s="19" t="s">
        <v>115</v>
      </c>
      <c r="H153" s="13"/>
    </row>
    <row r="154" spans="1:8" s="15" customFormat="1" ht="15" customHeight="1" x14ac:dyDescent="0.25">
      <c r="A154" s="25">
        <v>65</v>
      </c>
      <c r="B154" s="22" t="s">
        <v>225</v>
      </c>
      <c r="C154" s="19" t="s">
        <v>134</v>
      </c>
      <c r="D154" s="9" t="s">
        <v>9</v>
      </c>
      <c r="E154" s="8">
        <v>1</v>
      </c>
      <c r="F154" s="17" t="s">
        <v>29</v>
      </c>
      <c r="G154" s="19" t="s">
        <v>150</v>
      </c>
      <c r="H154" s="13" t="s">
        <v>226</v>
      </c>
    </row>
    <row r="155" spans="1:8" s="15" customFormat="1" ht="15" customHeight="1" x14ac:dyDescent="0.25">
      <c r="A155" s="25">
        <v>66</v>
      </c>
      <c r="B155" s="22" t="s">
        <v>227</v>
      </c>
      <c r="C155" s="19" t="s">
        <v>131</v>
      </c>
      <c r="D155" s="9" t="s">
        <v>9</v>
      </c>
      <c r="E155" s="8">
        <v>1</v>
      </c>
      <c r="F155" s="17" t="s">
        <v>29</v>
      </c>
      <c r="G155" s="23" t="s">
        <v>132</v>
      </c>
      <c r="H155" s="13"/>
    </row>
    <row r="156" spans="1:8" s="15" customFormat="1" ht="15" customHeight="1" x14ac:dyDescent="0.25">
      <c r="A156" s="25">
        <v>67</v>
      </c>
      <c r="B156" s="22" t="s">
        <v>228</v>
      </c>
      <c r="C156" s="19" t="s">
        <v>155</v>
      </c>
      <c r="D156" s="9" t="s">
        <v>9</v>
      </c>
      <c r="E156" s="8">
        <v>2</v>
      </c>
      <c r="F156" s="19" t="s">
        <v>45</v>
      </c>
      <c r="G156" s="19" t="s">
        <v>59</v>
      </c>
      <c r="H156" s="13"/>
    </row>
    <row r="157" spans="1:8" s="15" customFormat="1" ht="15" customHeight="1" x14ac:dyDescent="0.25">
      <c r="A157" s="25">
        <v>68</v>
      </c>
      <c r="B157" s="22" t="s">
        <v>229</v>
      </c>
      <c r="C157" s="19" t="s">
        <v>155</v>
      </c>
      <c r="D157" s="9" t="s">
        <v>9</v>
      </c>
      <c r="E157" s="8">
        <v>2</v>
      </c>
      <c r="F157" s="19" t="s">
        <v>29</v>
      </c>
      <c r="G157" s="19" t="s">
        <v>172</v>
      </c>
      <c r="H157" s="13"/>
    </row>
    <row r="158" spans="1:8" s="15" customFormat="1" ht="15" customHeight="1" x14ac:dyDescent="0.25">
      <c r="A158" s="25">
        <v>69</v>
      </c>
      <c r="B158" s="22" t="s">
        <v>230</v>
      </c>
      <c r="C158" s="19" t="s">
        <v>134</v>
      </c>
      <c r="D158" s="9" t="s">
        <v>9</v>
      </c>
      <c r="E158" s="8">
        <v>1</v>
      </c>
      <c r="F158" s="19" t="s">
        <v>29</v>
      </c>
      <c r="G158" s="19" t="s">
        <v>57</v>
      </c>
      <c r="H158" s="13" t="s">
        <v>168</v>
      </c>
    </row>
    <row r="159" spans="1:8" s="15" customFormat="1" ht="15" customHeight="1" x14ac:dyDescent="0.25">
      <c r="A159" s="25">
        <v>70</v>
      </c>
      <c r="B159" s="22" t="s">
        <v>231</v>
      </c>
      <c r="C159" s="19" t="s">
        <v>134</v>
      </c>
      <c r="D159" s="9" t="s">
        <v>9</v>
      </c>
      <c r="E159" s="8">
        <v>2</v>
      </c>
      <c r="F159" s="19" t="s">
        <v>29</v>
      </c>
      <c r="G159" s="23" t="s">
        <v>150</v>
      </c>
      <c r="H159" s="13"/>
    </row>
    <row r="160" spans="1:8" s="15" customFormat="1" ht="15" customHeight="1" x14ac:dyDescent="0.25">
      <c r="A160" s="25">
        <v>71</v>
      </c>
      <c r="B160" s="22" t="s">
        <v>232</v>
      </c>
      <c r="C160" s="19" t="s">
        <v>134</v>
      </c>
      <c r="D160" s="9" t="s">
        <v>9</v>
      </c>
      <c r="E160" s="8">
        <v>1</v>
      </c>
      <c r="F160" s="19" t="s">
        <v>25</v>
      </c>
      <c r="G160" s="19" t="s">
        <v>135</v>
      </c>
      <c r="H160" s="13"/>
    </row>
    <row r="161" spans="1:8" s="15" customFormat="1" ht="15" customHeight="1" x14ac:dyDescent="0.25">
      <c r="A161" s="25">
        <v>72</v>
      </c>
      <c r="B161" s="22" t="s">
        <v>233</v>
      </c>
      <c r="C161" s="19" t="s">
        <v>134</v>
      </c>
      <c r="D161" s="9" t="s">
        <v>9</v>
      </c>
      <c r="E161" s="8">
        <v>9</v>
      </c>
      <c r="F161" s="19" t="s">
        <v>29</v>
      </c>
      <c r="G161" s="23" t="s">
        <v>150</v>
      </c>
      <c r="H161" s="13"/>
    </row>
    <row r="162" spans="1:8" s="15" customFormat="1" ht="15" customHeight="1" x14ac:dyDescent="0.25">
      <c r="A162" s="25">
        <v>73</v>
      </c>
      <c r="B162" s="22" t="s">
        <v>234</v>
      </c>
      <c r="C162" s="19" t="s">
        <v>20</v>
      </c>
      <c r="D162" s="9" t="s">
        <v>9</v>
      </c>
      <c r="E162" s="8">
        <v>1</v>
      </c>
      <c r="F162" s="19" t="s">
        <v>15</v>
      </c>
      <c r="G162" s="19" t="s">
        <v>190</v>
      </c>
      <c r="H162" s="13"/>
    </row>
    <row r="163" spans="1:8" s="15" customFormat="1" ht="15" customHeight="1" x14ac:dyDescent="0.25">
      <c r="A163" s="25">
        <v>74</v>
      </c>
      <c r="B163" s="22" t="s">
        <v>235</v>
      </c>
      <c r="C163" s="19" t="s">
        <v>20</v>
      </c>
      <c r="D163" s="9" t="s">
        <v>9</v>
      </c>
      <c r="E163" s="8">
        <v>3</v>
      </c>
      <c r="F163" s="19" t="s">
        <v>29</v>
      </c>
      <c r="G163" s="23" t="s">
        <v>132</v>
      </c>
      <c r="H163" s="13"/>
    </row>
    <row r="164" spans="1:8" s="15" customFormat="1" ht="15" customHeight="1" x14ac:dyDescent="0.25">
      <c r="A164" s="25">
        <v>75</v>
      </c>
      <c r="B164" s="22" t="s">
        <v>236</v>
      </c>
      <c r="C164" s="19" t="s">
        <v>14</v>
      </c>
      <c r="D164" s="9" t="s">
        <v>9</v>
      </c>
      <c r="E164" s="8">
        <v>8</v>
      </c>
      <c r="F164" s="17" t="s">
        <v>137</v>
      </c>
      <c r="G164" s="19" t="s">
        <v>138</v>
      </c>
      <c r="H164" s="13"/>
    </row>
    <row r="165" spans="1:8" s="15" customFormat="1" ht="15" customHeight="1" x14ac:dyDescent="0.25">
      <c r="A165" s="25">
        <v>76</v>
      </c>
      <c r="B165" s="7" t="s">
        <v>237</v>
      </c>
      <c r="C165" s="8" t="s">
        <v>14</v>
      </c>
      <c r="D165" s="9" t="s">
        <v>9</v>
      </c>
      <c r="E165" s="8">
        <v>3</v>
      </c>
      <c r="F165" s="19" t="s">
        <v>29</v>
      </c>
      <c r="G165" s="19" t="s">
        <v>143</v>
      </c>
      <c r="H165" s="13"/>
    </row>
    <row r="166" spans="1:8" s="15" customFormat="1" ht="15" customHeight="1" x14ac:dyDescent="0.25">
      <c r="A166" s="25">
        <v>77</v>
      </c>
      <c r="B166" s="7" t="s">
        <v>238</v>
      </c>
      <c r="C166" s="8" t="s">
        <v>131</v>
      </c>
      <c r="D166" s="9" t="s">
        <v>9</v>
      </c>
      <c r="E166" s="8">
        <v>2</v>
      </c>
      <c r="F166" s="19" t="s">
        <v>29</v>
      </c>
      <c r="G166" s="19" t="s">
        <v>124</v>
      </c>
      <c r="H166" s="13" t="s">
        <v>158</v>
      </c>
    </row>
    <row r="167" spans="1:8" s="15" customFormat="1" ht="15" customHeight="1" x14ac:dyDescent="0.25">
      <c r="A167" s="25">
        <v>78</v>
      </c>
      <c r="B167" s="22" t="s">
        <v>239</v>
      </c>
      <c r="C167" s="19" t="s">
        <v>14</v>
      </c>
      <c r="D167" s="9" t="s">
        <v>9</v>
      </c>
      <c r="E167" s="8">
        <v>4</v>
      </c>
      <c r="F167" s="17" t="s">
        <v>137</v>
      </c>
      <c r="G167" s="19" t="s">
        <v>138</v>
      </c>
      <c r="H167" s="13"/>
    </row>
    <row r="168" spans="1:8" s="15" customFormat="1" ht="15" customHeight="1" x14ac:dyDescent="0.25">
      <c r="A168" s="25">
        <v>79</v>
      </c>
      <c r="B168" s="7" t="s">
        <v>240</v>
      </c>
      <c r="C168" s="8" t="s">
        <v>14</v>
      </c>
      <c r="D168" s="9" t="s">
        <v>9</v>
      </c>
      <c r="E168" s="8">
        <v>3</v>
      </c>
      <c r="F168" s="19" t="s">
        <v>25</v>
      </c>
      <c r="G168" s="19" t="s">
        <v>39</v>
      </c>
      <c r="H168" s="13"/>
    </row>
    <row r="169" spans="1:8" s="15" customFormat="1" ht="15" customHeight="1" x14ac:dyDescent="0.25">
      <c r="A169" s="25">
        <v>80</v>
      </c>
      <c r="B169" s="22" t="s">
        <v>241</v>
      </c>
      <c r="C169" s="19" t="s">
        <v>131</v>
      </c>
      <c r="D169" s="9" t="s">
        <v>9</v>
      </c>
      <c r="E169" s="8">
        <v>1</v>
      </c>
      <c r="F169" s="19" t="s">
        <v>29</v>
      </c>
      <c r="G169" s="23" t="s">
        <v>132</v>
      </c>
      <c r="H169" s="13"/>
    </row>
    <row r="170" spans="1:8" s="15" customFormat="1" ht="15" customHeight="1" x14ac:dyDescent="0.25">
      <c r="A170" s="25">
        <v>81</v>
      </c>
      <c r="B170" s="22" t="s">
        <v>242</v>
      </c>
      <c r="C170" s="19" t="s">
        <v>155</v>
      </c>
      <c r="D170" s="9" t="s">
        <v>9</v>
      </c>
      <c r="E170" s="8">
        <v>1</v>
      </c>
      <c r="F170" s="19" t="s">
        <v>45</v>
      </c>
      <c r="G170" s="23" t="s">
        <v>145</v>
      </c>
      <c r="H170" s="13"/>
    </row>
    <row r="171" spans="1:8" s="15" customFormat="1" ht="15" customHeight="1" x14ac:dyDescent="0.25">
      <c r="A171" s="25">
        <v>82</v>
      </c>
      <c r="B171" s="22" t="s">
        <v>243</v>
      </c>
      <c r="C171" s="19" t="s">
        <v>134</v>
      </c>
      <c r="D171" s="9" t="s">
        <v>9</v>
      </c>
      <c r="E171" s="8">
        <v>1</v>
      </c>
      <c r="F171" s="19" t="s">
        <v>29</v>
      </c>
      <c r="G171" s="19" t="s">
        <v>143</v>
      </c>
      <c r="H171" s="13" t="s">
        <v>168</v>
      </c>
    </row>
    <row r="172" spans="1:8" s="15" customFormat="1" ht="15" customHeight="1" x14ac:dyDescent="0.25">
      <c r="A172" s="25">
        <v>83</v>
      </c>
      <c r="B172" s="22" t="s">
        <v>244</v>
      </c>
      <c r="C172" s="19" t="s">
        <v>131</v>
      </c>
      <c r="D172" s="9" t="s">
        <v>9</v>
      </c>
      <c r="E172" s="8">
        <v>1</v>
      </c>
      <c r="F172" s="19" t="s">
        <v>29</v>
      </c>
      <c r="G172" s="23" t="s">
        <v>132</v>
      </c>
      <c r="H172" s="13" t="s">
        <v>168</v>
      </c>
    </row>
    <row r="173" spans="1:8" s="15" customFormat="1" ht="15" customHeight="1" x14ac:dyDescent="0.25">
      <c r="A173" s="25">
        <v>84</v>
      </c>
      <c r="B173" s="7" t="s">
        <v>245</v>
      </c>
      <c r="C173" s="8" t="s">
        <v>14</v>
      </c>
      <c r="D173" s="9" t="s">
        <v>9</v>
      </c>
      <c r="E173" s="8">
        <v>6</v>
      </c>
      <c r="F173" s="19" t="s">
        <v>25</v>
      </c>
      <c r="G173" s="19" t="s">
        <v>39</v>
      </c>
      <c r="H173" s="13"/>
    </row>
    <row r="174" spans="1:8" s="15" customFormat="1" ht="15" customHeight="1" x14ac:dyDescent="0.25">
      <c r="A174" s="25">
        <v>85</v>
      </c>
      <c r="B174" s="22" t="s">
        <v>246</v>
      </c>
      <c r="C174" s="19" t="s">
        <v>131</v>
      </c>
      <c r="D174" s="9" t="s">
        <v>9</v>
      </c>
      <c r="E174" s="8">
        <v>4</v>
      </c>
      <c r="F174" s="19" t="s">
        <v>15</v>
      </c>
      <c r="G174" s="19" t="s">
        <v>16</v>
      </c>
      <c r="H174" s="13" t="s">
        <v>247</v>
      </c>
    </row>
    <row r="175" spans="1:8" s="15" customFormat="1" ht="15" customHeight="1" x14ac:dyDescent="0.25">
      <c r="A175" s="25">
        <v>86</v>
      </c>
      <c r="B175" s="22" t="s">
        <v>248</v>
      </c>
      <c r="C175" s="19" t="s">
        <v>20</v>
      </c>
      <c r="D175" s="9" t="s">
        <v>9</v>
      </c>
      <c r="E175" s="8">
        <v>2</v>
      </c>
      <c r="F175" s="19" t="s">
        <v>15</v>
      </c>
      <c r="G175" s="19" t="s">
        <v>190</v>
      </c>
      <c r="H175" s="13"/>
    </row>
    <row r="176" spans="1:8" s="15" customFormat="1" ht="15" customHeight="1" x14ac:dyDescent="0.25">
      <c r="A176" s="25">
        <v>87</v>
      </c>
      <c r="B176" s="22" t="s">
        <v>249</v>
      </c>
      <c r="C176" s="19" t="s">
        <v>134</v>
      </c>
      <c r="D176" s="9" t="s">
        <v>9</v>
      </c>
      <c r="E176" s="8">
        <v>2</v>
      </c>
      <c r="F176" s="19" t="s">
        <v>29</v>
      </c>
      <c r="G176" s="19" t="s">
        <v>143</v>
      </c>
      <c r="H176" s="13" t="s">
        <v>158</v>
      </c>
    </row>
    <row r="177" spans="1:8" s="15" customFormat="1" ht="15" customHeight="1" x14ac:dyDescent="0.25">
      <c r="A177" s="25">
        <v>88</v>
      </c>
      <c r="B177" s="22" t="s">
        <v>250</v>
      </c>
      <c r="C177" s="19" t="s">
        <v>131</v>
      </c>
      <c r="D177" s="9" t="s">
        <v>9</v>
      </c>
      <c r="E177" s="8">
        <v>1</v>
      </c>
      <c r="F177" s="19" t="s">
        <v>29</v>
      </c>
      <c r="G177" s="19" t="s">
        <v>150</v>
      </c>
      <c r="H177" s="13" t="s">
        <v>168</v>
      </c>
    </row>
    <row r="178" spans="1:8" s="15" customFormat="1" ht="15" customHeight="1" x14ac:dyDescent="0.25">
      <c r="A178" s="25">
        <v>89</v>
      </c>
      <c r="B178" s="22" t="s">
        <v>251</v>
      </c>
      <c r="C178" s="19" t="s">
        <v>131</v>
      </c>
      <c r="D178" s="9" t="s">
        <v>9</v>
      </c>
      <c r="E178" s="8">
        <v>2</v>
      </c>
      <c r="F178" s="19" t="s">
        <v>29</v>
      </c>
      <c r="G178" s="19" t="s">
        <v>150</v>
      </c>
      <c r="H178" s="13"/>
    </row>
    <row r="179" spans="1:8" s="15" customFormat="1" ht="15" customHeight="1" x14ac:dyDescent="0.25">
      <c r="A179" s="25">
        <v>90</v>
      </c>
      <c r="B179" s="22" t="s">
        <v>252</v>
      </c>
      <c r="C179" s="19" t="s">
        <v>131</v>
      </c>
      <c r="D179" s="9" t="s">
        <v>9</v>
      </c>
      <c r="E179" s="8">
        <v>1</v>
      </c>
      <c r="F179" s="19" t="s">
        <v>29</v>
      </c>
      <c r="G179" s="23" t="s">
        <v>132</v>
      </c>
      <c r="H179" s="13"/>
    </row>
    <row r="180" spans="1:8" s="15" customFormat="1" ht="15" customHeight="1" x14ac:dyDescent="0.25">
      <c r="A180" s="25">
        <v>91</v>
      </c>
      <c r="B180" s="22" t="s">
        <v>253</v>
      </c>
      <c r="C180" s="19" t="s">
        <v>134</v>
      </c>
      <c r="D180" s="9" t="s">
        <v>9</v>
      </c>
      <c r="E180" s="8">
        <v>1</v>
      </c>
      <c r="F180" s="19" t="s">
        <v>15</v>
      </c>
      <c r="G180" s="19" t="s">
        <v>16</v>
      </c>
      <c r="H180" s="13" t="s">
        <v>168</v>
      </c>
    </row>
    <row r="181" spans="1:8" s="15" customFormat="1" ht="15" customHeight="1" x14ac:dyDescent="0.25">
      <c r="A181" s="25">
        <v>92</v>
      </c>
      <c r="B181" s="22" t="s">
        <v>254</v>
      </c>
      <c r="C181" s="19" t="s">
        <v>155</v>
      </c>
      <c r="D181" s="9" t="s">
        <v>9</v>
      </c>
      <c r="E181" s="8">
        <v>1</v>
      </c>
      <c r="F181" s="19" t="s">
        <v>45</v>
      </c>
      <c r="G181" s="23" t="s">
        <v>74</v>
      </c>
      <c r="H181" s="13"/>
    </row>
    <row r="182" spans="1:8" s="15" customFormat="1" ht="15" customHeight="1" x14ac:dyDescent="0.25">
      <c r="A182" s="25">
        <v>93</v>
      </c>
      <c r="B182" s="7" t="s">
        <v>255</v>
      </c>
      <c r="C182" s="8" t="s">
        <v>20</v>
      </c>
      <c r="D182" s="9" t="s">
        <v>9</v>
      </c>
      <c r="E182" s="8">
        <v>7</v>
      </c>
      <c r="F182" s="19" t="s">
        <v>29</v>
      </c>
      <c r="G182" s="19" t="s">
        <v>150</v>
      </c>
      <c r="H182" s="13" t="s">
        <v>256</v>
      </c>
    </row>
    <row r="183" spans="1:8" s="15" customFormat="1" ht="15" customHeight="1" x14ac:dyDescent="0.25">
      <c r="A183" s="25">
        <v>94</v>
      </c>
      <c r="B183" s="22" t="s">
        <v>257</v>
      </c>
      <c r="C183" s="19" t="s">
        <v>155</v>
      </c>
      <c r="D183" s="9" t="s">
        <v>9</v>
      </c>
      <c r="E183" s="8">
        <v>4</v>
      </c>
      <c r="F183" s="19" t="s">
        <v>29</v>
      </c>
      <c r="G183" s="19" t="s">
        <v>57</v>
      </c>
      <c r="H183" s="13"/>
    </row>
    <row r="184" spans="1:8" s="15" customFormat="1" ht="15" customHeight="1" x14ac:dyDescent="0.25">
      <c r="A184" s="25">
        <v>95</v>
      </c>
      <c r="B184" s="22" t="s">
        <v>258</v>
      </c>
      <c r="C184" s="19" t="s">
        <v>155</v>
      </c>
      <c r="D184" s="9" t="s">
        <v>9</v>
      </c>
      <c r="E184" s="8">
        <v>15</v>
      </c>
      <c r="F184" s="19" t="s">
        <v>25</v>
      </c>
      <c r="G184" s="19" t="s">
        <v>259</v>
      </c>
      <c r="H184" s="13" t="s">
        <v>260</v>
      </c>
    </row>
    <row r="185" spans="1:8" s="15" customFormat="1" ht="15" customHeight="1" x14ac:dyDescent="0.25">
      <c r="A185" s="25">
        <v>96</v>
      </c>
      <c r="B185" s="22" t="s">
        <v>261</v>
      </c>
      <c r="C185" s="19" t="s">
        <v>155</v>
      </c>
      <c r="D185" s="9" t="s">
        <v>9</v>
      </c>
      <c r="E185" s="8">
        <v>3</v>
      </c>
      <c r="F185" s="19" t="s">
        <v>115</v>
      </c>
      <c r="G185" s="19" t="s">
        <v>115</v>
      </c>
      <c r="H185" s="13" t="s">
        <v>262</v>
      </c>
    </row>
    <row r="186" spans="1:8" s="15" customFormat="1" ht="15" customHeight="1" x14ac:dyDescent="0.25">
      <c r="A186" s="25">
        <v>97</v>
      </c>
      <c r="B186" s="22" t="s">
        <v>263</v>
      </c>
      <c r="C186" s="19" t="s">
        <v>134</v>
      </c>
      <c r="D186" s="9" t="s">
        <v>9</v>
      </c>
      <c r="E186" s="8">
        <v>1</v>
      </c>
      <c r="F186" s="17" t="s">
        <v>25</v>
      </c>
      <c r="G186" s="19" t="s">
        <v>135</v>
      </c>
      <c r="H186" s="13"/>
    </row>
    <row r="187" spans="1:8" s="15" customFormat="1" ht="30" customHeight="1" x14ac:dyDescent="0.25">
      <c r="A187" s="25">
        <v>98</v>
      </c>
      <c r="B187" s="26" t="s">
        <v>264</v>
      </c>
      <c r="C187" s="19" t="s">
        <v>265</v>
      </c>
      <c r="D187" s="9" t="s">
        <v>9</v>
      </c>
      <c r="E187" s="8">
        <v>3</v>
      </c>
      <c r="F187" s="19" t="s">
        <v>29</v>
      </c>
      <c r="G187" s="23" t="s">
        <v>150</v>
      </c>
      <c r="H187" s="13" t="s">
        <v>168</v>
      </c>
    </row>
    <row r="188" spans="1:8" s="15" customFormat="1" ht="15" customHeight="1" x14ac:dyDescent="0.25">
      <c r="A188" s="25">
        <v>99</v>
      </c>
      <c r="B188" s="7" t="s">
        <v>266</v>
      </c>
      <c r="C188" s="8" t="s">
        <v>134</v>
      </c>
      <c r="D188" s="9" t="s">
        <v>9</v>
      </c>
      <c r="E188" s="8">
        <v>2</v>
      </c>
      <c r="F188" s="17" t="s">
        <v>25</v>
      </c>
      <c r="G188" s="19" t="s">
        <v>135</v>
      </c>
      <c r="H188" s="13" t="s">
        <v>168</v>
      </c>
    </row>
    <row r="189" spans="1:8" s="15" customFormat="1" ht="15" customHeight="1" x14ac:dyDescent="0.25">
      <c r="A189" s="25">
        <v>100</v>
      </c>
      <c r="B189" s="22" t="s">
        <v>267</v>
      </c>
      <c r="C189" s="19" t="s">
        <v>20</v>
      </c>
      <c r="D189" s="9" t="s">
        <v>9</v>
      </c>
      <c r="E189" s="8">
        <v>14</v>
      </c>
      <c r="F189" s="19" t="s">
        <v>29</v>
      </c>
      <c r="G189" s="19" t="s">
        <v>172</v>
      </c>
      <c r="H189" s="13" t="s">
        <v>268</v>
      </c>
    </row>
    <row r="190" spans="1:8" s="15" customFormat="1" ht="15" customHeight="1" x14ac:dyDescent="0.25">
      <c r="A190" s="25">
        <v>101</v>
      </c>
      <c r="B190" s="22" t="s">
        <v>269</v>
      </c>
      <c r="C190" s="19" t="s">
        <v>155</v>
      </c>
      <c r="D190" s="9" t="s">
        <v>9</v>
      </c>
      <c r="E190" s="8">
        <v>2</v>
      </c>
      <c r="F190" s="19" t="s">
        <v>29</v>
      </c>
      <c r="G190" s="19" t="s">
        <v>57</v>
      </c>
      <c r="H190" s="13"/>
    </row>
    <row r="191" spans="1:8" s="15" customFormat="1" ht="15" customHeight="1" x14ac:dyDescent="0.25">
      <c r="A191" s="25">
        <v>102</v>
      </c>
      <c r="B191" s="22" t="s">
        <v>270</v>
      </c>
      <c r="C191" s="19" t="s">
        <v>134</v>
      </c>
      <c r="D191" s="9" t="s">
        <v>9</v>
      </c>
      <c r="E191" s="8">
        <v>9</v>
      </c>
      <c r="F191" s="17" t="s">
        <v>25</v>
      </c>
      <c r="G191" s="19" t="s">
        <v>135</v>
      </c>
      <c r="H191" s="13" t="s">
        <v>271</v>
      </c>
    </row>
    <row r="192" spans="1:8" s="15" customFormat="1" ht="15" customHeight="1" x14ac:dyDescent="0.25">
      <c r="A192" s="25">
        <v>103</v>
      </c>
      <c r="B192" s="7" t="s">
        <v>272</v>
      </c>
      <c r="C192" s="8" t="s">
        <v>134</v>
      </c>
      <c r="D192" s="9" t="s">
        <v>9</v>
      </c>
      <c r="E192" s="8">
        <v>26</v>
      </c>
      <c r="F192" s="19" t="s">
        <v>15</v>
      </c>
      <c r="G192" s="19" t="s">
        <v>16</v>
      </c>
      <c r="H192" s="13" t="s">
        <v>273</v>
      </c>
    </row>
    <row r="193" spans="1:8" s="15" customFormat="1" ht="15" customHeight="1" x14ac:dyDescent="0.25">
      <c r="A193" s="25">
        <v>104</v>
      </c>
      <c r="B193" s="27" t="s">
        <v>274</v>
      </c>
      <c r="C193" s="28" t="s">
        <v>14</v>
      </c>
      <c r="D193" s="9" t="s">
        <v>9</v>
      </c>
      <c r="E193" s="29">
        <v>1</v>
      </c>
      <c r="F193" s="19" t="s">
        <v>29</v>
      </c>
      <c r="G193" s="23" t="s">
        <v>132</v>
      </c>
      <c r="H193" s="13"/>
    </row>
    <row r="194" spans="1:8" s="15" customFormat="1" ht="15" customHeight="1" x14ac:dyDescent="0.25">
      <c r="A194" s="25">
        <v>105</v>
      </c>
      <c r="B194" s="7" t="s">
        <v>275</v>
      </c>
      <c r="C194" s="8" t="s">
        <v>14</v>
      </c>
      <c r="D194" s="9" t="s">
        <v>9</v>
      </c>
      <c r="E194" s="8">
        <v>4</v>
      </c>
      <c r="F194" s="19" t="s">
        <v>21</v>
      </c>
      <c r="G194" s="19" t="s">
        <v>276</v>
      </c>
      <c r="H194" s="13"/>
    </row>
    <row r="195" spans="1:8" s="15" customFormat="1" ht="15" customHeight="1" x14ac:dyDescent="0.25">
      <c r="A195" s="25">
        <v>106</v>
      </c>
      <c r="B195" s="7" t="s">
        <v>277</v>
      </c>
      <c r="C195" s="8" t="s">
        <v>131</v>
      </c>
      <c r="D195" s="9" t="s">
        <v>9</v>
      </c>
      <c r="E195" s="8">
        <v>3</v>
      </c>
      <c r="F195" s="19" t="s">
        <v>29</v>
      </c>
      <c r="G195" s="19" t="s">
        <v>143</v>
      </c>
      <c r="H195" s="13" t="s">
        <v>158</v>
      </c>
    </row>
    <row r="196" spans="1:8" s="15" customFormat="1" ht="15" customHeight="1" x14ac:dyDescent="0.25">
      <c r="A196" s="25">
        <v>107</v>
      </c>
      <c r="B196" s="7" t="s">
        <v>278</v>
      </c>
      <c r="C196" s="8" t="s">
        <v>134</v>
      </c>
      <c r="D196" s="9" t="s">
        <v>9</v>
      </c>
      <c r="E196" s="8">
        <v>1</v>
      </c>
      <c r="F196" s="17" t="s">
        <v>29</v>
      </c>
      <c r="G196" s="19" t="s">
        <v>57</v>
      </c>
      <c r="H196" s="13" t="s">
        <v>168</v>
      </c>
    </row>
    <row r="197" spans="1:8" s="15" customFormat="1" ht="15" customHeight="1" x14ac:dyDescent="0.25">
      <c r="A197" s="25">
        <v>108</v>
      </c>
      <c r="B197" s="22" t="s">
        <v>279</v>
      </c>
      <c r="C197" s="19" t="s">
        <v>155</v>
      </c>
      <c r="D197" s="9" t="s">
        <v>9</v>
      </c>
      <c r="E197" s="8">
        <v>33</v>
      </c>
      <c r="F197" s="17" t="s">
        <v>15</v>
      </c>
      <c r="G197" s="19" t="s">
        <v>162</v>
      </c>
      <c r="H197" s="13" t="s">
        <v>280</v>
      </c>
    </row>
    <row r="198" spans="1:8" s="15" customFormat="1" ht="15" customHeight="1" x14ac:dyDescent="0.25">
      <c r="A198" s="25">
        <v>109</v>
      </c>
      <c r="B198" s="22" t="s">
        <v>281</v>
      </c>
      <c r="C198" s="19" t="s">
        <v>131</v>
      </c>
      <c r="D198" s="9" t="s">
        <v>9</v>
      </c>
      <c r="E198" s="8">
        <v>12</v>
      </c>
      <c r="F198" s="19" t="s">
        <v>29</v>
      </c>
      <c r="G198" s="23" t="s">
        <v>132</v>
      </c>
      <c r="H198" s="13"/>
    </row>
    <row r="199" spans="1:8" s="15" customFormat="1" ht="15" customHeight="1" x14ac:dyDescent="0.25">
      <c r="A199" s="25">
        <v>110</v>
      </c>
      <c r="B199" s="22" t="s">
        <v>282</v>
      </c>
      <c r="C199" s="19" t="s">
        <v>131</v>
      </c>
      <c r="D199" s="9" t="s">
        <v>9</v>
      </c>
      <c r="E199" s="8">
        <v>1</v>
      </c>
      <c r="F199" s="19" t="s">
        <v>29</v>
      </c>
      <c r="G199" s="23" t="s">
        <v>132</v>
      </c>
      <c r="H199" s="13"/>
    </row>
    <row r="200" spans="1:8" s="15" customFormat="1" ht="15" customHeight="1" x14ac:dyDescent="0.25">
      <c r="A200" s="25">
        <v>111</v>
      </c>
      <c r="B200" s="7" t="s">
        <v>283</v>
      </c>
      <c r="C200" s="8" t="s">
        <v>134</v>
      </c>
      <c r="D200" s="8" t="s">
        <v>9</v>
      </c>
      <c r="E200" s="8">
        <v>1</v>
      </c>
      <c r="F200" s="19" t="s">
        <v>25</v>
      </c>
      <c r="G200" s="19" t="s">
        <v>135</v>
      </c>
      <c r="H200" s="26"/>
    </row>
    <row r="201" spans="1:8" s="15" customFormat="1" ht="15" customHeight="1" x14ac:dyDescent="0.25">
      <c r="A201" s="25">
        <v>112</v>
      </c>
      <c r="B201" s="7" t="s">
        <v>284</v>
      </c>
      <c r="C201" s="8" t="s">
        <v>131</v>
      </c>
      <c r="D201" s="9" t="s">
        <v>9</v>
      </c>
      <c r="E201" s="8">
        <v>2</v>
      </c>
      <c r="F201" s="19" t="s">
        <v>29</v>
      </c>
      <c r="G201" s="19" t="s">
        <v>150</v>
      </c>
      <c r="H201" s="13"/>
    </row>
    <row r="202" spans="1:8" s="15" customFormat="1" ht="15" customHeight="1" x14ac:dyDescent="0.25">
      <c r="A202" s="25"/>
      <c r="B202" s="7"/>
      <c r="C202" s="8"/>
      <c r="D202" s="9" t="s">
        <v>9</v>
      </c>
      <c r="E202" s="8"/>
      <c r="F202" s="10"/>
      <c r="G202" s="10"/>
      <c r="H202" s="13"/>
    </row>
    <row r="203" spans="1:8" s="15" customFormat="1" ht="15" customHeight="1" x14ac:dyDescent="0.25">
      <c r="A203" s="31">
        <v>1</v>
      </c>
      <c r="B203" s="32" t="s">
        <v>285</v>
      </c>
      <c r="C203" s="33" t="s">
        <v>286</v>
      </c>
      <c r="D203" s="9" t="s">
        <v>10</v>
      </c>
      <c r="E203" s="33">
        <v>9</v>
      </c>
      <c r="F203" s="10" t="s">
        <v>15</v>
      </c>
      <c r="G203" s="10" t="s">
        <v>287</v>
      </c>
      <c r="H203" s="13"/>
    </row>
    <row r="204" spans="1:8" s="15" customFormat="1" ht="15" customHeight="1" x14ac:dyDescent="0.25">
      <c r="A204" s="31">
        <v>2</v>
      </c>
      <c r="B204" s="22" t="s">
        <v>288</v>
      </c>
      <c r="C204" s="19" t="s">
        <v>286</v>
      </c>
      <c r="D204" s="9" t="s">
        <v>10</v>
      </c>
      <c r="E204" s="19">
        <v>5</v>
      </c>
      <c r="F204" s="10" t="s">
        <v>15</v>
      </c>
      <c r="G204" s="10" t="s">
        <v>16</v>
      </c>
      <c r="H204" s="13"/>
    </row>
    <row r="205" spans="1:8" s="15" customFormat="1" ht="15" customHeight="1" x14ac:dyDescent="0.25">
      <c r="A205" s="31">
        <v>3</v>
      </c>
      <c r="B205" s="22" t="s">
        <v>289</v>
      </c>
      <c r="C205" s="19" t="s">
        <v>286</v>
      </c>
      <c r="D205" s="9" t="s">
        <v>10</v>
      </c>
      <c r="E205" s="19">
        <v>20</v>
      </c>
      <c r="F205" s="10" t="s">
        <v>15</v>
      </c>
      <c r="G205" s="10" t="s">
        <v>16</v>
      </c>
      <c r="H205" s="13"/>
    </row>
    <row r="206" spans="1:8" s="15" customFormat="1" ht="15" customHeight="1" x14ac:dyDescent="0.25">
      <c r="A206" s="31">
        <v>4</v>
      </c>
      <c r="B206" s="22" t="s">
        <v>290</v>
      </c>
      <c r="C206" s="19" t="s">
        <v>286</v>
      </c>
      <c r="D206" s="9" t="s">
        <v>10</v>
      </c>
      <c r="E206" s="19">
        <v>7</v>
      </c>
      <c r="F206" s="10" t="s">
        <v>115</v>
      </c>
      <c r="G206" s="10" t="s">
        <v>115</v>
      </c>
      <c r="H206" s="13"/>
    </row>
    <row r="207" spans="1:8" s="15" customFormat="1" ht="15" customHeight="1" x14ac:dyDescent="0.25">
      <c r="A207" s="31">
        <v>5</v>
      </c>
      <c r="B207" s="32" t="s">
        <v>291</v>
      </c>
      <c r="C207" s="33" t="s">
        <v>286</v>
      </c>
      <c r="D207" s="9" t="s">
        <v>10</v>
      </c>
      <c r="E207" s="33">
        <v>10</v>
      </c>
      <c r="F207" s="10" t="s">
        <v>29</v>
      </c>
      <c r="G207" s="10" t="s">
        <v>292</v>
      </c>
      <c r="H207" s="34"/>
    </row>
    <row r="208" spans="1:8" s="15" customFormat="1" ht="15" customHeight="1" x14ac:dyDescent="0.25">
      <c r="A208" s="31">
        <v>6</v>
      </c>
      <c r="B208" s="22" t="s">
        <v>293</v>
      </c>
      <c r="C208" s="33" t="s">
        <v>286</v>
      </c>
      <c r="D208" s="9" t="s">
        <v>10</v>
      </c>
      <c r="E208" s="33">
        <v>1</v>
      </c>
      <c r="F208" s="10" t="s">
        <v>15</v>
      </c>
      <c r="G208" s="10" t="s">
        <v>287</v>
      </c>
      <c r="H208" s="13"/>
    </row>
    <row r="209" spans="1:8" s="15" customFormat="1" ht="15" customHeight="1" x14ac:dyDescent="0.25">
      <c r="A209" s="31">
        <v>7</v>
      </c>
      <c r="B209" s="32" t="s">
        <v>294</v>
      </c>
      <c r="C209" s="33" t="s">
        <v>286</v>
      </c>
      <c r="D209" s="9" t="s">
        <v>10</v>
      </c>
      <c r="E209" s="33">
        <v>8</v>
      </c>
      <c r="F209" s="10" t="s">
        <v>29</v>
      </c>
      <c r="G209" s="10" t="s">
        <v>30</v>
      </c>
      <c r="H209" s="13"/>
    </row>
    <row r="210" spans="1:8" s="15" customFormat="1" ht="15" customHeight="1" x14ac:dyDescent="0.25">
      <c r="A210" s="31">
        <v>8</v>
      </c>
      <c r="B210" s="32" t="s">
        <v>295</v>
      </c>
      <c r="C210" s="33" t="s">
        <v>155</v>
      </c>
      <c r="D210" s="9" t="s">
        <v>10</v>
      </c>
      <c r="E210" s="33">
        <v>1</v>
      </c>
      <c r="F210" s="10" t="s">
        <v>29</v>
      </c>
      <c r="G210" s="10" t="s">
        <v>30</v>
      </c>
      <c r="H210" s="13"/>
    </row>
    <row r="211" spans="1:8" s="15" customFormat="1" ht="15" customHeight="1" x14ac:dyDescent="0.25">
      <c r="A211" s="31">
        <v>9</v>
      </c>
      <c r="B211" s="32" t="s">
        <v>296</v>
      </c>
      <c r="C211" s="33" t="s">
        <v>286</v>
      </c>
      <c r="D211" s="9" t="s">
        <v>10</v>
      </c>
      <c r="E211" s="33">
        <v>10</v>
      </c>
      <c r="F211" s="10" t="s">
        <v>25</v>
      </c>
      <c r="G211" s="10" t="s">
        <v>297</v>
      </c>
      <c r="H211" s="13"/>
    </row>
    <row r="212" spans="1:8" s="15" customFormat="1" ht="15" customHeight="1" x14ac:dyDescent="0.25">
      <c r="A212" s="31">
        <v>10</v>
      </c>
      <c r="B212" s="32" t="s">
        <v>298</v>
      </c>
      <c r="C212" s="33" t="s">
        <v>286</v>
      </c>
      <c r="D212" s="9" t="s">
        <v>10</v>
      </c>
      <c r="E212" s="33">
        <v>4</v>
      </c>
      <c r="F212" s="10" t="s">
        <v>25</v>
      </c>
      <c r="G212" s="10" t="s">
        <v>188</v>
      </c>
      <c r="H212" s="13"/>
    </row>
    <row r="213" spans="1:8" s="15" customFormat="1" ht="15" customHeight="1" x14ac:dyDescent="0.25">
      <c r="A213" s="31">
        <v>11</v>
      </c>
      <c r="B213" s="32" t="s">
        <v>299</v>
      </c>
      <c r="C213" s="33" t="s">
        <v>286</v>
      </c>
      <c r="D213" s="9" t="s">
        <v>10</v>
      </c>
      <c r="E213" s="33">
        <v>4</v>
      </c>
      <c r="F213" s="10" t="s">
        <v>45</v>
      </c>
      <c r="G213" s="10" t="s">
        <v>74</v>
      </c>
      <c r="H213" s="13"/>
    </row>
    <row r="214" spans="1:8" s="15" customFormat="1" ht="15" customHeight="1" x14ac:dyDescent="0.25">
      <c r="A214" s="31">
        <v>12</v>
      </c>
      <c r="B214" s="32" t="s">
        <v>300</v>
      </c>
      <c r="C214" s="33" t="s">
        <v>286</v>
      </c>
      <c r="D214" s="9" t="s">
        <v>10</v>
      </c>
      <c r="E214" s="33">
        <v>4</v>
      </c>
      <c r="F214" s="10" t="s">
        <v>29</v>
      </c>
      <c r="G214" s="10" t="s">
        <v>30</v>
      </c>
      <c r="H214" s="13"/>
    </row>
    <row r="215" spans="1:8" s="15" customFormat="1" ht="15" customHeight="1" x14ac:dyDescent="0.25">
      <c r="A215" s="31">
        <v>13</v>
      </c>
      <c r="B215" s="22" t="s">
        <v>301</v>
      </c>
      <c r="C215" s="33" t="s">
        <v>155</v>
      </c>
      <c r="D215" s="9" t="s">
        <v>10</v>
      </c>
      <c r="E215" s="33">
        <v>5</v>
      </c>
      <c r="F215" s="10" t="s">
        <v>115</v>
      </c>
      <c r="G215" s="10" t="s">
        <v>115</v>
      </c>
      <c r="H215" s="13"/>
    </row>
    <row r="216" spans="1:8" s="15" customFormat="1" ht="15" customHeight="1" x14ac:dyDescent="0.25">
      <c r="A216" s="31">
        <v>14</v>
      </c>
      <c r="B216" s="22" t="s">
        <v>302</v>
      </c>
      <c r="C216" s="33" t="s">
        <v>155</v>
      </c>
      <c r="D216" s="9" t="s">
        <v>10</v>
      </c>
      <c r="E216" s="33">
        <v>19</v>
      </c>
      <c r="F216" s="10" t="s">
        <v>115</v>
      </c>
      <c r="G216" s="10" t="s">
        <v>115</v>
      </c>
      <c r="H216" s="13"/>
    </row>
    <row r="217" spans="1:8" s="15" customFormat="1" ht="15" customHeight="1" x14ac:dyDescent="0.25">
      <c r="A217" s="31">
        <v>15</v>
      </c>
      <c r="B217" s="32" t="s">
        <v>303</v>
      </c>
      <c r="C217" s="33" t="s">
        <v>131</v>
      </c>
      <c r="D217" s="9" t="s">
        <v>10</v>
      </c>
      <c r="E217" s="33">
        <v>10</v>
      </c>
      <c r="F217" s="10" t="s">
        <v>25</v>
      </c>
      <c r="G217" s="10" t="s">
        <v>259</v>
      </c>
      <c r="H217" s="13"/>
    </row>
    <row r="218" spans="1:8" s="15" customFormat="1" ht="15" customHeight="1" x14ac:dyDescent="0.25">
      <c r="A218" s="31">
        <v>16</v>
      </c>
      <c r="B218" s="32" t="s">
        <v>304</v>
      </c>
      <c r="C218" s="33" t="s">
        <v>155</v>
      </c>
      <c r="D218" s="9" t="s">
        <v>10</v>
      </c>
      <c r="E218" s="33">
        <v>3</v>
      </c>
      <c r="F218" s="10" t="s">
        <v>29</v>
      </c>
      <c r="G218" s="10" t="s">
        <v>30</v>
      </c>
      <c r="H218" s="13" t="s">
        <v>168</v>
      </c>
    </row>
    <row r="219" spans="1:8" s="15" customFormat="1" ht="15" customHeight="1" x14ac:dyDescent="0.25">
      <c r="A219" s="31">
        <v>17</v>
      </c>
      <c r="B219" s="32" t="s">
        <v>305</v>
      </c>
      <c r="C219" s="33" t="s">
        <v>20</v>
      </c>
      <c r="D219" s="9" t="s">
        <v>10</v>
      </c>
      <c r="E219" s="33">
        <v>4</v>
      </c>
      <c r="F219" s="10" t="s">
        <v>29</v>
      </c>
      <c r="G219" s="10" t="s">
        <v>150</v>
      </c>
      <c r="H219" s="13"/>
    </row>
    <row r="220" spans="1:8" s="15" customFormat="1" ht="15" customHeight="1" x14ac:dyDescent="0.25">
      <c r="A220" s="31">
        <v>18</v>
      </c>
      <c r="B220" s="32" t="s">
        <v>306</v>
      </c>
      <c r="C220" s="33" t="s">
        <v>307</v>
      </c>
      <c r="D220" s="9" t="s">
        <v>10</v>
      </c>
      <c r="E220" s="33">
        <v>16</v>
      </c>
      <c r="F220" s="10" t="s">
        <v>25</v>
      </c>
      <c r="G220" s="10" t="s">
        <v>259</v>
      </c>
      <c r="H220" s="13" t="s">
        <v>308</v>
      </c>
    </row>
    <row r="221" spans="1:8" s="15" customFormat="1" ht="15" customHeight="1" x14ac:dyDescent="0.25">
      <c r="A221" s="31">
        <v>19</v>
      </c>
      <c r="B221" s="32" t="s">
        <v>309</v>
      </c>
      <c r="C221" s="33" t="s">
        <v>286</v>
      </c>
      <c r="D221" s="9" t="s">
        <v>10</v>
      </c>
      <c r="E221" s="33">
        <v>2</v>
      </c>
      <c r="F221" s="10" t="s">
        <v>29</v>
      </c>
      <c r="G221" s="10" t="s">
        <v>150</v>
      </c>
      <c r="H221" s="13"/>
    </row>
    <row r="222" spans="1:8" s="15" customFormat="1" ht="15" customHeight="1" x14ac:dyDescent="0.25">
      <c r="A222" s="31">
        <v>20</v>
      </c>
      <c r="B222" s="32" t="s">
        <v>310</v>
      </c>
      <c r="C222" s="33" t="s">
        <v>286</v>
      </c>
      <c r="D222" s="9" t="s">
        <v>10</v>
      </c>
      <c r="E222" s="33">
        <v>6</v>
      </c>
      <c r="F222" s="10" t="s">
        <v>25</v>
      </c>
      <c r="G222" s="10" t="s">
        <v>188</v>
      </c>
      <c r="H222" s="13"/>
    </row>
    <row r="223" spans="1:8" s="15" customFormat="1" ht="15" customHeight="1" x14ac:dyDescent="0.25">
      <c r="A223" s="31">
        <v>21</v>
      </c>
      <c r="B223" s="32" t="s">
        <v>311</v>
      </c>
      <c r="C223" s="33" t="s">
        <v>286</v>
      </c>
      <c r="D223" s="9" t="s">
        <v>10</v>
      </c>
      <c r="E223" s="33">
        <v>12</v>
      </c>
      <c r="F223" s="10" t="s">
        <v>15</v>
      </c>
      <c r="G223" s="10" t="s">
        <v>16</v>
      </c>
      <c r="H223" s="13"/>
    </row>
    <row r="224" spans="1:8" s="15" customFormat="1" ht="15" customHeight="1" x14ac:dyDescent="0.25">
      <c r="A224" s="31">
        <v>22</v>
      </c>
      <c r="B224" s="32" t="s">
        <v>312</v>
      </c>
      <c r="C224" s="33" t="s">
        <v>20</v>
      </c>
      <c r="D224" s="9" t="s">
        <v>10</v>
      </c>
      <c r="E224" s="33">
        <v>8</v>
      </c>
      <c r="F224" s="10" t="s">
        <v>29</v>
      </c>
      <c r="G224" s="10" t="s">
        <v>150</v>
      </c>
      <c r="H224" s="13"/>
    </row>
    <row r="225" spans="1:8" s="15" customFormat="1" ht="15" customHeight="1" x14ac:dyDescent="0.25">
      <c r="A225" s="31">
        <v>23</v>
      </c>
      <c r="B225" s="32" t="s">
        <v>313</v>
      </c>
      <c r="C225" s="33" t="s">
        <v>286</v>
      </c>
      <c r="D225" s="9" t="s">
        <v>10</v>
      </c>
      <c r="E225" s="33">
        <v>1</v>
      </c>
      <c r="F225" s="10" t="s">
        <v>29</v>
      </c>
      <c r="G225" s="10" t="s">
        <v>314</v>
      </c>
      <c r="H225" s="13" t="s">
        <v>315</v>
      </c>
    </row>
    <row r="226" spans="1:8" s="15" customFormat="1" ht="15" customHeight="1" x14ac:dyDescent="0.25">
      <c r="A226" s="31">
        <v>24</v>
      </c>
      <c r="B226" s="32" t="s">
        <v>316</v>
      </c>
      <c r="C226" s="33" t="s">
        <v>286</v>
      </c>
      <c r="D226" s="9" t="s">
        <v>10</v>
      </c>
      <c r="E226" s="33">
        <v>1</v>
      </c>
      <c r="F226" s="10" t="s">
        <v>45</v>
      </c>
      <c r="G226" s="10" t="s">
        <v>317</v>
      </c>
      <c r="H226" s="13"/>
    </row>
    <row r="227" spans="1:8" s="15" customFormat="1" ht="15" customHeight="1" x14ac:dyDescent="0.25">
      <c r="A227" s="31">
        <v>25</v>
      </c>
      <c r="B227" s="32" t="s">
        <v>318</v>
      </c>
      <c r="C227" s="33" t="s">
        <v>286</v>
      </c>
      <c r="D227" s="9" t="s">
        <v>10</v>
      </c>
      <c r="E227" s="33">
        <v>3</v>
      </c>
      <c r="F227" s="10" t="s">
        <v>29</v>
      </c>
      <c r="G227" s="10" t="s">
        <v>150</v>
      </c>
      <c r="H227" s="13"/>
    </row>
    <row r="228" spans="1:8" s="15" customFormat="1" ht="15" customHeight="1" x14ac:dyDescent="0.25">
      <c r="A228" s="31">
        <v>26</v>
      </c>
      <c r="B228" s="32" t="s">
        <v>319</v>
      </c>
      <c r="C228" s="33" t="s">
        <v>286</v>
      </c>
      <c r="D228" s="9" t="s">
        <v>10</v>
      </c>
      <c r="E228" s="33">
        <v>9</v>
      </c>
      <c r="F228" s="10" t="s">
        <v>15</v>
      </c>
      <c r="G228" s="10" t="s">
        <v>287</v>
      </c>
      <c r="H228" s="13"/>
    </row>
    <row r="229" spans="1:8" s="15" customFormat="1" ht="15" customHeight="1" x14ac:dyDescent="0.25">
      <c r="A229" s="31">
        <v>27</v>
      </c>
      <c r="B229" s="32" t="s">
        <v>320</v>
      </c>
      <c r="C229" s="33" t="s">
        <v>286</v>
      </c>
      <c r="D229" s="9" t="s">
        <v>10</v>
      </c>
      <c r="E229" s="33">
        <v>8</v>
      </c>
      <c r="F229" s="10" t="s">
        <v>15</v>
      </c>
      <c r="G229" s="10" t="s">
        <v>287</v>
      </c>
      <c r="H229" s="13" t="s">
        <v>321</v>
      </c>
    </row>
    <row r="230" spans="1:8" s="15" customFormat="1" ht="15" customHeight="1" x14ac:dyDescent="0.25">
      <c r="A230" s="31">
        <v>28</v>
      </c>
      <c r="B230" s="22" t="s">
        <v>322</v>
      </c>
      <c r="C230" s="33" t="s">
        <v>286</v>
      </c>
      <c r="D230" s="9" t="s">
        <v>10</v>
      </c>
      <c r="E230" s="33">
        <v>5</v>
      </c>
      <c r="F230" s="10" t="s">
        <v>115</v>
      </c>
      <c r="G230" s="10" t="s">
        <v>115</v>
      </c>
      <c r="H230" s="13"/>
    </row>
    <row r="231" spans="1:8" s="15" customFormat="1" ht="15" customHeight="1" x14ac:dyDescent="0.25">
      <c r="A231" s="31">
        <v>29</v>
      </c>
      <c r="B231" s="32" t="s">
        <v>323</v>
      </c>
      <c r="C231" s="33" t="s">
        <v>286</v>
      </c>
      <c r="D231" s="9" t="s">
        <v>10</v>
      </c>
      <c r="E231" s="33">
        <v>2</v>
      </c>
      <c r="F231" s="10" t="s">
        <v>15</v>
      </c>
      <c r="G231" s="10" t="s">
        <v>16</v>
      </c>
      <c r="H231" s="13"/>
    </row>
    <row r="232" spans="1:8" s="15" customFormat="1" ht="15" customHeight="1" x14ac:dyDescent="0.25">
      <c r="A232" s="31">
        <v>30</v>
      </c>
      <c r="B232" s="32" t="s">
        <v>324</v>
      </c>
      <c r="C232" s="33" t="s">
        <v>131</v>
      </c>
      <c r="D232" s="9" t="s">
        <v>10</v>
      </c>
      <c r="E232" s="33">
        <v>2</v>
      </c>
      <c r="F232" s="10" t="s">
        <v>29</v>
      </c>
      <c r="G232" s="10" t="s">
        <v>314</v>
      </c>
      <c r="H232" s="35"/>
    </row>
    <row r="233" spans="1:8" s="15" customFormat="1" ht="15" customHeight="1" x14ac:dyDescent="0.25">
      <c r="A233" s="31">
        <v>31</v>
      </c>
      <c r="B233" s="22" t="s">
        <v>325</v>
      </c>
      <c r="C233" s="19" t="s">
        <v>155</v>
      </c>
      <c r="D233" s="9" t="s">
        <v>10</v>
      </c>
      <c r="E233" s="19">
        <v>16</v>
      </c>
      <c r="F233" s="10" t="s">
        <v>29</v>
      </c>
      <c r="G233" s="10" t="s">
        <v>150</v>
      </c>
      <c r="H233" s="13"/>
    </row>
    <row r="234" spans="1:8" s="15" customFormat="1" ht="15" customHeight="1" x14ac:dyDescent="0.25">
      <c r="A234" s="31">
        <v>32</v>
      </c>
      <c r="B234" s="32" t="s">
        <v>326</v>
      </c>
      <c r="C234" s="33" t="s">
        <v>286</v>
      </c>
      <c r="D234" s="9" t="s">
        <v>10</v>
      </c>
      <c r="E234" s="33">
        <v>5</v>
      </c>
      <c r="F234" s="10" t="s">
        <v>29</v>
      </c>
      <c r="G234" s="10" t="s">
        <v>292</v>
      </c>
      <c r="H234" s="13"/>
    </row>
    <row r="235" spans="1:8" s="15" customFormat="1" ht="15" customHeight="1" x14ac:dyDescent="0.25">
      <c r="A235" s="31">
        <v>33</v>
      </c>
      <c r="B235" s="32" t="s">
        <v>327</v>
      </c>
      <c r="C235" s="33" t="s">
        <v>286</v>
      </c>
      <c r="D235" s="9" t="s">
        <v>10</v>
      </c>
      <c r="E235" s="33">
        <v>2</v>
      </c>
      <c r="F235" s="10" t="s">
        <v>15</v>
      </c>
      <c r="G235" s="10" t="s">
        <v>16</v>
      </c>
      <c r="H235" s="13"/>
    </row>
    <row r="236" spans="1:8" s="15" customFormat="1" ht="15" customHeight="1" x14ac:dyDescent="0.25">
      <c r="A236" s="31">
        <v>34</v>
      </c>
      <c r="B236" s="32" t="s">
        <v>328</v>
      </c>
      <c r="C236" s="33" t="s">
        <v>286</v>
      </c>
      <c r="D236" s="9" t="s">
        <v>10</v>
      </c>
      <c r="E236" s="33">
        <v>5</v>
      </c>
      <c r="F236" s="10" t="s">
        <v>15</v>
      </c>
      <c r="G236" s="10" t="s">
        <v>329</v>
      </c>
      <c r="H236" s="13"/>
    </row>
    <row r="237" spans="1:8" s="15" customFormat="1" ht="15" customHeight="1" x14ac:dyDescent="0.25">
      <c r="A237" s="31">
        <v>35</v>
      </c>
      <c r="B237" s="32" t="s">
        <v>330</v>
      </c>
      <c r="C237" s="33" t="s">
        <v>286</v>
      </c>
      <c r="D237" s="9" t="s">
        <v>10</v>
      </c>
      <c r="E237" s="33">
        <v>4</v>
      </c>
      <c r="F237" s="10" t="s">
        <v>45</v>
      </c>
      <c r="G237" s="10" t="s">
        <v>59</v>
      </c>
      <c r="H237" s="13"/>
    </row>
    <row r="238" spans="1:8" s="15" customFormat="1" ht="15" customHeight="1" x14ac:dyDescent="0.25">
      <c r="A238" s="31">
        <v>36</v>
      </c>
      <c r="B238" s="32" t="s">
        <v>331</v>
      </c>
      <c r="C238" s="33" t="s">
        <v>131</v>
      </c>
      <c r="D238" s="9" t="s">
        <v>10</v>
      </c>
      <c r="E238" s="33">
        <v>1</v>
      </c>
      <c r="F238" s="10" t="s">
        <v>29</v>
      </c>
      <c r="G238" s="10" t="s">
        <v>292</v>
      </c>
      <c r="H238" s="13"/>
    </row>
    <row r="239" spans="1:8" s="15" customFormat="1" ht="15" customHeight="1" x14ac:dyDescent="0.25">
      <c r="A239" s="31">
        <v>37</v>
      </c>
      <c r="B239" s="32" t="s">
        <v>332</v>
      </c>
      <c r="C239" s="33" t="s">
        <v>131</v>
      </c>
      <c r="D239" s="9" t="s">
        <v>10</v>
      </c>
      <c r="E239" s="33">
        <v>6</v>
      </c>
      <c r="F239" s="10" t="s">
        <v>29</v>
      </c>
      <c r="G239" s="10" t="s">
        <v>292</v>
      </c>
      <c r="H239" s="13"/>
    </row>
    <row r="240" spans="1:8" s="15" customFormat="1" ht="15" customHeight="1" x14ac:dyDescent="0.25">
      <c r="A240" s="31">
        <v>38</v>
      </c>
      <c r="B240" s="32" t="s">
        <v>333</v>
      </c>
      <c r="C240" s="33" t="s">
        <v>286</v>
      </c>
      <c r="D240" s="9" t="s">
        <v>10</v>
      </c>
      <c r="E240" s="33">
        <v>1</v>
      </c>
      <c r="F240" s="10" t="s">
        <v>29</v>
      </c>
      <c r="G240" s="10" t="s">
        <v>292</v>
      </c>
      <c r="H240" s="13"/>
    </row>
    <row r="241" spans="1:8" s="15" customFormat="1" ht="15" customHeight="1" x14ac:dyDescent="0.25">
      <c r="A241" s="31">
        <v>39</v>
      </c>
      <c r="B241" s="22" t="s">
        <v>334</v>
      </c>
      <c r="C241" s="19" t="s">
        <v>155</v>
      </c>
      <c r="D241" s="9" t="s">
        <v>10</v>
      </c>
      <c r="E241" s="19">
        <v>1</v>
      </c>
      <c r="F241" s="10" t="s">
        <v>29</v>
      </c>
      <c r="G241" s="10" t="s">
        <v>30</v>
      </c>
      <c r="H241" s="13"/>
    </row>
    <row r="242" spans="1:8" s="15" customFormat="1" ht="15" customHeight="1" x14ac:dyDescent="0.25">
      <c r="A242" s="31">
        <v>40</v>
      </c>
      <c r="B242" s="32" t="s">
        <v>335</v>
      </c>
      <c r="C242" s="33" t="s">
        <v>286</v>
      </c>
      <c r="D242" s="9" t="s">
        <v>10</v>
      </c>
      <c r="E242" s="33">
        <v>1</v>
      </c>
      <c r="F242" s="10" t="s">
        <v>29</v>
      </c>
      <c r="G242" s="10" t="s">
        <v>30</v>
      </c>
      <c r="H242" s="13"/>
    </row>
    <row r="243" spans="1:8" s="15" customFormat="1" ht="15" customHeight="1" x14ac:dyDescent="0.25">
      <c r="A243" s="31">
        <v>41</v>
      </c>
      <c r="B243" s="32" t="s">
        <v>336</v>
      </c>
      <c r="C243" s="33" t="s">
        <v>286</v>
      </c>
      <c r="D243" s="9" t="s">
        <v>10</v>
      </c>
      <c r="E243" s="33">
        <v>0</v>
      </c>
      <c r="F243" s="10" t="s">
        <v>29</v>
      </c>
      <c r="G243" s="10" t="s">
        <v>292</v>
      </c>
      <c r="H243" s="13"/>
    </row>
    <row r="244" spans="1:8" s="15" customFormat="1" ht="15" customHeight="1" x14ac:dyDescent="0.25">
      <c r="A244" s="31">
        <v>42</v>
      </c>
      <c r="B244" s="32" t="s">
        <v>337</v>
      </c>
      <c r="C244" s="33" t="s">
        <v>286</v>
      </c>
      <c r="D244" s="9" t="s">
        <v>10</v>
      </c>
      <c r="E244" s="33">
        <v>1</v>
      </c>
      <c r="F244" s="10" t="s">
        <v>15</v>
      </c>
      <c r="G244" s="10" t="s">
        <v>287</v>
      </c>
      <c r="H244" s="13"/>
    </row>
    <row r="245" spans="1:8" s="15" customFormat="1" ht="15" customHeight="1" x14ac:dyDescent="0.25">
      <c r="A245" s="31">
        <v>43</v>
      </c>
      <c r="B245" s="32" t="s">
        <v>338</v>
      </c>
      <c r="C245" s="33" t="s">
        <v>286</v>
      </c>
      <c r="D245" s="9" t="s">
        <v>10</v>
      </c>
      <c r="E245" s="33">
        <v>1</v>
      </c>
      <c r="F245" s="10" t="s">
        <v>45</v>
      </c>
      <c r="G245" s="10" t="s">
        <v>317</v>
      </c>
      <c r="H245" s="13"/>
    </row>
    <row r="246" spans="1:8" s="15" customFormat="1" ht="15" customHeight="1" x14ac:dyDescent="0.25">
      <c r="A246" s="31">
        <v>44</v>
      </c>
      <c r="B246" s="32" t="s">
        <v>339</v>
      </c>
      <c r="C246" s="33" t="s">
        <v>286</v>
      </c>
      <c r="D246" s="9" t="s">
        <v>10</v>
      </c>
      <c r="E246" s="33">
        <v>3</v>
      </c>
      <c r="F246" s="10" t="s">
        <v>29</v>
      </c>
      <c r="G246" s="10" t="s">
        <v>150</v>
      </c>
      <c r="H246" s="13" t="s">
        <v>315</v>
      </c>
    </row>
    <row r="247" spans="1:8" s="15" customFormat="1" ht="15" customHeight="1" x14ac:dyDescent="0.25">
      <c r="A247" s="31">
        <v>45</v>
      </c>
      <c r="B247" s="32" t="s">
        <v>340</v>
      </c>
      <c r="C247" s="33" t="s">
        <v>286</v>
      </c>
      <c r="D247" s="9" t="s">
        <v>10</v>
      </c>
      <c r="E247" s="33">
        <v>0</v>
      </c>
      <c r="F247" s="10" t="s">
        <v>29</v>
      </c>
      <c r="G247" s="10" t="s">
        <v>292</v>
      </c>
      <c r="H247" s="13"/>
    </row>
    <row r="248" spans="1:8" s="15" customFormat="1" ht="15" customHeight="1" x14ac:dyDescent="0.25">
      <c r="A248" s="31">
        <v>46</v>
      </c>
      <c r="B248" s="32" t="s">
        <v>341</v>
      </c>
      <c r="C248" s="33" t="s">
        <v>131</v>
      </c>
      <c r="D248" s="9" t="s">
        <v>10</v>
      </c>
      <c r="E248" s="33">
        <v>3</v>
      </c>
      <c r="F248" s="10" t="s">
        <v>29</v>
      </c>
      <c r="G248" s="10" t="s">
        <v>292</v>
      </c>
      <c r="H248" s="13"/>
    </row>
    <row r="249" spans="1:8" s="15" customFormat="1" ht="15" customHeight="1" x14ac:dyDescent="0.25">
      <c r="A249" s="31">
        <v>47</v>
      </c>
      <c r="B249" s="32" t="s">
        <v>342</v>
      </c>
      <c r="C249" s="33" t="s">
        <v>286</v>
      </c>
      <c r="D249" s="9" t="s">
        <v>10</v>
      </c>
      <c r="E249" s="33">
        <v>1</v>
      </c>
      <c r="F249" s="10" t="s">
        <v>29</v>
      </c>
      <c r="G249" s="10" t="s">
        <v>150</v>
      </c>
      <c r="H249" s="13"/>
    </row>
    <row r="250" spans="1:8" s="15" customFormat="1" ht="15" customHeight="1" x14ac:dyDescent="0.25">
      <c r="A250" s="31">
        <v>48</v>
      </c>
      <c r="B250" s="32" t="s">
        <v>343</v>
      </c>
      <c r="C250" s="33" t="s">
        <v>131</v>
      </c>
      <c r="D250" s="9" t="s">
        <v>10</v>
      </c>
      <c r="E250" s="33">
        <v>4</v>
      </c>
      <c r="F250" s="10" t="s">
        <v>29</v>
      </c>
      <c r="G250" s="10" t="s">
        <v>292</v>
      </c>
      <c r="H250" s="13"/>
    </row>
    <row r="251" spans="1:8" s="15" customFormat="1" ht="15" customHeight="1" x14ac:dyDescent="0.25">
      <c r="A251" s="31">
        <v>49</v>
      </c>
      <c r="B251" s="32" t="s">
        <v>344</v>
      </c>
      <c r="C251" s="33" t="s">
        <v>286</v>
      </c>
      <c r="D251" s="9" t="s">
        <v>10</v>
      </c>
      <c r="E251" s="33">
        <v>2</v>
      </c>
      <c r="F251" s="10" t="s">
        <v>29</v>
      </c>
      <c r="G251" s="10" t="s">
        <v>345</v>
      </c>
      <c r="H251" s="13"/>
    </row>
    <row r="252" spans="1:8" s="15" customFormat="1" ht="15" customHeight="1" x14ac:dyDescent="0.25">
      <c r="A252" s="31">
        <v>50</v>
      </c>
      <c r="B252" s="22" t="s">
        <v>346</v>
      </c>
      <c r="C252" s="19" t="s">
        <v>286</v>
      </c>
      <c r="D252" s="9" t="s">
        <v>10</v>
      </c>
      <c r="E252" s="19">
        <v>5</v>
      </c>
      <c r="F252" s="10" t="s">
        <v>29</v>
      </c>
      <c r="G252" s="10" t="s">
        <v>292</v>
      </c>
      <c r="H252" s="13"/>
    </row>
    <row r="253" spans="1:8" s="15" customFormat="1" ht="15" customHeight="1" x14ac:dyDescent="0.25">
      <c r="A253" s="31">
        <v>51</v>
      </c>
      <c r="B253" s="32" t="s">
        <v>347</v>
      </c>
      <c r="C253" s="33" t="s">
        <v>155</v>
      </c>
      <c r="D253" s="9" t="s">
        <v>10</v>
      </c>
      <c r="E253" s="33">
        <v>1</v>
      </c>
      <c r="F253" s="10" t="s">
        <v>29</v>
      </c>
      <c r="G253" s="10" t="s">
        <v>292</v>
      </c>
      <c r="H253" s="13"/>
    </row>
    <row r="254" spans="1:8" s="15" customFormat="1" ht="15" customHeight="1" x14ac:dyDescent="0.25">
      <c r="A254" s="31">
        <v>52</v>
      </c>
      <c r="B254" s="22" t="s">
        <v>348</v>
      </c>
      <c r="C254" s="19" t="s">
        <v>131</v>
      </c>
      <c r="D254" s="9" t="s">
        <v>10</v>
      </c>
      <c r="E254" s="19">
        <v>5</v>
      </c>
      <c r="F254" s="10" t="s">
        <v>45</v>
      </c>
      <c r="G254" s="10" t="s">
        <v>317</v>
      </c>
      <c r="H254" s="13"/>
    </row>
    <row r="255" spans="1:8" s="15" customFormat="1" ht="15" customHeight="1" x14ac:dyDescent="0.25">
      <c r="A255" s="31">
        <v>53</v>
      </c>
      <c r="B255" s="32" t="s">
        <v>349</v>
      </c>
      <c r="C255" s="33" t="s">
        <v>286</v>
      </c>
      <c r="D255" s="9" t="s">
        <v>10</v>
      </c>
      <c r="E255" s="33">
        <v>32</v>
      </c>
      <c r="F255" s="10" t="s">
        <v>115</v>
      </c>
      <c r="G255" s="10" t="s">
        <v>115</v>
      </c>
      <c r="H255" s="13" t="s">
        <v>350</v>
      </c>
    </row>
    <row r="256" spans="1:8" s="15" customFormat="1" ht="15" customHeight="1" x14ac:dyDescent="0.25">
      <c r="A256" s="31">
        <v>54</v>
      </c>
      <c r="B256" s="32" t="s">
        <v>351</v>
      </c>
      <c r="C256" s="33" t="s">
        <v>155</v>
      </c>
      <c r="D256" s="9" t="s">
        <v>10</v>
      </c>
      <c r="E256" s="33">
        <v>2</v>
      </c>
      <c r="F256" s="10" t="s">
        <v>29</v>
      </c>
      <c r="G256" s="10" t="s">
        <v>150</v>
      </c>
      <c r="H256" s="13"/>
    </row>
    <row r="257" spans="1:8" s="15" customFormat="1" ht="15" customHeight="1" x14ac:dyDescent="0.25">
      <c r="A257" s="31">
        <v>55</v>
      </c>
      <c r="B257" s="32" t="s">
        <v>352</v>
      </c>
      <c r="C257" s="33" t="s">
        <v>286</v>
      </c>
      <c r="D257" s="9" t="s">
        <v>10</v>
      </c>
      <c r="E257" s="33">
        <v>3</v>
      </c>
      <c r="F257" s="10" t="s">
        <v>15</v>
      </c>
      <c r="G257" s="10" t="s">
        <v>16</v>
      </c>
      <c r="H257" s="13"/>
    </row>
    <row r="258" spans="1:8" s="15" customFormat="1" ht="15" customHeight="1" x14ac:dyDescent="0.25">
      <c r="A258" s="31">
        <v>56</v>
      </c>
      <c r="B258" s="22" t="s">
        <v>353</v>
      </c>
      <c r="C258" s="19" t="s">
        <v>286</v>
      </c>
      <c r="D258" s="9" t="s">
        <v>10</v>
      </c>
      <c r="E258" s="19">
        <v>8</v>
      </c>
      <c r="F258" s="10" t="s">
        <v>29</v>
      </c>
      <c r="G258" s="10" t="s">
        <v>292</v>
      </c>
      <c r="H258" s="13"/>
    </row>
    <row r="259" spans="1:8" s="15" customFormat="1" ht="15" customHeight="1" x14ac:dyDescent="0.25">
      <c r="A259" s="31">
        <v>57</v>
      </c>
      <c r="B259" s="32" t="s">
        <v>354</v>
      </c>
      <c r="C259" s="33" t="s">
        <v>286</v>
      </c>
      <c r="D259" s="9" t="s">
        <v>10</v>
      </c>
      <c r="E259" s="33">
        <v>4</v>
      </c>
      <c r="F259" s="10" t="s">
        <v>15</v>
      </c>
      <c r="G259" s="10" t="s">
        <v>16</v>
      </c>
      <c r="H259" s="13"/>
    </row>
    <row r="260" spans="1:8" s="15" customFormat="1" ht="15" customHeight="1" x14ac:dyDescent="0.25">
      <c r="A260" s="31">
        <v>58</v>
      </c>
      <c r="B260" s="32" t="s">
        <v>355</v>
      </c>
      <c r="C260" s="33" t="s">
        <v>286</v>
      </c>
      <c r="D260" s="9" t="s">
        <v>10</v>
      </c>
      <c r="E260" s="33">
        <v>3</v>
      </c>
      <c r="F260" s="10" t="s">
        <v>29</v>
      </c>
      <c r="G260" s="10" t="s">
        <v>292</v>
      </c>
      <c r="H260" s="13"/>
    </row>
    <row r="261" spans="1:8" s="15" customFormat="1" ht="15" customHeight="1" x14ac:dyDescent="0.25">
      <c r="A261" s="31">
        <v>59</v>
      </c>
      <c r="B261" s="32" t="s">
        <v>356</v>
      </c>
      <c r="C261" s="33" t="s">
        <v>286</v>
      </c>
      <c r="D261" s="9" t="s">
        <v>10</v>
      </c>
      <c r="E261" s="33">
        <v>3</v>
      </c>
      <c r="F261" s="10" t="s">
        <v>29</v>
      </c>
      <c r="G261" s="10" t="s">
        <v>292</v>
      </c>
      <c r="H261" s="13"/>
    </row>
    <row r="262" spans="1:8" s="15" customFormat="1" ht="15" customHeight="1" x14ac:dyDescent="0.25">
      <c r="A262" s="31">
        <v>60</v>
      </c>
      <c r="B262" s="32" t="s">
        <v>357</v>
      </c>
      <c r="C262" s="33" t="s">
        <v>358</v>
      </c>
      <c r="D262" s="37" t="s">
        <v>10</v>
      </c>
      <c r="E262" s="33">
        <v>1</v>
      </c>
      <c r="F262" s="38" t="s">
        <v>29</v>
      </c>
      <c r="G262" s="38" t="s">
        <v>292</v>
      </c>
      <c r="H262" s="39"/>
    </row>
    <row r="263" spans="1:8" s="15" customFormat="1" ht="15" customHeight="1" x14ac:dyDescent="0.25">
      <c r="A263" s="31">
        <v>61</v>
      </c>
      <c r="B263" s="32" t="s">
        <v>359</v>
      </c>
      <c r="C263" s="33" t="s">
        <v>155</v>
      </c>
      <c r="D263" s="9" t="s">
        <v>10</v>
      </c>
      <c r="E263" s="33">
        <v>4</v>
      </c>
      <c r="F263" s="10" t="s">
        <v>29</v>
      </c>
      <c r="G263" s="10" t="s">
        <v>150</v>
      </c>
      <c r="H263" s="13"/>
    </row>
    <row r="264" spans="1:8" s="15" customFormat="1" ht="15" customHeight="1" x14ac:dyDescent="0.25">
      <c r="A264" s="31">
        <v>62</v>
      </c>
      <c r="B264" s="32" t="s">
        <v>360</v>
      </c>
      <c r="C264" s="33" t="s">
        <v>155</v>
      </c>
      <c r="D264" s="9" t="s">
        <v>10</v>
      </c>
      <c r="E264" s="33">
        <v>4</v>
      </c>
      <c r="F264" s="10" t="s">
        <v>15</v>
      </c>
      <c r="G264" s="10" t="s">
        <v>361</v>
      </c>
      <c r="H264" s="13"/>
    </row>
    <row r="265" spans="1:8" s="15" customFormat="1" ht="15" customHeight="1" x14ac:dyDescent="0.25">
      <c r="A265" s="31">
        <v>63</v>
      </c>
      <c r="B265" s="32" t="s">
        <v>362</v>
      </c>
      <c r="C265" s="33" t="s">
        <v>286</v>
      </c>
      <c r="D265" s="9" t="s">
        <v>10</v>
      </c>
      <c r="E265" s="33">
        <v>2</v>
      </c>
      <c r="F265" s="10" t="s">
        <v>45</v>
      </c>
      <c r="G265" s="10" t="s">
        <v>74</v>
      </c>
      <c r="H265" s="13"/>
    </row>
    <row r="266" spans="1:8" s="15" customFormat="1" ht="15" customHeight="1" x14ac:dyDescent="0.25">
      <c r="A266" s="31">
        <v>64</v>
      </c>
      <c r="B266" s="32" t="s">
        <v>363</v>
      </c>
      <c r="C266" s="33" t="s">
        <v>131</v>
      </c>
      <c r="D266" s="9" t="s">
        <v>10</v>
      </c>
      <c r="E266" s="33">
        <v>2</v>
      </c>
      <c r="F266" s="10" t="s">
        <v>29</v>
      </c>
      <c r="G266" s="10" t="s">
        <v>292</v>
      </c>
      <c r="H266" s="13" t="s">
        <v>168</v>
      </c>
    </row>
    <row r="267" spans="1:8" s="15" customFormat="1" ht="15" customHeight="1" x14ac:dyDescent="0.25">
      <c r="A267" s="31">
        <v>65</v>
      </c>
      <c r="B267" s="32" t="s">
        <v>364</v>
      </c>
      <c r="C267" s="33" t="s">
        <v>286</v>
      </c>
      <c r="D267" s="9" t="s">
        <v>10</v>
      </c>
      <c r="E267" s="33">
        <v>5</v>
      </c>
      <c r="F267" s="10" t="s">
        <v>29</v>
      </c>
      <c r="G267" s="10" t="s">
        <v>292</v>
      </c>
      <c r="H267" s="13"/>
    </row>
    <row r="268" spans="1:8" s="15" customFormat="1" ht="15" customHeight="1" x14ac:dyDescent="0.25">
      <c r="A268" s="31">
        <v>66</v>
      </c>
      <c r="B268" s="32" t="s">
        <v>365</v>
      </c>
      <c r="C268" s="33" t="s">
        <v>286</v>
      </c>
      <c r="D268" s="9" t="s">
        <v>10</v>
      </c>
      <c r="E268" s="33">
        <v>4</v>
      </c>
      <c r="F268" s="10" t="s">
        <v>29</v>
      </c>
      <c r="G268" s="10" t="s">
        <v>292</v>
      </c>
      <c r="H268" s="13"/>
    </row>
    <row r="269" spans="1:8" s="15" customFormat="1" ht="15" customHeight="1" x14ac:dyDescent="0.25">
      <c r="A269" s="31">
        <v>67</v>
      </c>
      <c r="B269" s="32" t="s">
        <v>366</v>
      </c>
      <c r="C269" s="33" t="s">
        <v>286</v>
      </c>
      <c r="D269" s="9" t="s">
        <v>10</v>
      </c>
      <c r="E269" s="33">
        <v>10</v>
      </c>
      <c r="F269" s="10" t="s">
        <v>29</v>
      </c>
      <c r="G269" s="10" t="s">
        <v>292</v>
      </c>
      <c r="H269" s="13"/>
    </row>
    <row r="270" spans="1:8" s="15" customFormat="1" ht="15" customHeight="1" x14ac:dyDescent="0.25">
      <c r="A270" s="31">
        <v>68</v>
      </c>
      <c r="B270" s="32" t="s">
        <v>367</v>
      </c>
      <c r="C270" s="33" t="s">
        <v>155</v>
      </c>
      <c r="D270" s="9" t="s">
        <v>10</v>
      </c>
      <c r="E270" s="33">
        <v>4</v>
      </c>
      <c r="F270" s="10" t="s">
        <v>29</v>
      </c>
      <c r="G270" s="10" t="s">
        <v>292</v>
      </c>
      <c r="H270" s="13"/>
    </row>
    <row r="271" spans="1:8" s="15" customFormat="1" ht="15" customHeight="1" x14ac:dyDescent="0.25">
      <c r="A271" s="31">
        <v>69</v>
      </c>
      <c r="B271" s="32" t="s">
        <v>368</v>
      </c>
      <c r="C271" s="33" t="s">
        <v>131</v>
      </c>
      <c r="D271" s="9" t="s">
        <v>10</v>
      </c>
      <c r="E271" s="33">
        <v>1</v>
      </c>
      <c r="F271" s="10" t="s">
        <v>29</v>
      </c>
      <c r="G271" s="10" t="s">
        <v>314</v>
      </c>
      <c r="H271" s="13"/>
    </row>
    <row r="272" spans="1:8" s="15" customFormat="1" ht="15" customHeight="1" x14ac:dyDescent="0.25">
      <c r="A272" s="31">
        <v>70</v>
      </c>
      <c r="B272" s="32" t="s">
        <v>369</v>
      </c>
      <c r="C272" s="33" t="s">
        <v>286</v>
      </c>
      <c r="D272" s="9" t="s">
        <v>10</v>
      </c>
      <c r="E272" s="33">
        <v>4</v>
      </c>
      <c r="F272" s="10" t="s">
        <v>15</v>
      </c>
      <c r="G272" s="10" t="s">
        <v>16</v>
      </c>
      <c r="H272" s="13"/>
    </row>
    <row r="273" spans="1:8" s="15" customFormat="1" ht="15" customHeight="1" x14ac:dyDescent="0.25">
      <c r="A273" s="31">
        <v>71</v>
      </c>
      <c r="B273" s="32" t="s">
        <v>370</v>
      </c>
      <c r="C273" s="33" t="s">
        <v>286</v>
      </c>
      <c r="D273" s="9" t="s">
        <v>10</v>
      </c>
      <c r="E273" s="33">
        <v>4</v>
      </c>
      <c r="F273" s="10" t="s">
        <v>25</v>
      </c>
      <c r="G273" s="10" t="s">
        <v>259</v>
      </c>
      <c r="H273" s="13"/>
    </row>
    <row r="274" spans="1:8" s="15" customFormat="1" ht="15" customHeight="1" x14ac:dyDescent="0.25">
      <c r="A274" s="31">
        <v>72</v>
      </c>
      <c r="B274" s="22" t="s">
        <v>371</v>
      </c>
      <c r="C274" s="19" t="s">
        <v>286</v>
      </c>
      <c r="D274" s="9" t="s">
        <v>10</v>
      </c>
      <c r="E274" s="19">
        <v>2</v>
      </c>
      <c r="F274" s="10" t="s">
        <v>25</v>
      </c>
      <c r="G274" s="10" t="s">
        <v>259</v>
      </c>
      <c r="H274" s="13"/>
    </row>
    <row r="275" spans="1:8" s="15" customFormat="1" ht="15" customHeight="1" x14ac:dyDescent="0.25">
      <c r="A275" s="31">
        <v>73</v>
      </c>
      <c r="B275" s="22" t="s">
        <v>372</v>
      </c>
      <c r="C275" s="19" t="s">
        <v>286</v>
      </c>
      <c r="D275" s="9" t="s">
        <v>10</v>
      </c>
      <c r="E275" s="19">
        <v>5</v>
      </c>
      <c r="F275" s="10" t="s">
        <v>29</v>
      </c>
      <c r="G275" s="10" t="s">
        <v>292</v>
      </c>
      <c r="H275" s="13"/>
    </row>
    <row r="276" spans="1:8" s="15" customFormat="1" ht="15" customHeight="1" x14ac:dyDescent="0.25">
      <c r="A276" s="31">
        <v>74</v>
      </c>
      <c r="B276" s="32" t="s">
        <v>373</v>
      </c>
      <c r="C276" s="33" t="s">
        <v>286</v>
      </c>
      <c r="D276" s="9" t="s">
        <v>10</v>
      </c>
      <c r="E276" s="33">
        <v>56</v>
      </c>
      <c r="F276" s="10" t="s">
        <v>21</v>
      </c>
      <c r="G276" s="36" t="s">
        <v>374</v>
      </c>
      <c r="H276" s="13" t="s">
        <v>375</v>
      </c>
    </row>
    <row r="277" spans="1:8" s="15" customFormat="1" ht="15" customHeight="1" x14ac:dyDescent="0.25">
      <c r="A277" s="31">
        <v>75</v>
      </c>
      <c r="B277" s="32" t="s">
        <v>376</v>
      </c>
      <c r="C277" s="33" t="s">
        <v>155</v>
      </c>
      <c r="D277" s="9" t="s">
        <v>10</v>
      </c>
      <c r="E277" s="33">
        <v>3</v>
      </c>
      <c r="F277" s="10" t="s">
        <v>29</v>
      </c>
      <c r="G277" s="10" t="s">
        <v>292</v>
      </c>
      <c r="H277" s="13"/>
    </row>
    <row r="278" spans="1:8" s="15" customFormat="1" ht="15" customHeight="1" x14ac:dyDescent="0.25">
      <c r="A278" s="31">
        <v>76</v>
      </c>
      <c r="B278" s="32" t="s">
        <v>377</v>
      </c>
      <c r="C278" s="33" t="s">
        <v>286</v>
      </c>
      <c r="D278" s="9" t="s">
        <v>10</v>
      </c>
      <c r="E278" s="33">
        <v>2</v>
      </c>
      <c r="F278" s="10" t="s">
        <v>15</v>
      </c>
      <c r="G278" s="10" t="s">
        <v>16</v>
      </c>
      <c r="H278" s="13"/>
    </row>
    <row r="279" spans="1:8" s="15" customFormat="1" ht="15" customHeight="1" x14ac:dyDescent="0.25">
      <c r="A279" s="31">
        <v>77</v>
      </c>
      <c r="B279" s="32" t="s">
        <v>378</v>
      </c>
      <c r="C279" s="33" t="s">
        <v>286</v>
      </c>
      <c r="D279" s="9" t="s">
        <v>10</v>
      </c>
      <c r="E279" s="33">
        <v>1</v>
      </c>
      <c r="F279" s="10" t="s">
        <v>45</v>
      </c>
      <c r="G279" s="10" t="s">
        <v>317</v>
      </c>
      <c r="H279" s="13"/>
    </row>
    <row r="280" spans="1:8" s="15" customFormat="1" ht="15" customHeight="1" x14ac:dyDescent="0.25">
      <c r="A280" s="31">
        <v>78</v>
      </c>
      <c r="B280" s="32" t="s">
        <v>379</v>
      </c>
      <c r="C280" s="33" t="s">
        <v>155</v>
      </c>
      <c r="D280" s="9" t="s">
        <v>10</v>
      </c>
      <c r="E280" s="33">
        <v>1</v>
      </c>
      <c r="F280" s="10" t="s">
        <v>29</v>
      </c>
      <c r="G280" s="10" t="s">
        <v>292</v>
      </c>
      <c r="H280" s="13"/>
    </row>
    <row r="281" spans="1:8" s="15" customFormat="1" ht="15" customHeight="1" x14ac:dyDescent="0.25">
      <c r="A281" s="31">
        <v>79</v>
      </c>
      <c r="B281" s="32" t="s">
        <v>380</v>
      </c>
      <c r="C281" s="33" t="s">
        <v>286</v>
      </c>
      <c r="D281" s="9" t="s">
        <v>10</v>
      </c>
      <c r="E281" s="33">
        <v>2</v>
      </c>
      <c r="F281" s="10" t="s">
        <v>29</v>
      </c>
      <c r="G281" s="10" t="s">
        <v>292</v>
      </c>
      <c r="H281" s="13" t="s">
        <v>315</v>
      </c>
    </row>
    <row r="282" spans="1:8" s="15" customFormat="1" ht="15" customHeight="1" x14ac:dyDescent="0.25">
      <c r="A282" s="31">
        <v>80</v>
      </c>
      <c r="B282" s="32" t="s">
        <v>381</v>
      </c>
      <c r="C282" s="33" t="s">
        <v>286</v>
      </c>
      <c r="D282" s="9" t="s">
        <v>10</v>
      </c>
      <c r="E282" s="33">
        <v>6</v>
      </c>
      <c r="F282" s="10" t="s">
        <v>25</v>
      </c>
      <c r="G282" s="10" t="s">
        <v>259</v>
      </c>
      <c r="H282" s="13"/>
    </row>
    <row r="283" spans="1:8" s="15" customFormat="1" ht="15" customHeight="1" x14ac:dyDescent="0.25">
      <c r="A283" s="31">
        <v>81</v>
      </c>
      <c r="B283" s="32" t="s">
        <v>382</v>
      </c>
      <c r="C283" s="33" t="s">
        <v>155</v>
      </c>
      <c r="D283" s="9" t="s">
        <v>10</v>
      </c>
      <c r="E283" s="33">
        <v>2</v>
      </c>
      <c r="F283" s="10" t="s">
        <v>29</v>
      </c>
      <c r="G283" s="10" t="s">
        <v>292</v>
      </c>
      <c r="H283" s="13"/>
    </row>
    <row r="284" spans="1:8" s="15" customFormat="1" ht="15" customHeight="1" x14ac:dyDescent="0.25">
      <c r="A284" s="31">
        <v>82</v>
      </c>
      <c r="B284" s="32" t="s">
        <v>383</v>
      </c>
      <c r="C284" s="33" t="s">
        <v>20</v>
      </c>
      <c r="D284" s="9" t="s">
        <v>10</v>
      </c>
      <c r="E284" s="33">
        <v>2</v>
      </c>
      <c r="F284" s="10" t="s">
        <v>15</v>
      </c>
      <c r="G284" s="10" t="s">
        <v>287</v>
      </c>
      <c r="H284" s="13"/>
    </row>
    <row r="285" spans="1:8" s="15" customFormat="1" ht="15" customHeight="1" x14ac:dyDescent="0.25">
      <c r="A285" s="31">
        <v>83</v>
      </c>
      <c r="B285" s="32" t="s">
        <v>384</v>
      </c>
      <c r="C285" s="33" t="s">
        <v>385</v>
      </c>
      <c r="D285" s="9" t="s">
        <v>10</v>
      </c>
      <c r="E285" s="33">
        <v>11</v>
      </c>
      <c r="F285" s="10" t="s">
        <v>15</v>
      </c>
      <c r="G285" s="10" t="s">
        <v>287</v>
      </c>
      <c r="H285" s="13"/>
    </row>
    <row r="286" spans="1:8" s="15" customFormat="1" ht="15" customHeight="1" x14ac:dyDescent="0.25">
      <c r="A286" s="31">
        <v>84</v>
      </c>
      <c r="B286" s="32" t="s">
        <v>386</v>
      </c>
      <c r="C286" s="33" t="s">
        <v>155</v>
      </c>
      <c r="D286" s="9" t="s">
        <v>10</v>
      </c>
      <c r="E286" s="33">
        <v>1</v>
      </c>
      <c r="F286" s="10" t="s">
        <v>29</v>
      </c>
      <c r="G286" s="10" t="s">
        <v>292</v>
      </c>
      <c r="H286" s="13"/>
    </row>
    <row r="287" spans="1:8" s="15" customFormat="1" ht="15" customHeight="1" x14ac:dyDescent="0.25">
      <c r="A287" s="31">
        <v>85</v>
      </c>
      <c r="B287" s="32" t="s">
        <v>387</v>
      </c>
      <c r="C287" s="33" t="s">
        <v>286</v>
      </c>
      <c r="D287" s="9" t="s">
        <v>10</v>
      </c>
      <c r="E287" s="33">
        <v>1</v>
      </c>
      <c r="F287" s="10" t="s">
        <v>29</v>
      </c>
      <c r="G287" s="10" t="s">
        <v>150</v>
      </c>
      <c r="H287" s="13"/>
    </row>
    <row r="288" spans="1:8" s="15" customFormat="1" ht="15" customHeight="1" x14ac:dyDescent="0.25">
      <c r="A288" s="31">
        <v>86</v>
      </c>
      <c r="B288" s="32" t="s">
        <v>388</v>
      </c>
      <c r="C288" s="33" t="s">
        <v>389</v>
      </c>
      <c r="D288" s="9" t="s">
        <v>10</v>
      </c>
      <c r="E288" s="33">
        <v>5</v>
      </c>
      <c r="F288" s="10" t="s">
        <v>29</v>
      </c>
      <c r="G288" s="10" t="s">
        <v>314</v>
      </c>
      <c r="H288" s="13"/>
    </row>
    <row r="289" spans="1:8" s="15" customFormat="1" ht="15" customHeight="1" x14ac:dyDescent="0.25">
      <c r="A289" s="31">
        <v>87</v>
      </c>
      <c r="B289" s="32" t="s">
        <v>390</v>
      </c>
      <c r="C289" s="33" t="s">
        <v>286</v>
      </c>
      <c r="D289" s="9" t="s">
        <v>10</v>
      </c>
      <c r="E289" s="33">
        <v>4</v>
      </c>
      <c r="F289" s="10" t="s">
        <v>29</v>
      </c>
      <c r="G289" s="10" t="s">
        <v>150</v>
      </c>
      <c r="H289" s="13"/>
    </row>
    <row r="290" spans="1:8" s="15" customFormat="1" ht="15" customHeight="1" x14ac:dyDescent="0.25">
      <c r="A290" s="31">
        <v>88</v>
      </c>
      <c r="B290" s="32" t="s">
        <v>391</v>
      </c>
      <c r="C290" s="33" t="s">
        <v>286</v>
      </c>
      <c r="D290" s="9" t="s">
        <v>10</v>
      </c>
      <c r="E290" s="33">
        <v>3</v>
      </c>
      <c r="F290" s="10" t="s">
        <v>29</v>
      </c>
      <c r="G290" s="10" t="s">
        <v>292</v>
      </c>
      <c r="H290" s="13"/>
    </row>
    <row r="291" spans="1:8" s="15" customFormat="1" ht="15" customHeight="1" x14ac:dyDescent="0.25">
      <c r="A291" s="31">
        <v>89</v>
      </c>
      <c r="B291" s="32" t="s">
        <v>392</v>
      </c>
      <c r="C291" s="33" t="s">
        <v>286</v>
      </c>
      <c r="D291" s="9" t="s">
        <v>10</v>
      </c>
      <c r="E291" s="33">
        <v>2</v>
      </c>
      <c r="F291" s="10" t="s">
        <v>45</v>
      </c>
      <c r="G291" s="10" t="s">
        <v>74</v>
      </c>
      <c r="H291" s="13"/>
    </row>
    <row r="292" spans="1:8" s="15" customFormat="1" ht="15" customHeight="1" x14ac:dyDescent="0.25">
      <c r="A292" s="31">
        <v>90</v>
      </c>
      <c r="B292" s="32" t="s">
        <v>393</v>
      </c>
      <c r="C292" s="33" t="s">
        <v>286</v>
      </c>
      <c r="D292" s="9" t="s">
        <v>10</v>
      </c>
      <c r="E292" s="33">
        <v>1</v>
      </c>
      <c r="F292" s="10" t="s">
        <v>29</v>
      </c>
      <c r="G292" s="10" t="s">
        <v>292</v>
      </c>
      <c r="H292" s="13"/>
    </row>
    <row r="293" spans="1:8" s="15" customFormat="1" ht="15" customHeight="1" x14ac:dyDescent="0.25">
      <c r="A293" s="31">
        <v>91</v>
      </c>
      <c r="B293" s="32" t="s">
        <v>394</v>
      </c>
      <c r="C293" s="33" t="s">
        <v>286</v>
      </c>
      <c r="D293" s="9" t="s">
        <v>10</v>
      </c>
      <c r="E293" s="33">
        <v>7</v>
      </c>
      <c r="F293" s="10" t="s">
        <v>29</v>
      </c>
      <c r="G293" s="10" t="s">
        <v>292</v>
      </c>
      <c r="H293" s="13"/>
    </row>
    <row r="294" spans="1:8" s="15" customFormat="1" ht="15" customHeight="1" x14ac:dyDescent="0.25">
      <c r="A294" s="31">
        <v>92</v>
      </c>
      <c r="B294" s="32" t="s">
        <v>395</v>
      </c>
      <c r="C294" s="33" t="s">
        <v>286</v>
      </c>
      <c r="D294" s="9" t="s">
        <v>10</v>
      </c>
      <c r="E294" s="33">
        <v>1</v>
      </c>
      <c r="F294" s="10" t="s">
        <v>15</v>
      </c>
      <c r="G294" s="10" t="s">
        <v>16</v>
      </c>
      <c r="H294" s="13"/>
    </row>
    <row r="295" spans="1:8" s="15" customFormat="1" ht="15" customHeight="1" x14ac:dyDescent="0.25">
      <c r="A295" s="31">
        <v>93</v>
      </c>
      <c r="B295" s="32" t="s">
        <v>396</v>
      </c>
      <c r="C295" s="33" t="s">
        <v>286</v>
      </c>
      <c r="D295" s="9" t="s">
        <v>10</v>
      </c>
      <c r="E295" s="33">
        <v>16</v>
      </c>
      <c r="F295" s="10" t="s">
        <v>25</v>
      </c>
      <c r="G295" s="10" t="s">
        <v>259</v>
      </c>
      <c r="H295" s="13"/>
    </row>
    <row r="296" spans="1:8" s="15" customFormat="1" ht="15" customHeight="1" x14ac:dyDescent="0.25">
      <c r="A296" s="31">
        <v>94</v>
      </c>
      <c r="B296" s="32" t="s">
        <v>397</v>
      </c>
      <c r="C296" s="33" t="s">
        <v>286</v>
      </c>
      <c r="D296" s="9" t="s">
        <v>10</v>
      </c>
      <c r="E296" s="33">
        <v>2</v>
      </c>
      <c r="F296" s="10" t="s">
        <v>29</v>
      </c>
      <c r="G296" s="10" t="s">
        <v>314</v>
      </c>
      <c r="H296" s="13"/>
    </row>
    <row r="297" spans="1:8" s="15" customFormat="1" ht="15" customHeight="1" x14ac:dyDescent="0.25">
      <c r="A297" s="31">
        <v>95</v>
      </c>
      <c r="B297" s="32" t="s">
        <v>398</v>
      </c>
      <c r="C297" s="33" t="s">
        <v>131</v>
      </c>
      <c r="D297" s="9" t="s">
        <v>10</v>
      </c>
      <c r="E297" s="33">
        <v>3</v>
      </c>
      <c r="F297" s="10" t="s">
        <v>29</v>
      </c>
      <c r="G297" s="10" t="s">
        <v>292</v>
      </c>
      <c r="H297" s="13"/>
    </row>
    <row r="298" spans="1:8" s="15" customFormat="1" ht="15" customHeight="1" x14ac:dyDescent="0.25">
      <c r="A298" s="31">
        <v>96</v>
      </c>
      <c r="B298" s="32" t="s">
        <v>399</v>
      </c>
      <c r="C298" s="33" t="s">
        <v>286</v>
      </c>
      <c r="D298" s="9" t="s">
        <v>10</v>
      </c>
      <c r="E298" s="33">
        <v>1</v>
      </c>
      <c r="F298" s="10" t="s">
        <v>29</v>
      </c>
      <c r="G298" s="10" t="s">
        <v>292</v>
      </c>
      <c r="H298" s="13"/>
    </row>
    <row r="299" spans="1:8" s="15" customFormat="1" ht="15" customHeight="1" x14ac:dyDescent="0.25">
      <c r="A299" s="31">
        <v>97</v>
      </c>
      <c r="B299" s="32" t="s">
        <v>400</v>
      </c>
      <c r="C299" s="33" t="s">
        <v>286</v>
      </c>
      <c r="D299" s="9" t="s">
        <v>10</v>
      </c>
      <c r="E299" s="33">
        <v>2</v>
      </c>
      <c r="F299" s="10" t="s">
        <v>29</v>
      </c>
      <c r="G299" s="10" t="s">
        <v>292</v>
      </c>
      <c r="H299" s="13"/>
    </row>
    <row r="300" spans="1:8" s="15" customFormat="1" ht="15" customHeight="1" x14ac:dyDescent="0.25">
      <c r="A300" s="31">
        <v>98</v>
      </c>
      <c r="B300" s="32" t="s">
        <v>401</v>
      </c>
      <c r="C300" s="33" t="s">
        <v>286</v>
      </c>
      <c r="D300" s="9" t="s">
        <v>10</v>
      </c>
      <c r="E300" s="33">
        <v>3</v>
      </c>
      <c r="F300" s="10" t="s">
        <v>25</v>
      </c>
      <c r="G300" s="10" t="s">
        <v>259</v>
      </c>
      <c r="H300" s="13"/>
    </row>
    <row r="301" spans="1:8" s="15" customFormat="1" ht="15" customHeight="1" x14ac:dyDescent="0.25">
      <c r="A301" s="31">
        <v>99</v>
      </c>
      <c r="B301" s="32" t="s">
        <v>402</v>
      </c>
      <c r="C301" s="33" t="s">
        <v>286</v>
      </c>
      <c r="D301" s="9" t="s">
        <v>10</v>
      </c>
      <c r="E301" s="33">
        <v>1</v>
      </c>
      <c r="F301" s="10" t="s">
        <v>25</v>
      </c>
      <c r="G301" s="10" t="s">
        <v>259</v>
      </c>
      <c r="H301" s="13"/>
    </row>
    <row r="302" spans="1:8" s="15" customFormat="1" ht="15" customHeight="1" x14ac:dyDescent="0.25">
      <c r="A302" s="31">
        <v>100</v>
      </c>
      <c r="B302" s="32" t="s">
        <v>403</v>
      </c>
      <c r="C302" s="33" t="s">
        <v>286</v>
      </c>
      <c r="D302" s="9" t="s">
        <v>10</v>
      </c>
      <c r="E302" s="33">
        <v>4</v>
      </c>
      <c r="F302" s="10" t="s">
        <v>15</v>
      </c>
      <c r="G302" s="40" t="s">
        <v>16</v>
      </c>
      <c r="H302" s="13"/>
    </row>
    <row r="303" spans="1:8" s="15" customFormat="1" ht="15" customHeight="1" x14ac:dyDescent="0.25">
      <c r="A303" s="31">
        <v>101</v>
      </c>
      <c r="B303" s="32" t="s">
        <v>404</v>
      </c>
      <c r="C303" s="33" t="s">
        <v>286</v>
      </c>
      <c r="D303" s="9" t="s">
        <v>10</v>
      </c>
      <c r="E303" s="33">
        <v>2</v>
      </c>
      <c r="F303" s="10" t="s">
        <v>29</v>
      </c>
      <c r="G303" s="10" t="s">
        <v>292</v>
      </c>
      <c r="H303" s="13" t="s">
        <v>405</v>
      </c>
    </row>
    <row r="304" spans="1:8" s="15" customFormat="1" ht="15" customHeight="1" x14ac:dyDescent="0.25">
      <c r="A304" s="31">
        <v>102</v>
      </c>
      <c r="B304" s="32" t="s">
        <v>406</v>
      </c>
      <c r="C304" s="33" t="s">
        <v>286</v>
      </c>
      <c r="D304" s="9" t="s">
        <v>10</v>
      </c>
      <c r="E304" s="33">
        <v>1</v>
      </c>
      <c r="F304" s="10" t="s">
        <v>29</v>
      </c>
      <c r="G304" s="10" t="s">
        <v>292</v>
      </c>
      <c r="H304" s="13"/>
    </row>
    <row r="305" spans="1:8" s="15" customFormat="1" ht="15" customHeight="1" x14ac:dyDescent="0.25">
      <c r="A305" s="31">
        <v>103</v>
      </c>
      <c r="B305" s="32" t="s">
        <v>407</v>
      </c>
      <c r="C305" s="33" t="s">
        <v>286</v>
      </c>
      <c r="D305" s="9" t="s">
        <v>10</v>
      </c>
      <c r="E305" s="33">
        <v>4</v>
      </c>
      <c r="F305" s="10" t="s">
        <v>25</v>
      </c>
      <c r="G305" s="10" t="s">
        <v>259</v>
      </c>
      <c r="H305" s="13" t="s">
        <v>408</v>
      </c>
    </row>
    <row r="306" spans="1:8" s="15" customFormat="1" ht="15" customHeight="1" x14ac:dyDescent="0.25">
      <c r="A306" s="31">
        <v>104</v>
      </c>
      <c r="B306" s="32" t="s">
        <v>409</v>
      </c>
      <c r="C306" s="33" t="s">
        <v>286</v>
      </c>
      <c r="D306" s="9" t="s">
        <v>10</v>
      </c>
      <c r="E306" s="33">
        <v>1</v>
      </c>
      <c r="F306" s="10" t="s">
        <v>15</v>
      </c>
      <c r="G306" s="10" t="s">
        <v>16</v>
      </c>
      <c r="H306" s="13"/>
    </row>
    <row r="307" spans="1:8" s="15" customFormat="1" ht="15" customHeight="1" x14ac:dyDescent="0.25">
      <c r="A307" s="31">
        <v>105</v>
      </c>
      <c r="B307" s="32" t="s">
        <v>410</v>
      </c>
      <c r="C307" s="33" t="s">
        <v>286</v>
      </c>
      <c r="D307" s="9" t="s">
        <v>10</v>
      </c>
      <c r="E307" s="33">
        <v>6</v>
      </c>
      <c r="F307" s="10" t="s">
        <v>29</v>
      </c>
      <c r="G307" s="10" t="s">
        <v>292</v>
      </c>
      <c r="H307" s="13"/>
    </row>
    <row r="308" spans="1:8" s="15" customFormat="1" ht="15" customHeight="1" x14ac:dyDescent="0.25">
      <c r="A308" s="31">
        <v>106</v>
      </c>
      <c r="B308" s="32" t="s">
        <v>411</v>
      </c>
      <c r="C308" s="33" t="s">
        <v>20</v>
      </c>
      <c r="D308" s="9" t="s">
        <v>10</v>
      </c>
      <c r="E308" s="33">
        <v>10</v>
      </c>
      <c r="F308" s="10" t="s">
        <v>15</v>
      </c>
      <c r="G308" s="10" t="s">
        <v>287</v>
      </c>
      <c r="H308" s="13"/>
    </row>
    <row r="309" spans="1:8" s="15" customFormat="1" ht="15" customHeight="1" x14ac:dyDescent="0.25">
      <c r="A309" s="31">
        <v>107</v>
      </c>
      <c r="B309" s="32" t="s">
        <v>412</v>
      </c>
      <c r="C309" s="33" t="s">
        <v>20</v>
      </c>
      <c r="D309" s="9" t="s">
        <v>10</v>
      </c>
      <c r="E309" s="33">
        <v>4</v>
      </c>
      <c r="F309" s="10" t="s">
        <v>15</v>
      </c>
      <c r="G309" s="10" t="s">
        <v>287</v>
      </c>
      <c r="H309" s="13"/>
    </row>
    <row r="310" spans="1:8" s="15" customFormat="1" ht="15" customHeight="1" x14ac:dyDescent="0.25">
      <c r="A310" s="31">
        <v>108</v>
      </c>
      <c r="B310" s="32" t="s">
        <v>413</v>
      </c>
      <c r="C310" s="33" t="s">
        <v>286</v>
      </c>
      <c r="D310" s="9" t="s">
        <v>10</v>
      </c>
      <c r="E310" s="33">
        <v>1</v>
      </c>
      <c r="F310" s="10" t="s">
        <v>25</v>
      </c>
      <c r="G310" s="10" t="s">
        <v>259</v>
      </c>
      <c r="H310" s="13"/>
    </row>
    <row r="311" spans="1:8" s="15" customFormat="1" ht="15" customHeight="1" x14ac:dyDescent="0.25">
      <c r="A311" s="31">
        <v>109</v>
      </c>
      <c r="B311" s="32" t="s">
        <v>414</v>
      </c>
      <c r="C311" s="33" t="s">
        <v>155</v>
      </c>
      <c r="D311" s="9" t="s">
        <v>10</v>
      </c>
      <c r="E311" s="33">
        <v>2</v>
      </c>
      <c r="F311" s="10" t="s">
        <v>29</v>
      </c>
      <c r="G311" s="10" t="s">
        <v>292</v>
      </c>
      <c r="H311" s="13"/>
    </row>
    <row r="312" spans="1:8" s="15" customFormat="1" ht="15" customHeight="1" x14ac:dyDescent="0.25">
      <c r="A312" s="31">
        <v>110</v>
      </c>
      <c r="B312" s="32" t="s">
        <v>415</v>
      </c>
      <c r="C312" s="33" t="s">
        <v>286</v>
      </c>
      <c r="D312" s="9" t="s">
        <v>10</v>
      </c>
      <c r="E312" s="33">
        <v>1</v>
      </c>
      <c r="F312" s="10" t="s">
        <v>29</v>
      </c>
      <c r="G312" s="10" t="s">
        <v>292</v>
      </c>
      <c r="H312" s="13"/>
    </row>
    <row r="313" spans="1:8" s="15" customFormat="1" ht="15" customHeight="1" x14ac:dyDescent="0.25">
      <c r="A313" s="31">
        <v>111</v>
      </c>
      <c r="B313" s="32" t="s">
        <v>416</v>
      </c>
      <c r="C313" s="33" t="s">
        <v>286</v>
      </c>
      <c r="D313" s="9" t="s">
        <v>10</v>
      </c>
      <c r="E313" s="33">
        <v>5</v>
      </c>
      <c r="F313" s="10" t="s">
        <v>29</v>
      </c>
      <c r="G313" s="10" t="s">
        <v>292</v>
      </c>
      <c r="H313" s="13"/>
    </row>
    <row r="314" spans="1:8" s="15" customFormat="1" ht="15" customHeight="1" x14ac:dyDescent="0.25">
      <c r="A314" s="31">
        <v>112</v>
      </c>
      <c r="B314" s="32" t="s">
        <v>417</v>
      </c>
      <c r="C314" s="33" t="s">
        <v>286</v>
      </c>
      <c r="D314" s="9" t="s">
        <v>10</v>
      </c>
      <c r="E314" s="33">
        <v>23</v>
      </c>
      <c r="F314" s="10" t="s">
        <v>15</v>
      </c>
      <c r="G314" s="10" t="s">
        <v>287</v>
      </c>
      <c r="H314" s="13" t="s">
        <v>418</v>
      </c>
    </row>
    <row r="315" spans="1:8" s="15" customFormat="1" ht="15" customHeight="1" x14ac:dyDescent="0.25">
      <c r="A315" s="31">
        <v>113</v>
      </c>
      <c r="B315" s="32" t="s">
        <v>419</v>
      </c>
      <c r="C315" s="33" t="s">
        <v>131</v>
      </c>
      <c r="D315" s="9" t="s">
        <v>10</v>
      </c>
      <c r="E315" s="33">
        <v>2</v>
      </c>
      <c r="F315" s="10" t="s">
        <v>29</v>
      </c>
      <c r="G315" s="10" t="s">
        <v>292</v>
      </c>
      <c r="H315" s="13"/>
    </row>
    <row r="316" spans="1:8" s="15" customFormat="1" ht="15" customHeight="1" x14ac:dyDescent="0.25">
      <c r="A316" s="31">
        <v>114</v>
      </c>
      <c r="B316" s="22" t="s">
        <v>420</v>
      </c>
      <c r="C316" s="19" t="s">
        <v>20</v>
      </c>
      <c r="D316" s="9" t="s">
        <v>10</v>
      </c>
      <c r="E316" s="19">
        <v>2</v>
      </c>
      <c r="F316" s="10" t="s">
        <v>15</v>
      </c>
      <c r="G316" s="10" t="s">
        <v>287</v>
      </c>
      <c r="H316" s="13"/>
    </row>
    <row r="317" spans="1:8" s="15" customFormat="1" ht="15" customHeight="1" x14ac:dyDescent="0.25">
      <c r="A317" s="31">
        <v>115</v>
      </c>
      <c r="B317" s="32" t="s">
        <v>421</v>
      </c>
      <c r="C317" s="33" t="s">
        <v>286</v>
      </c>
      <c r="D317" s="9" t="s">
        <v>10</v>
      </c>
      <c r="E317" s="33">
        <v>2</v>
      </c>
      <c r="F317" s="10" t="s">
        <v>15</v>
      </c>
      <c r="G317" s="10" t="s">
        <v>16</v>
      </c>
      <c r="H317" s="13"/>
    </row>
    <row r="318" spans="1:8" s="15" customFormat="1" ht="15" customHeight="1" x14ac:dyDescent="0.25">
      <c r="A318" s="31">
        <v>116</v>
      </c>
      <c r="B318" s="32" t="s">
        <v>422</v>
      </c>
      <c r="C318" s="33" t="s">
        <v>286</v>
      </c>
      <c r="D318" s="9" t="s">
        <v>10</v>
      </c>
      <c r="E318" s="33">
        <v>2</v>
      </c>
      <c r="F318" s="10" t="s">
        <v>15</v>
      </c>
      <c r="G318" s="10" t="s">
        <v>16</v>
      </c>
      <c r="H318" s="13"/>
    </row>
    <row r="319" spans="1:8" s="15" customFormat="1" ht="15" customHeight="1" x14ac:dyDescent="0.25">
      <c r="A319" s="31">
        <v>117</v>
      </c>
      <c r="B319" s="32" t="s">
        <v>423</v>
      </c>
      <c r="C319" s="33" t="s">
        <v>286</v>
      </c>
      <c r="D319" s="9" t="s">
        <v>10</v>
      </c>
      <c r="E319" s="33">
        <v>5</v>
      </c>
      <c r="F319" s="10" t="s">
        <v>29</v>
      </c>
      <c r="G319" s="10" t="s">
        <v>30</v>
      </c>
      <c r="H319" s="13"/>
    </row>
    <row r="320" spans="1:8" s="15" customFormat="1" ht="15" customHeight="1" x14ac:dyDescent="0.25">
      <c r="A320" s="31">
        <v>118</v>
      </c>
      <c r="B320" s="32" t="s">
        <v>424</v>
      </c>
      <c r="C320" s="33" t="s">
        <v>155</v>
      </c>
      <c r="D320" s="9" t="s">
        <v>10</v>
      </c>
      <c r="E320" s="33">
        <v>1</v>
      </c>
      <c r="F320" s="10" t="s">
        <v>29</v>
      </c>
      <c r="G320" s="10" t="s">
        <v>30</v>
      </c>
      <c r="H320" s="13"/>
    </row>
    <row r="321" spans="1:8" s="15" customFormat="1" ht="15" customHeight="1" x14ac:dyDescent="0.25">
      <c r="A321" s="31">
        <v>119</v>
      </c>
      <c r="B321" s="32" t="s">
        <v>425</v>
      </c>
      <c r="C321" s="33" t="s">
        <v>286</v>
      </c>
      <c r="D321" s="9" t="s">
        <v>10</v>
      </c>
      <c r="E321" s="33">
        <v>1</v>
      </c>
      <c r="F321" s="10" t="s">
        <v>29</v>
      </c>
      <c r="G321" s="10" t="s">
        <v>292</v>
      </c>
      <c r="H321" s="13"/>
    </row>
    <row r="322" spans="1:8" s="15" customFormat="1" ht="15" customHeight="1" x14ac:dyDescent="0.25">
      <c r="A322" s="31">
        <v>120</v>
      </c>
      <c r="B322" s="32" t="s">
        <v>426</v>
      </c>
      <c r="C322" s="33" t="s">
        <v>286</v>
      </c>
      <c r="D322" s="9" t="s">
        <v>10</v>
      </c>
      <c r="E322" s="33">
        <v>4</v>
      </c>
      <c r="F322" s="10" t="s">
        <v>29</v>
      </c>
      <c r="G322" s="10" t="s">
        <v>292</v>
      </c>
      <c r="H322" s="13"/>
    </row>
    <row r="323" spans="1:8" s="15" customFormat="1" ht="15" customHeight="1" x14ac:dyDescent="0.25">
      <c r="A323" s="31">
        <v>121</v>
      </c>
      <c r="B323" s="32" t="s">
        <v>427</v>
      </c>
      <c r="C323" s="33" t="s">
        <v>131</v>
      </c>
      <c r="D323" s="9" t="s">
        <v>10</v>
      </c>
      <c r="E323" s="33">
        <v>3</v>
      </c>
      <c r="F323" s="10" t="s">
        <v>29</v>
      </c>
      <c r="G323" s="10" t="s">
        <v>314</v>
      </c>
      <c r="H323" s="13"/>
    </row>
    <row r="324" spans="1:8" s="15" customFormat="1" ht="15" customHeight="1" x14ac:dyDescent="0.25">
      <c r="A324" s="31">
        <v>122</v>
      </c>
      <c r="B324" s="32" t="s">
        <v>428</v>
      </c>
      <c r="C324" s="33" t="s">
        <v>20</v>
      </c>
      <c r="D324" s="9" t="s">
        <v>10</v>
      </c>
      <c r="E324" s="33">
        <v>1</v>
      </c>
      <c r="F324" s="10" t="s">
        <v>15</v>
      </c>
      <c r="G324" s="10" t="s">
        <v>287</v>
      </c>
      <c r="H324" s="13"/>
    </row>
    <row r="325" spans="1:8" s="15" customFormat="1" ht="15" customHeight="1" x14ac:dyDescent="0.25">
      <c r="A325" s="31">
        <v>123</v>
      </c>
      <c r="B325" s="32" t="s">
        <v>429</v>
      </c>
      <c r="C325" s="33" t="s">
        <v>286</v>
      </c>
      <c r="D325" s="9" t="s">
        <v>10</v>
      </c>
      <c r="E325" s="33">
        <v>2</v>
      </c>
      <c r="F325" s="10" t="s">
        <v>29</v>
      </c>
      <c r="G325" s="10" t="s">
        <v>292</v>
      </c>
      <c r="H325" s="34"/>
    </row>
    <row r="326" spans="1:8" s="15" customFormat="1" ht="15" customHeight="1" x14ac:dyDescent="0.25">
      <c r="A326" s="31">
        <v>124</v>
      </c>
      <c r="B326" s="32" t="s">
        <v>430</v>
      </c>
      <c r="C326" s="33" t="s">
        <v>131</v>
      </c>
      <c r="D326" s="9" t="s">
        <v>10</v>
      </c>
      <c r="E326" s="33">
        <v>2</v>
      </c>
      <c r="F326" s="10" t="s">
        <v>29</v>
      </c>
      <c r="G326" s="10" t="s">
        <v>292</v>
      </c>
      <c r="H326" s="13" t="s">
        <v>168</v>
      </c>
    </row>
    <row r="327" spans="1:8" s="15" customFormat="1" ht="15" customHeight="1" x14ac:dyDescent="0.25">
      <c r="A327" s="31">
        <v>125</v>
      </c>
      <c r="B327" s="32" t="s">
        <v>431</v>
      </c>
      <c r="C327" s="33" t="s">
        <v>286</v>
      </c>
      <c r="D327" s="9" t="s">
        <v>10</v>
      </c>
      <c r="E327" s="33">
        <v>10</v>
      </c>
      <c r="F327" s="10" t="s">
        <v>25</v>
      </c>
      <c r="G327" s="10" t="s">
        <v>188</v>
      </c>
      <c r="H327" s="13"/>
    </row>
    <row r="328" spans="1:8" s="15" customFormat="1" ht="15" customHeight="1" x14ac:dyDescent="0.25">
      <c r="A328" s="31">
        <v>126</v>
      </c>
      <c r="B328" s="32" t="s">
        <v>432</v>
      </c>
      <c r="C328" s="33" t="s">
        <v>286</v>
      </c>
      <c r="D328" s="9" t="s">
        <v>10</v>
      </c>
      <c r="E328" s="33">
        <v>1</v>
      </c>
      <c r="F328" s="10" t="s">
        <v>29</v>
      </c>
      <c r="G328" s="10" t="s">
        <v>292</v>
      </c>
      <c r="H328" s="13"/>
    </row>
    <row r="329" spans="1:8" s="15" customFormat="1" ht="15" customHeight="1" x14ac:dyDescent="0.25">
      <c r="A329" s="31">
        <v>127</v>
      </c>
      <c r="B329" s="32" t="s">
        <v>433</v>
      </c>
      <c r="C329" s="33" t="s">
        <v>131</v>
      </c>
      <c r="D329" s="9" t="s">
        <v>10</v>
      </c>
      <c r="E329" s="33">
        <v>1</v>
      </c>
      <c r="F329" s="10" t="s">
        <v>45</v>
      </c>
      <c r="G329" s="10" t="s">
        <v>317</v>
      </c>
      <c r="H329" s="13"/>
    </row>
    <row r="330" spans="1:8" s="15" customFormat="1" ht="15" customHeight="1" x14ac:dyDescent="0.25">
      <c r="A330" s="31">
        <v>128</v>
      </c>
      <c r="B330" s="32" t="s">
        <v>434</v>
      </c>
      <c r="C330" s="33" t="s">
        <v>286</v>
      </c>
      <c r="D330" s="9" t="s">
        <v>10</v>
      </c>
      <c r="E330" s="33">
        <v>1</v>
      </c>
      <c r="F330" s="10" t="s">
        <v>29</v>
      </c>
      <c r="G330" s="10" t="s">
        <v>314</v>
      </c>
      <c r="H330" s="13"/>
    </row>
    <row r="331" spans="1:8" s="15" customFormat="1" ht="15" customHeight="1" x14ac:dyDescent="0.25">
      <c r="A331" s="31">
        <v>129</v>
      </c>
      <c r="B331" s="32" t="s">
        <v>435</v>
      </c>
      <c r="C331" s="33" t="s">
        <v>286</v>
      </c>
      <c r="D331" s="9" t="s">
        <v>10</v>
      </c>
      <c r="E331" s="33">
        <v>1</v>
      </c>
      <c r="F331" s="10" t="s">
        <v>15</v>
      </c>
      <c r="G331" s="10" t="s">
        <v>287</v>
      </c>
      <c r="H331" s="13"/>
    </row>
    <row r="332" spans="1:8" s="15" customFormat="1" ht="15" customHeight="1" x14ac:dyDescent="0.25">
      <c r="A332" s="31">
        <v>130</v>
      </c>
      <c r="B332" s="32" t="s">
        <v>436</v>
      </c>
      <c r="C332" s="33" t="s">
        <v>286</v>
      </c>
      <c r="D332" s="9" t="s">
        <v>10</v>
      </c>
      <c r="E332" s="33">
        <v>21</v>
      </c>
      <c r="F332" s="10" t="s">
        <v>115</v>
      </c>
      <c r="G332" s="10" t="s">
        <v>115</v>
      </c>
      <c r="H332" s="26" t="s">
        <v>437</v>
      </c>
    </row>
    <row r="333" spans="1:8" s="15" customFormat="1" ht="15" customHeight="1" x14ac:dyDescent="0.25">
      <c r="A333" s="31">
        <v>131</v>
      </c>
      <c r="B333" s="32" t="s">
        <v>438</v>
      </c>
      <c r="C333" s="33" t="s">
        <v>286</v>
      </c>
      <c r="D333" s="9" t="s">
        <v>10</v>
      </c>
      <c r="E333" s="33">
        <v>1</v>
      </c>
      <c r="F333" s="10" t="s">
        <v>29</v>
      </c>
      <c r="G333" s="10" t="s">
        <v>292</v>
      </c>
      <c r="H333" s="13"/>
    </row>
    <row r="334" spans="1:8" s="15" customFormat="1" ht="15" customHeight="1" x14ac:dyDescent="0.25">
      <c r="A334" s="31">
        <v>132</v>
      </c>
      <c r="B334" s="32" t="s">
        <v>439</v>
      </c>
      <c r="C334" s="33" t="s">
        <v>286</v>
      </c>
      <c r="D334" s="9" t="s">
        <v>10</v>
      </c>
      <c r="E334" s="33">
        <v>7</v>
      </c>
      <c r="F334" s="10" t="s">
        <v>15</v>
      </c>
      <c r="G334" s="10" t="s">
        <v>16</v>
      </c>
      <c r="H334" s="13" t="s">
        <v>440</v>
      </c>
    </row>
    <row r="335" spans="1:8" s="15" customFormat="1" ht="15" customHeight="1" x14ac:dyDescent="0.25">
      <c r="A335" s="31">
        <v>133</v>
      </c>
      <c r="B335" s="32" t="s">
        <v>441</v>
      </c>
      <c r="C335" s="33" t="s">
        <v>286</v>
      </c>
      <c r="D335" s="9" t="s">
        <v>10</v>
      </c>
      <c r="E335" s="33">
        <v>21</v>
      </c>
      <c r="F335" s="10" t="s">
        <v>29</v>
      </c>
      <c r="G335" s="10" t="s">
        <v>292</v>
      </c>
      <c r="H335" s="13"/>
    </row>
    <row r="336" spans="1:8" s="15" customFormat="1" ht="15" customHeight="1" x14ac:dyDescent="0.25">
      <c r="A336" s="31">
        <v>134</v>
      </c>
      <c r="B336" s="32" t="s">
        <v>442</v>
      </c>
      <c r="C336" s="33" t="s">
        <v>286</v>
      </c>
      <c r="D336" s="9" t="s">
        <v>10</v>
      </c>
      <c r="E336" s="33">
        <v>1</v>
      </c>
      <c r="F336" s="10" t="s">
        <v>29</v>
      </c>
      <c r="G336" s="10" t="s">
        <v>30</v>
      </c>
      <c r="H336" s="13"/>
    </row>
    <row r="337" spans="1:8" s="15" customFormat="1" ht="15" customHeight="1" x14ac:dyDescent="0.25">
      <c r="A337" s="31">
        <v>135</v>
      </c>
      <c r="B337" s="32" t="s">
        <v>443</v>
      </c>
      <c r="C337" s="33" t="s">
        <v>286</v>
      </c>
      <c r="D337" s="9" t="s">
        <v>10</v>
      </c>
      <c r="E337" s="33">
        <v>1</v>
      </c>
      <c r="F337" s="10" t="s">
        <v>15</v>
      </c>
      <c r="G337" s="10" t="s">
        <v>287</v>
      </c>
      <c r="H337" s="13"/>
    </row>
    <row r="338" spans="1:8" s="15" customFormat="1" ht="15" customHeight="1" x14ac:dyDescent="0.25">
      <c r="A338" s="31">
        <v>136</v>
      </c>
      <c r="B338" s="32" t="s">
        <v>444</v>
      </c>
      <c r="C338" s="33" t="s">
        <v>286</v>
      </c>
      <c r="D338" s="9" t="s">
        <v>10</v>
      </c>
      <c r="E338" s="33">
        <v>1</v>
      </c>
      <c r="F338" s="10" t="s">
        <v>45</v>
      </c>
      <c r="G338" s="10" t="s">
        <v>317</v>
      </c>
      <c r="H338" s="13"/>
    </row>
    <row r="339" spans="1:8" s="15" customFormat="1" ht="15" customHeight="1" x14ac:dyDescent="0.25">
      <c r="A339" s="31">
        <v>137</v>
      </c>
      <c r="B339" s="32" t="s">
        <v>445</v>
      </c>
      <c r="C339" s="33" t="s">
        <v>131</v>
      </c>
      <c r="D339" s="9" t="s">
        <v>10</v>
      </c>
      <c r="E339" s="33">
        <v>1</v>
      </c>
      <c r="F339" s="10" t="s">
        <v>45</v>
      </c>
      <c r="G339" s="10" t="s">
        <v>317</v>
      </c>
      <c r="H339" s="13"/>
    </row>
    <row r="340" spans="1:8" s="15" customFormat="1" ht="15" customHeight="1" x14ac:dyDescent="0.25">
      <c r="A340" s="31">
        <v>138</v>
      </c>
      <c r="B340" s="32" t="s">
        <v>446</v>
      </c>
      <c r="C340" s="33" t="s">
        <v>286</v>
      </c>
      <c r="D340" s="9" t="s">
        <v>10</v>
      </c>
      <c r="E340" s="33">
        <v>2</v>
      </c>
      <c r="F340" s="10" t="s">
        <v>29</v>
      </c>
      <c r="G340" s="10" t="s">
        <v>150</v>
      </c>
      <c r="H340" s="13"/>
    </row>
    <row r="341" spans="1:8" s="15" customFormat="1" ht="15" customHeight="1" x14ac:dyDescent="0.25">
      <c r="A341" s="31">
        <v>139</v>
      </c>
      <c r="B341" s="32" t="s">
        <v>447</v>
      </c>
      <c r="C341" s="33" t="s">
        <v>286</v>
      </c>
      <c r="D341" s="9" t="s">
        <v>10</v>
      </c>
      <c r="E341" s="33">
        <v>1</v>
      </c>
      <c r="F341" s="10" t="s">
        <v>45</v>
      </c>
      <c r="G341" s="10" t="s">
        <v>74</v>
      </c>
      <c r="H341" s="13" t="s">
        <v>448</v>
      </c>
    </row>
    <row r="342" spans="1:8" s="15" customFormat="1" ht="15" customHeight="1" x14ac:dyDescent="0.25">
      <c r="A342" s="31">
        <v>140</v>
      </c>
      <c r="B342" s="32" t="s">
        <v>449</v>
      </c>
      <c r="C342" s="33" t="s">
        <v>286</v>
      </c>
      <c r="D342" s="9" t="s">
        <v>10</v>
      </c>
      <c r="E342" s="33">
        <v>2</v>
      </c>
      <c r="F342" s="10" t="s">
        <v>45</v>
      </c>
      <c r="G342" s="10" t="s">
        <v>317</v>
      </c>
      <c r="H342" s="13"/>
    </row>
    <row r="343" spans="1:8" s="15" customFormat="1" ht="15" customHeight="1" x14ac:dyDescent="0.25">
      <c r="A343" s="31">
        <v>141</v>
      </c>
      <c r="B343" s="32" t="s">
        <v>450</v>
      </c>
      <c r="C343" s="33" t="s">
        <v>286</v>
      </c>
      <c r="D343" s="9" t="s">
        <v>10</v>
      </c>
      <c r="E343" s="33">
        <v>2</v>
      </c>
      <c r="F343" s="10" t="s">
        <v>15</v>
      </c>
      <c r="G343" s="10" t="s">
        <v>16</v>
      </c>
      <c r="H343" s="13"/>
    </row>
    <row r="344" spans="1:8" s="15" customFormat="1" ht="15" customHeight="1" x14ac:dyDescent="0.25">
      <c r="A344" s="31">
        <v>142</v>
      </c>
      <c r="B344" s="32" t="s">
        <v>451</v>
      </c>
      <c r="C344" s="33" t="s">
        <v>286</v>
      </c>
      <c r="D344" s="9" t="s">
        <v>10</v>
      </c>
      <c r="E344" s="33">
        <v>3</v>
      </c>
      <c r="F344" s="10" t="s">
        <v>29</v>
      </c>
      <c r="G344" s="10" t="s">
        <v>30</v>
      </c>
      <c r="H344" s="13"/>
    </row>
    <row r="345" spans="1:8" s="15" customFormat="1" ht="15" customHeight="1" x14ac:dyDescent="0.25">
      <c r="A345" s="31">
        <v>143</v>
      </c>
      <c r="B345" s="32" t="s">
        <v>452</v>
      </c>
      <c r="C345" s="33" t="s">
        <v>286</v>
      </c>
      <c r="D345" s="9" t="s">
        <v>10</v>
      </c>
      <c r="E345" s="33">
        <v>1</v>
      </c>
      <c r="F345" s="10" t="s">
        <v>29</v>
      </c>
      <c r="G345" s="10" t="s">
        <v>292</v>
      </c>
      <c r="H345" s="13"/>
    </row>
    <row r="346" spans="1:8" s="15" customFormat="1" ht="15" customHeight="1" x14ac:dyDescent="0.25">
      <c r="A346" s="31">
        <v>144</v>
      </c>
      <c r="B346" s="32" t="s">
        <v>453</v>
      </c>
      <c r="C346" s="33" t="s">
        <v>286</v>
      </c>
      <c r="D346" s="9" t="s">
        <v>10</v>
      </c>
      <c r="E346" s="33">
        <v>15</v>
      </c>
      <c r="F346" s="10" t="s">
        <v>29</v>
      </c>
      <c r="G346" s="10" t="s">
        <v>314</v>
      </c>
      <c r="H346" s="13" t="s">
        <v>454</v>
      </c>
    </row>
    <row r="347" spans="1:8" s="15" customFormat="1" ht="15" customHeight="1" x14ac:dyDescent="0.25">
      <c r="A347" s="31">
        <v>145</v>
      </c>
      <c r="B347" s="32" t="s">
        <v>455</v>
      </c>
      <c r="C347" s="33" t="s">
        <v>286</v>
      </c>
      <c r="D347" s="9" t="s">
        <v>10</v>
      </c>
      <c r="E347" s="33">
        <v>4</v>
      </c>
      <c r="F347" s="10" t="s">
        <v>115</v>
      </c>
      <c r="G347" s="10" t="s">
        <v>115</v>
      </c>
      <c r="H347" s="13"/>
    </row>
    <row r="348" spans="1:8" s="15" customFormat="1" ht="15" customHeight="1" x14ac:dyDescent="0.25">
      <c r="A348" s="31">
        <v>146</v>
      </c>
      <c r="B348" s="32" t="s">
        <v>456</v>
      </c>
      <c r="C348" s="33" t="s">
        <v>286</v>
      </c>
      <c r="D348" s="9" t="s">
        <v>10</v>
      </c>
      <c r="E348" s="33">
        <v>1</v>
      </c>
      <c r="F348" s="10" t="s">
        <v>29</v>
      </c>
      <c r="G348" s="10" t="s">
        <v>150</v>
      </c>
      <c r="H348" s="13"/>
    </row>
    <row r="349" spans="1:8" s="15" customFormat="1" ht="15" customHeight="1" x14ac:dyDescent="0.25">
      <c r="A349" s="31">
        <v>147</v>
      </c>
      <c r="B349" s="32" t="s">
        <v>457</v>
      </c>
      <c r="C349" s="33" t="s">
        <v>286</v>
      </c>
      <c r="D349" s="9" t="s">
        <v>10</v>
      </c>
      <c r="E349" s="33">
        <v>3</v>
      </c>
      <c r="F349" s="10" t="s">
        <v>45</v>
      </c>
      <c r="G349" s="10" t="s">
        <v>317</v>
      </c>
      <c r="H349" s="13"/>
    </row>
    <row r="350" spans="1:8" s="15" customFormat="1" ht="15" customHeight="1" x14ac:dyDescent="0.25">
      <c r="A350" s="31">
        <v>148</v>
      </c>
      <c r="B350" s="32" t="s">
        <v>458</v>
      </c>
      <c r="C350" s="33" t="s">
        <v>286</v>
      </c>
      <c r="D350" s="9" t="s">
        <v>10</v>
      </c>
      <c r="E350" s="33">
        <v>2</v>
      </c>
      <c r="F350" s="10" t="s">
        <v>29</v>
      </c>
      <c r="G350" s="10" t="s">
        <v>292</v>
      </c>
      <c r="H350" s="13"/>
    </row>
    <row r="351" spans="1:8" s="15" customFormat="1" ht="15" customHeight="1" x14ac:dyDescent="0.25">
      <c r="A351" s="31">
        <v>149</v>
      </c>
      <c r="B351" s="32" t="s">
        <v>459</v>
      </c>
      <c r="C351" s="33" t="s">
        <v>286</v>
      </c>
      <c r="D351" s="9" t="s">
        <v>10</v>
      </c>
      <c r="E351" s="33">
        <v>2</v>
      </c>
      <c r="F351" s="10" t="s">
        <v>25</v>
      </c>
      <c r="G351" s="10" t="s">
        <v>259</v>
      </c>
      <c r="H351" s="13"/>
    </row>
    <row r="352" spans="1:8" s="15" customFormat="1" ht="15" customHeight="1" x14ac:dyDescent="0.25">
      <c r="A352" s="31">
        <v>150</v>
      </c>
      <c r="B352" s="32" t="s">
        <v>460</v>
      </c>
      <c r="C352" s="33" t="s">
        <v>286</v>
      </c>
      <c r="D352" s="9" t="s">
        <v>10</v>
      </c>
      <c r="E352" s="33">
        <v>10</v>
      </c>
      <c r="F352" s="10" t="s">
        <v>25</v>
      </c>
      <c r="G352" s="10" t="s">
        <v>259</v>
      </c>
      <c r="H352" s="13"/>
    </row>
    <row r="353" spans="1:8" s="15" customFormat="1" ht="15" customHeight="1" x14ac:dyDescent="0.25">
      <c r="A353" s="31">
        <v>151</v>
      </c>
      <c r="B353" s="32" t="s">
        <v>461</v>
      </c>
      <c r="C353" s="33" t="s">
        <v>131</v>
      </c>
      <c r="D353" s="9" t="s">
        <v>10</v>
      </c>
      <c r="E353" s="33">
        <v>4</v>
      </c>
      <c r="F353" s="10" t="s">
        <v>29</v>
      </c>
      <c r="G353" s="10" t="s">
        <v>292</v>
      </c>
      <c r="H353" s="13" t="s">
        <v>168</v>
      </c>
    </row>
    <row r="354" spans="1:8" s="15" customFormat="1" ht="15" customHeight="1" x14ac:dyDescent="0.25">
      <c r="A354" s="31">
        <v>152</v>
      </c>
      <c r="B354" s="32" t="s">
        <v>462</v>
      </c>
      <c r="C354" s="33" t="s">
        <v>286</v>
      </c>
      <c r="D354" s="9" t="s">
        <v>10</v>
      </c>
      <c r="E354" s="33">
        <v>4</v>
      </c>
      <c r="F354" s="10" t="s">
        <v>29</v>
      </c>
      <c r="G354" s="10" t="s">
        <v>292</v>
      </c>
      <c r="H354" s="13"/>
    </row>
    <row r="355" spans="1:8" s="15" customFormat="1" ht="15" customHeight="1" x14ac:dyDescent="0.25">
      <c r="A355" s="31">
        <v>153</v>
      </c>
      <c r="B355" s="32" t="s">
        <v>463</v>
      </c>
      <c r="C355" s="33" t="s">
        <v>286</v>
      </c>
      <c r="D355" s="9" t="s">
        <v>10</v>
      </c>
      <c r="E355" s="33">
        <v>4</v>
      </c>
      <c r="F355" s="10" t="s">
        <v>29</v>
      </c>
      <c r="G355" s="10" t="s">
        <v>292</v>
      </c>
      <c r="H355" s="13"/>
    </row>
    <row r="356" spans="1:8" s="15" customFormat="1" ht="15" customHeight="1" x14ac:dyDescent="0.25">
      <c r="A356" s="31">
        <v>154</v>
      </c>
      <c r="B356" s="32" t="s">
        <v>464</v>
      </c>
      <c r="C356" s="33" t="s">
        <v>286</v>
      </c>
      <c r="D356" s="9" t="s">
        <v>10</v>
      </c>
      <c r="E356" s="33">
        <v>13</v>
      </c>
      <c r="F356" s="10" t="s">
        <v>115</v>
      </c>
      <c r="G356" s="10" t="s">
        <v>115</v>
      </c>
      <c r="H356" s="13" t="s">
        <v>465</v>
      </c>
    </row>
    <row r="357" spans="1:8" s="15" customFormat="1" ht="15" customHeight="1" x14ac:dyDescent="0.25">
      <c r="A357" s="31">
        <v>155</v>
      </c>
      <c r="B357" s="32" t="s">
        <v>466</v>
      </c>
      <c r="C357" s="33" t="s">
        <v>286</v>
      </c>
      <c r="D357" s="9" t="s">
        <v>10</v>
      </c>
      <c r="E357" s="33">
        <v>3</v>
      </c>
      <c r="F357" s="10" t="s">
        <v>29</v>
      </c>
      <c r="G357" s="10" t="s">
        <v>150</v>
      </c>
      <c r="H357" s="13"/>
    </row>
    <row r="358" spans="1:8" s="15" customFormat="1" ht="15" customHeight="1" x14ac:dyDescent="0.25">
      <c r="A358" s="31">
        <v>156</v>
      </c>
      <c r="B358" s="32" t="s">
        <v>467</v>
      </c>
      <c r="C358" s="33" t="s">
        <v>286</v>
      </c>
      <c r="D358" s="9" t="s">
        <v>10</v>
      </c>
      <c r="E358" s="33">
        <v>11</v>
      </c>
      <c r="F358" s="10" t="s">
        <v>29</v>
      </c>
      <c r="G358" s="10" t="s">
        <v>292</v>
      </c>
      <c r="H358" s="13" t="s">
        <v>196</v>
      </c>
    </row>
    <row r="359" spans="1:8" s="15" customFormat="1" ht="15" customHeight="1" x14ac:dyDescent="0.25">
      <c r="A359" s="31">
        <v>157</v>
      </c>
      <c r="B359" s="32" t="s">
        <v>468</v>
      </c>
      <c r="C359" s="33" t="s">
        <v>286</v>
      </c>
      <c r="D359" s="9" t="s">
        <v>10</v>
      </c>
      <c r="E359" s="33">
        <v>3</v>
      </c>
      <c r="F359" s="10" t="s">
        <v>45</v>
      </c>
      <c r="G359" s="10" t="s">
        <v>317</v>
      </c>
      <c r="H359" s="13"/>
    </row>
    <row r="360" spans="1:8" s="15" customFormat="1" ht="15" customHeight="1" x14ac:dyDescent="0.25">
      <c r="A360" s="31"/>
      <c r="B360" s="32"/>
      <c r="C360" s="33"/>
      <c r="D360" s="9" t="s">
        <v>10</v>
      </c>
      <c r="E360" s="33"/>
      <c r="F360" s="10"/>
      <c r="G360" s="10"/>
      <c r="H360" s="13"/>
    </row>
    <row r="361" spans="1:8" s="15" customFormat="1" ht="15" customHeight="1" x14ac:dyDescent="0.25">
      <c r="A361" s="41">
        <v>1</v>
      </c>
      <c r="B361" s="42" t="s">
        <v>469</v>
      </c>
      <c r="C361" s="43" t="s">
        <v>471</v>
      </c>
      <c r="D361" s="9" t="s">
        <v>11</v>
      </c>
      <c r="E361" s="43">
        <v>43</v>
      </c>
      <c r="F361" s="10" t="s">
        <v>25</v>
      </c>
      <c r="G361" s="10" t="s">
        <v>188</v>
      </c>
      <c r="H361" s="13"/>
    </row>
    <row r="362" spans="1:8" s="15" customFormat="1" ht="15" customHeight="1" x14ac:dyDescent="0.25">
      <c r="A362" s="41">
        <v>2</v>
      </c>
      <c r="B362" s="42" t="s">
        <v>472</v>
      </c>
      <c r="C362" s="19" t="s">
        <v>473</v>
      </c>
      <c r="D362" s="9" t="s">
        <v>11</v>
      </c>
      <c r="E362" s="43">
        <v>4</v>
      </c>
      <c r="F362" s="10" t="s">
        <v>115</v>
      </c>
      <c r="G362" s="10" t="s">
        <v>115</v>
      </c>
      <c r="H362" s="22" t="s">
        <v>78</v>
      </c>
    </row>
    <row r="363" spans="1:8" s="15" customFormat="1" ht="15" customHeight="1" x14ac:dyDescent="0.25">
      <c r="A363" s="41">
        <v>3</v>
      </c>
      <c r="B363" s="44" t="s">
        <v>474</v>
      </c>
      <c r="C363" s="43" t="s">
        <v>470</v>
      </c>
      <c r="D363" s="9" t="s">
        <v>11</v>
      </c>
      <c r="E363" s="43">
        <v>20</v>
      </c>
      <c r="F363" s="10" t="s">
        <v>25</v>
      </c>
      <c r="G363" s="10" t="s">
        <v>188</v>
      </c>
      <c r="H363" s="34"/>
    </row>
    <row r="364" spans="1:8" s="15" customFormat="1" ht="15" customHeight="1" x14ac:dyDescent="0.25">
      <c r="A364" s="41">
        <v>4</v>
      </c>
      <c r="B364" s="45" t="s">
        <v>475</v>
      </c>
      <c r="C364" s="43" t="s">
        <v>470</v>
      </c>
      <c r="D364" s="9" t="s">
        <v>11</v>
      </c>
      <c r="E364" s="43">
        <v>9</v>
      </c>
      <c r="F364" s="10" t="s">
        <v>25</v>
      </c>
      <c r="G364" s="10" t="s">
        <v>188</v>
      </c>
      <c r="H364" s="34"/>
    </row>
    <row r="365" spans="1:8" s="15" customFormat="1" ht="15" customHeight="1" x14ac:dyDescent="0.25">
      <c r="A365" s="41">
        <v>5</v>
      </c>
      <c r="B365" s="45" t="s">
        <v>476</v>
      </c>
      <c r="C365" s="43" t="s">
        <v>473</v>
      </c>
      <c r="D365" s="9" t="s">
        <v>11</v>
      </c>
      <c r="E365" s="43">
        <v>8</v>
      </c>
      <c r="F365" s="10" t="s">
        <v>15</v>
      </c>
      <c r="G365" s="46" t="s">
        <v>162</v>
      </c>
      <c r="H365" s="13" t="s">
        <v>477</v>
      </c>
    </row>
    <row r="366" spans="1:8" s="15" customFormat="1" ht="15" customHeight="1" x14ac:dyDescent="0.25">
      <c r="A366" s="41">
        <v>6</v>
      </c>
      <c r="B366" s="45" t="s">
        <v>478</v>
      </c>
      <c r="C366" s="43" t="s">
        <v>473</v>
      </c>
      <c r="D366" s="9" t="s">
        <v>11</v>
      </c>
      <c r="E366" s="43">
        <v>0</v>
      </c>
      <c r="F366" s="10" t="s">
        <v>15</v>
      </c>
      <c r="G366" s="46" t="s">
        <v>162</v>
      </c>
      <c r="H366" s="13"/>
    </row>
    <row r="367" spans="1:8" s="15" customFormat="1" ht="15" customHeight="1" x14ac:dyDescent="0.25">
      <c r="A367" s="41">
        <v>7</v>
      </c>
      <c r="B367" s="42" t="s">
        <v>479</v>
      </c>
      <c r="C367" s="43" t="s">
        <v>473</v>
      </c>
      <c r="D367" s="9" t="s">
        <v>11</v>
      </c>
      <c r="E367" s="43">
        <v>6</v>
      </c>
      <c r="F367" s="10" t="s">
        <v>25</v>
      </c>
      <c r="G367" s="46" t="s">
        <v>188</v>
      </c>
      <c r="H367" s="13" t="s">
        <v>480</v>
      </c>
    </row>
    <row r="368" spans="1:8" s="15" customFormat="1" ht="15" customHeight="1" x14ac:dyDescent="0.25">
      <c r="A368" s="41">
        <v>8</v>
      </c>
      <c r="B368" s="42" t="s">
        <v>481</v>
      </c>
      <c r="C368" s="43" t="s">
        <v>473</v>
      </c>
      <c r="D368" s="9" t="s">
        <v>11</v>
      </c>
      <c r="E368" s="43">
        <v>5</v>
      </c>
      <c r="F368" s="10" t="s">
        <v>15</v>
      </c>
      <c r="G368" s="10" t="s">
        <v>482</v>
      </c>
      <c r="H368" s="13"/>
    </row>
    <row r="369" spans="1:8" s="15" customFormat="1" ht="15" customHeight="1" x14ac:dyDescent="0.25">
      <c r="A369" s="41">
        <v>9</v>
      </c>
      <c r="B369" s="47" t="s">
        <v>483</v>
      </c>
      <c r="C369" s="43" t="s">
        <v>473</v>
      </c>
      <c r="D369" s="9" t="s">
        <v>11</v>
      </c>
      <c r="E369" s="43">
        <v>12</v>
      </c>
      <c r="F369" s="10" t="s">
        <v>15</v>
      </c>
      <c r="G369" s="46" t="s">
        <v>162</v>
      </c>
      <c r="H369" s="13" t="s">
        <v>484</v>
      </c>
    </row>
    <row r="370" spans="1:8" s="15" customFormat="1" ht="15" customHeight="1" x14ac:dyDescent="0.25">
      <c r="A370" s="41">
        <v>10</v>
      </c>
      <c r="B370" s="48" t="s">
        <v>485</v>
      </c>
      <c r="C370" s="49" t="s">
        <v>486</v>
      </c>
      <c r="D370" s="9" t="s">
        <v>11</v>
      </c>
      <c r="E370" s="49">
        <v>4</v>
      </c>
      <c r="F370" s="10" t="s">
        <v>15</v>
      </c>
      <c r="G370" s="46" t="s">
        <v>162</v>
      </c>
      <c r="H370" s="13"/>
    </row>
    <row r="371" spans="1:8" s="15" customFormat="1" ht="15" customHeight="1" x14ac:dyDescent="0.25">
      <c r="A371" s="41">
        <v>11</v>
      </c>
      <c r="B371" s="42" t="s">
        <v>487</v>
      </c>
      <c r="C371" s="19" t="s">
        <v>470</v>
      </c>
      <c r="D371" s="9" t="s">
        <v>11</v>
      </c>
      <c r="E371" s="43">
        <v>4</v>
      </c>
      <c r="F371" s="10" t="s">
        <v>115</v>
      </c>
      <c r="G371" s="10" t="s">
        <v>115</v>
      </c>
      <c r="H371" s="13"/>
    </row>
    <row r="372" spans="1:8" s="15" customFormat="1" ht="15" customHeight="1" x14ac:dyDescent="0.25">
      <c r="A372" s="41">
        <v>12</v>
      </c>
      <c r="B372" s="42" t="s">
        <v>488</v>
      </c>
      <c r="C372" s="19" t="s">
        <v>470</v>
      </c>
      <c r="D372" s="9" t="s">
        <v>11</v>
      </c>
      <c r="E372" s="43">
        <v>11</v>
      </c>
      <c r="F372" s="10" t="s">
        <v>115</v>
      </c>
      <c r="G372" s="10" t="s">
        <v>115</v>
      </c>
      <c r="H372" s="22" t="s">
        <v>78</v>
      </c>
    </row>
    <row r="373" spans="1:8" s="15" customFormat="1" ht="15" customHeight="1" x14ac:dyDescent="0.25">
      <c r="A373" s="41">
        <v>13</v>
      </c>
      <c r="B373" s="42" t="s">
        <v>489</v>
      </c>
      <c r="C373" s="43" t="s">
        <v>470</v>
      </c>
      <c r="D373" s="9" t="s">
        <v>11</v>
      </c>
      <c r="E373" s="43">
        <v>30</v>
      </c>
      <c r="F373" s="10" t="s">
        <v>115</v>
      </c>
      <c r="G373" s="10" t="s">
        <v>115</v>
      </c>
      <c r="H373" s="13" t="s">
        <v>490</v>
      </c>
    </row>
    <row r="374" spans="1:8" s="15" customFormat="1" ht="15" customHeight="1" x14ac:dyDescent="0.25">
      <c r="A374" s="41">
        <v>14</v>
      </c>
      <c r="B374" s="42" t="s">
        <v>491</v>
      </c>
      <c r="C374" s="43" t="s">
        <v>473</v>
      </c>
      <c r="D374" s="9" t="s">
        <v>11</v>
      </c>
      <c r="E374" s="43">
        <v>1</v>
      </c>
      <c r="F374" s="10" t="s">
        <v>29</v>
      </c>
      <c r="G374" s="10" t="s">
        <v>30</v>
      </c>
      <c r="H374" s="13"/>
    </row>
    <row r="375" spans="1:8" s="15" customFormat="1" ht="15" customHeight="1" x14ac:dyDescent="0.25">
      <c r="A375" s="41">
        <v>15</v>
      </c>
      <c r="B375" s="42" t="s">
        <v>492</v>
      </c>
      <c r="C375" s="43" t="s">
        <v>493</v>
      </c>
      <c r="D375" s="9" t="s">
        <v>11</v>
      </c>
      <c r="E375" s="43">
        <v>7</v>
      </c>
      <c r="F375" s="10" t="s">
        <v>29</v>
      </c>
      <c r="G375" s="10" t="s">
        <v>30</v>
      </c>
      <c r="H375" s="13"/>
    </row>
    <row r="376" spans="1:8" s="15" customFormat="1" ht="15" customHeight="1" x14ac:dyDescent="0.25">
      <c r="A376" s="41">
        <v>16</v>
      </c>
      <c r="B376" s="42" t="s">
        <v>494</v>
      </c>
      <c r="C376" s="43" t="s">
        <v>473</v>
      </c>
      <c r="D376" s="9" t="s">
        <v>11</v>
      </c>
      <c r="E376" s="43">
        <v>12</v>
      </c>
      <c r="F376" s="10" t="s">
        <v>25</v>
      </c>
      <c r="G376" s="46" t="s">
        <v>188</v>
      </c>
      <c r="H376" s="13"/>
    </row>
    <row r="377" spans="1:8" s="15" customFormat="1" ht="15" customHeight="1" x14ac:dyDescent="0.25">
      <c r="A377" s="41">
        <v>17</v>
      </c>
      <c r="B377" s="22" t="s">
        <v>495</v>
      </c>
      <c r="C377" s="19" t="s">
        <v>473</v>
      </c>
      <c r="D377" s="9" t="s">
        <v>11</v>
      </c>
      <c r="E377" s="19">
        <v>4</v>
      </c>
      <c r="F377" s="10" t="s">
        <v>25</v>
      </c>
      <c r="G377" s="46" t="s">
        <v>188</v>
      </c>
      <c r="H377" s="13" t="s">
        <v>496</v>
      </c>
    </row>
    <row r="378" spans="1:8" s="15" customFormat="1" ht="15" customHeight="1" x14ac:dyDescent="0.25">
      <c r="A378" s="41">
        <v>18</v>
      </c>
      <c r="B378" s="42" t="s">
        <v>497</v>
      </c>
      <c r="C378" s="43" t="s">
        <v>473</v>
      </c>
      <c r="D378" s="9" t="s">
        <v>11</v>
      </c>
      <c r="E378" s="43">
        <v>13</v>
      </c>
      <c r="F378" s="10" t="s">
        <v>25</v>
      </c>
      <c r="G378" s="10" t="s">
        <v>188</v>
      </c>
      <c r="H378" s="13"/>
    </row>
    <row r="379" spans="1:8" s="15" customFormat="1" ht="15" customHeight="1" x14ac:dyDescent="0.25">
      <c r="A379" s="41">
        <v>19</v>
      </c>
      <c r="B379" s="42" t="s">
        <v>498</v>
      </c>
      <c r="C379" s="43" t="s">
        <v>473</v>
      </c>
      <c r="D379" s="9" t="s">
        <v>11</v>
      </c>
      <c r="E379" s="43">
        <v>5</v>
      </c>
      <c r="F379" s="10" t="s">
        <v>25</v>
      </c>
      <c r="G379" s="46" t="s">
        <v>188</v>
      </c>
      <c r="H379" s="13"/>
    </row>
    <row r="380" spans="1:8" s="15" customFormat="1" ht="15" customHeight="1" x14ac:dyDescent="0.25">
      <c r="A380" s="41">
        <v>20</v>
      </c>
      <c r="B380" s="42" t="s">
        <v>499</v>
      </c>
      <c r="C380" s="43" t="s">
        <v>470</v>
      </c>
      <c r="D380" s="9" t="s">
        <v>11</v>
      </c>
      <c r="E380" s="43">
        <v>1</v>
      </c>
      <c r="F380" s="10" t="s">
        <v>29</v>
      </c>
      <c r="G380" s="10" t="s">
        <v>30</v>
      </c>
      <c r="H380" s="13"/>
    </row>
    <row r="381" spans="1:8" s="15" customFormat="1" ht="15" customHeight="1" x14ac:dyDescent="0.25">
      <c r="A381" s="41">
        <v>21</v>
      </c>
      <c r="B381" s="42" t="s">
        <v>500</v>
      </c>
      <c r="C381" s="43" t="s">
        <v>473</v>
      </c>
      <c r="D381" s="9" t="s">
        <v>11</v>
      </c>
      <c r="E381" s="43">
        <v>3</v>
      </c>
      <c r="F381" s="10" t="s">
        <v>29</v>
      </c>
      <c r="G381" s="10" t="s">
        <v>30</v>
      </c>
      <c r="H381" s="13"/>
    </row>
    <row r="382" spans="1:8" s="15" customFormat="1" ht="15" customHeight="1" x14ac:dyDescent="0.25">
      <c r="A382" s="41">
        <v>22</v>
      </c>
      <c r="B382" s="42" t="s">
        <v>501</v>
      </c>
      <c r="C382" s="43" t="s">
        <v>486</v>
      </c>
      <c r="D382" s="9" t="s">
        <v>11</v>
      </c>
      <c r="E382" s="43">
        <v>1</v>
      </c>
      <c r="F382" s="10" t="s">
        <v>29</v>
      </c>
      <c r="G382" s="10" t="s">
        <v>30</v>
      </c>
      <c r="H382" s="13"/>
    </row>
    <row r="383" spans="1:8" s="15" customFormat="1" ht="15" customHeight="1" x14ac:dyDescent="0.25">
      <c r="A383" s="41">
        <v>23</v>
      </c>
      <c r="B383" s="42" t="s">
        <v>502</v>
      </c>
      <c r="C383" s="43" t="s">
        <v>473</v>
      </c>
      <c r="D383" s="9" t="s">
        <v>11</v>
      </c>
      <c r="E383" s="43">
        <v>1</v>
      </c>
      <c r="F383" s="10" t="s">
        <v>29</v>
      </c>
      <c r="G383" s="10" t="s">
        <v>30</v>
      </c>
      <c r="H383" s="13"/>
    </row>
    <row r="384" spans="1:8" s="15" customFormat="1" ht="15" customHeight="1" x14ac:dyDescent="0.25">
      <c r="A384" s="41">
        <v>24</v>
      </c>
      <c r="B384" s="42" t="s">
        <v>503</v>
      </c>
      <c r="C384" s="43" t="s">
        <v>473</v>
      </c>
      <c r="D384" s="9" t="s">
        <v>11</v>
      </c>
      <c r="E384" s="43">
        <v>1</v>
      </c>
      <c r="F384" s="10" t="s">
        <v>15</v>
      </c>
      <c r="G384" s="10" t="s">
        <v>482</v>
      </c>
      <c r="H384" s="13"/>
    </row>
    <row r="385" spans="1:8" s="15" customFormat="1" ht="15" customHeight="1" x14ac:dyDescent="0.25">
      <c r="A385" s="41">
        <v>25</v>
      </c>
      <c r="B385" s="42" t="s">
        <v>504</v>
      </c>
      <c r="C385" s="43" t="s">
        <v>473</v>
      </c>
      <c r="D385" s="9" t="s">
        <v>11</v>
      </c>
      <c r="E385" s="43">
        <v>7</v>
      </c>
      <c r="F385" s="10" t="s">
        <v>25</v>
      </c>
      <c r="G385" s="46" t="s">
        <v>188</v>
      </c>
      <c r="H385" s="13"/>
    </row>
    <row r="386" spans="1:8" s="15" customFormat="1" ht="15" customHeight="1" x14ac:dyDescent="0.25">
      <c r="A386" s="41">
        <v>26</v>
      </c>
      <c r="B386" s="42" t="s">
        <v>505</v>
      </c>
      <c r="C386" s="43" t="s">
        <v>470</v>
      </c>
      <c r="D386" s="9" t="s">
        <v>11</v>
      </c>
      <c r="E386" s="43">
        <v>4</v>
      </c>
      <c r="F386" s="10" t="s">
        <v>29</v>
      </c>
      <c r="G386" s="10" t="s">
        <v>30</v>
      </c>
      <c r="H386" s="13"/>
    </row>
    <row r="387" spans="1:8" s="15" customFormat="1" ht="15" customHeight="1" x14ac:dyDescent="0.25">
      <c r="A387" s="41">
        <v>27</v>
      </c>
      <c r="B387" s="42" t="s">
        <v>506</v>
      </c>
      <c r="C387" s="43" t="s">
        <v>473</v>
      </c>
      <c r="D387" s="9" t="s">
        <v>11</v>
      </c>
      <c r="E387" s="43">
        <v>2</v>
      </c>
      <c r="F387" s="10" t="s">
        <v>15</v>
      </c>
      <c r="G387" s="10" t="s">
        <v>482</v>
      </c>
      <c r="H387" s="13"/>
    </row>
    <row r="388" spans="1:8" s="15" customFormat="1" ht="15" customHeight="1" x14ac:dyDescent="0.25">
      <c r="A388" s="41">
        <v>28</v>
      </c>
      <c r="B388" s="42" t="s">
        <v>507</v>
      </c>
      <c r="C388" s="43" t="s">
        <v>473</v>
      </c>
      <c r="D388" s="9" t="s">
        <v>11</v>
      </c>
      <c r="E388" s="43">
        <v>2</v>
      </c>
      <c r="F388" s="10" t="s">
        <v>29</v>
      </c>
      <c r="G388" s="10" t="s">
        <v>30</v>
      </c>
      <c r="H388" s="13"/>
    </row>
    <row r="389" spans="1:8" s="15" customFormat="1" ht="15" customHeight="1" x14ac:dyDescent="0.25">
      <c r="A389" s="41">
        <v>29</v>
      </c>
      <c r="B389" s="42" t="s">
        <v>508</v>
      </c>
      <c r="C389" s="43" t="s">
        <v>473</v>
      </c>
      <c r="D389" s="9" t="s">
        <v>11</v>
      </c>
      <c r="E389" s="43">
        <v>4</v>
      </c>
      <c r="F389" s="10" t="s">
        <v>29</v>
      </c>
      <c r="G389" s="10" t="s">
        <v>30</v>
      </c>
      <c r="H389" s="13"/>
    </row>
    <row r="390" spans="1:8" s="15" customFormat="1" ht="15" customHeight="1" x14ac:dyDescent="0.25">
      <c r="A390" s="41">
        <v>30</v>
      </c>
      <c r="B390" s="42" t="s">
        <v>509</v>
      </c>
      <c r="C390" s="43" t="s">
        <v>473</v>
      </c>
      <c r="D390" s="9" t="s">
        <v>11</v>
      </c>
      <c r="E390" s="43">
        <v>1</v>
      </c>
      <c r="F390" s="10" t="s">
        <v>29</v>
      </c>
      <c r="G390" s="10" t="s">
        <v>30</v>
      </c>
      <c r="H390" s="13"/>
    </row>
    <row r="391" spans="1:8" s="15" customFormat="1" ht="15" customHeight="1" x14ac:dyDescent="0.25">
      <c r="A391" s="41">
        <v>31</v>
      </c>
      <c r="B391" s="22" t="s">
        <v>510</v>
      </c>
      <c r="C391" s="19" t="s">
        <v>486</v>
      </c>
      <c r="D391" s="9" t="s">
        <v>11</v>
      </c>
      <c r="E391" s="19">
        <v>1</v>
      </c>
      <c r="F391" s="10" t="s">
        <v>29</v>
      </c>
      <c r="G391" s="10" t="s">
        <v>30</v>
      </c>
      <c r="H391" s="13"/>
    </row>
    <row r="392" spans="1:8" s="15" customFormat="1" ht="15" customHeight="1" x14ac:dyDescent="0.25">
      <c r="A392" s="41">
        <v>32</v>
      </c>
      <c r="B392" s="42" t="s">
        <v>511</v>
      </c>
      <c r="C392" s="43" t="s">
        <v>473</v>
      </c>
      <c r="D392" s="9" t="s">
        <v>11</v>
      </c>
      <c r="E392" s="43">
        <v>10</v>
      </c>
      <c r="F392" s="10" t="s">
        <v>25</v>
      </c>
      <c r="G392" s="46" t="s">
        <v>188</v>
      </c>
      <c r="H392" s="13"/>
    </row>
    <row r="393" spans="1:8" s="15" customFormat="1" ht="15" customHeight="1" x14ac:dyDescent="0.25">
      <c r="A393" s="41">
        <v>33</v>
      </c>
      <c r="B393" s="42" t="s">
        <v>512</v>
      </c>
      <c r="C393" s="43" t="s">
        <v>473</v>
      </c>
      <c r="D393" s="9" t="s">
        <v>11</v>
      </c>
      <c r="E393" s="43">
        <v>2</v>
      </c>
      <c r="F393" s="10" t="s">
        <v>29</v>
      </c>
      <c r="G393" s="10" t="s">
        <v>30</v>
      </c>
      <c r="H393" s="13"/>
    </row>
    <row r="394" spans="1:8" s="15" customFormat="1" ht="15" customHeight="1" x14ac:dyDescent="0.25">
      <c r="A394" s="41">
        <v>34</v>
      </c>
      <c r="B394" s="48" t="s">
        <v>513</v>
      </c>
      <c r="C394" s="49" t="s">
        <v>486</v>
      </c>
      <c r="D394" s="9" t="s">
        <v>11</v>
      </c>
      <c r="E394" s="49">
        <v>2</v>
      </c>
      <c r="F394" s="10" t="s">
        <v>29</v>
      </c>
      <c r="G394" s="10" t="s">
        <v>30</v>
      </c>
      <c r="H394" s="13"/>
    </row>
    <row r="395" spans="1:8" s="15" customFormat="1" ht="15" customHeight="1" x14ac:dyDescent="0.25">
      <c r="A395" s="41">
        <v>35</v>
      </c>
      <c r="B395" s="22" t="s">
        <v>514</v>
      </c>
      <c r="C395" s="19" t="s">
        <v>486</v>
      </c>
      <c r="D395" s="9" t="s">
        <v>11</v>
      </c>
      <c r="E395" s="19">
        <v>2</v>
      </c>
      <c r="F395" s="10" t="s">
        <v>29</v>
      </c>
      <c r="G395" s="10" t="s">
        <v>30</v>
      </c>
      <c r="H395" s="13"/>
    </row>
    <row r="396" spans="1:8" s="15" customFormat="1" ht="15" customHeight="1" x14ac:dyDescent="0.25">
      <c r="A396" s="41">
        <v>36</v>
      </c>
      <c r="B396" s="42" t="s">
        <v>515</v>
      </c>
      <c r="C396" s="43" t="s">
        <v>486</v>
      </c>
      <c r="D396" s="9" t="s">
        <v>11</v>
      </c>
      <c r="E396" s="43">
        <v>6</v>
      </c>
      <c r="F396" s="10" t="s">
        <v>25</v>
      </c>
      <c r="G396" s="46" t="s">
        <v>188</v>
      </c>
      <c r="H396" s="13"/>
    </row>
    <row r="397" spans="1:8" s="15" customFormat="1" ht="15" customHeight="1" x14ac:dyDescent="0.25">
      <c r="A397" s="41">
        <v>37</v>
      </c>
      <c r="B397" s="42" t="s">
        <v>516</v>
      </c>
      <c r="C397" s="43" t="s">
        <v>470</v>
      </c>
      <c r="D397" s="9" t="s">
        <v>11</v>
      </c>
      <c r="E397" s="43">
        <v>5</v>
      </c>
      <c r="F397" s="10" t="s">
        <v>15</v>
      </c>
      <c r="G397" s="46" t="s">
        <v>482</v>
      </c>
      <c r="H397" s="13"/>
    </row>
    <row r="398" spans="1:8" s="15" customFormat="1" ht="15" customHeight="1" x14ac:dyDescent="0.25">
      <c r="A398" s="41">
        <v>38</v>
      </c>
      <c r="B398" s="50" t="s">
        <v>517</v>
      </c>
      <c r="C398" s="43" t="s">
        <v>470</v>
      </c>
      <c r="D398" s="9" t="s">
        <v>11</v>
      </c>
      <c r="E398" s="43">
        <v>1</v>
      </c>
      <c r="F398" s="10" t="s">
        <v>15</v>
      </c>
      <c r="G398" s="46" t="s">
        <v>482</v>
      </c>
      <c r="H398" s="34"/>
    </row>
    <row r="399" spans="1:8" s="15" customFormat="1" ht="15" customHeight="1" x14ac:dyDescent="0.25">
      <c r="A399" s="41">
        <v>39</v>
      </c>
      <c r="B399" s="42" t="s">
        <v>518</v>
      </c>
      <c r="C399" s="43" t="s">
        <v>473</v>
      </c>
      <c r="D399" s="9" t="s">
        <v>11</v>
      </c>
      <c r="E399" s="43">
        <v>1</v>
      </c>
      <c r="F399" s="10" t="s">
        <v>29</v>
      </c>
      <c r="G399" s="10" t="s">
        <v>30</v>
      </c>
      <c r="H399" s="13"/>
    </row>
    <row r="400" spans="1:8" s="15" customFormat="1" ht="15" customHeight="1" x14ac:dyDescent="0.25">
      <c r="A400" s="41">
        <v>40</v>
      </c>
      <c r="B400" s="42" t="s">
        <v>519</v>
      </c>
      <c r="C400" s="43" t="s">
        <v>473</v>
      </c>
      <c r="D400" s="9" t="s">
        <v>11</v>
      </c>
      <c r="E400" s="43">
        <v>2</v>
      </c>
      <c r="F400" s="10" t="s">
        <v>29</v>
      </c>
      <c r="G400" s="10" t="s">
        <v>30</v>
      </c>
      <c r="H400" s="13"/>
    </row>
    <row r="401" spans="1:8" s="15" customFormat="1" ht="15" customHeight="1" x14ac:dyDescent="0.25">
      <c r="A401" s="41">
        <v>41</v>
      </c>
      <c r="B401" s="42" t="s">
        <v>520</v>
      </c>
      <c r="C401" s="43" t="s">
        <v>486</v>
      </c>
      <c r="D401" s="9" t="s">
        <v>11</v>
      </c>
      <c r="E401" s="43">
        <v>3</v>
      </c>
      <c r="F401" s="10" t="s">
        <v>15</v>
      </c>
      <c r="G401" s="46" t="s">
        <v>162</v>
      </c>
      <c r="H401" s="13"/>
    </row>
    <row r="402" spans="1:8" s="15" customFormat="1" ht="15" customHeight="1" x14ac:dyDescent="0.25">
      <c r="A402" s="41">
        <v>42</v>
      </c>
      <c r="B402" s="42" t="s">
        <v>521</v>
      </c>
      <c r="C402" s="43" t="s">
        <v>486</v>
      </c>
      <c r="D402" s="9" t="s">
        <v>11</v>
      </c>
      <c r="E402" s="43">
        <v>1</v>
      </c>
      <c r="F402" s="10" t="s">
        <v>29</v>
      </c>
      <c r="G402" s="10" t="s">
        <v>30</v>
      </c>
      <c r="H402" s="13"/>
    </row>
    <row r="403" spans="1:8" s="15" customFormat="1" ht="15" customHeight="1" x14ac:dyDescent="0.25">
      <c r="A403" s="41">
        <v>43</v>
      </c>
      <c r="B403" s="42" t="s">
        <v>522</v>
      </c>
      <c r="C403" s="43" t="s">
        <v>486</v>
      </c>
      <c r="D403" s="9" t="s">
        <v>11</v>
      </c>
      <c r="E403" s="43">
        <v>17</v>
      </c>
      <c r="F403" s="10" t="s">
        <v>25</v>
      </c>
      <c r="G403" s="46" t="s">
        <v>188</v>
      </c>
      <c r="H403" s="13" t="s">
        <v>523</v>
      </c>
    </row>
    <row r="404" spans="1:8" s="15" customFormat="1" ht="15" customHeight="1" x14ac:dyDescent="0.25">
      <c r="A404" s="41">
        <v>44</v>
      </c>
      <c r="B404" s="42" t="s">
        <v>524</v>
      </c>
      <c r="C404" s="43" t="s">
        <v>486</v>
      </c>
      <c r="D404" s="9" t="s">
        <v>11</v>
      </c>
      <c r="E404" s="43">
        <v>1</v>
      </c>
      <c r="F404" s="10" t="s">
        <v>115</v>
      </c>
      <c r="G404" s="10" t="s">
        <v>115</v>
      </c>
      <c r="H404" s="13" t="s">
        <v>525</v>
      </c>
    </row>
    <row r="405" spans="1:8" s="15" customFormat="1" ht="15" customHeight="1" x14ac:dyDescent="0.25">
      <c r="A405" s="41">
        <v>45</v>
      </c>
      <c r="B405" s="42" t="s">
        <v>526</v>
      </c>
      <c r="C405" s="43" t="s">
        <v>486</v>
      </c>
      <c r="D405" s="9" t="s">
        <v>11</v>
      </c>
      <c r="E405" s="43">
        <v>32</v>
      </c>
      <c r="F405" s="10" t="s">
        <v>15</v>
      </c>
      <c r="G405" s="46" t="s">
        <v>482</v>
      </c>
      <c r="H405" s="13" t="s">
        <v>527</v>
      </c>
    </row>
    <row r="406" spans="1:8" s="15" customFormat="1" ht="15" customHeight="1" x14ac:dyDescent="0.25">
      <c r="A406" s="41">
        <v>46</v>
      </c>
      <c r="B406" s="42" t="s">
        <v>528</v>
      </c>
      <c r="C406" s="43" t="s">
        <v>473</v>
      </c>
      <c r="D406" s="9" t="s">
        <v>11</v>
      </c>
      <c r="E406" s="43">
        <v>4</v>
      </c>
      <c r="F406" s="10" t="s">
        <v>15</v>
      </c>
      <c r="G406" s="46" t="s">
        <v>162</v>
      </c>
      <c r="H406" s="13" t="s">
        <v>529</v>
      </c>
    </row>
    <row r="407" spans="1:8" s="15" customFormat="1" ht="15" customHeight="1" x14ac:dyDescent="0.25">
      <c r="A407" s="41">
        <v>47</v>
      </c>
      <c r="B407" s="42" t="s">
        <v>530</v>
      </c>
      <c r="C407" s="43" t="s">
        <v>473</v>
      </c>
      <c r="D407" s="9" t="s">
        <v>11</v>
      </c>
      <c r="E407" s="43">
        <v>4</v>
      </c>
      <c r="F407" s="10" t="s">
        <v>15</v>
      </c>
      <c r="G407" s="46" t="s">
        <v>162</v>
      </c>
      <c r="H407" s="13" t="s">
        <v>531</v>
      </c>
    </row>
    <row r="408" spans="1:8" s="15" customFormat="1" ht="15" customHeight="1" x14ac:dyDescent="0.25">
      <c r="A408" s="41">
        <v>48</v>
      </c>
      <c r="B408" s="42" t="s">
        <v>532</v>
      </c>
      <c r="C408" s="43" t="s">
        <v>470</v>
      </c>
      <c r="D408" s="9" t="s">
        <v>11</v>
      </c>
      <c r="E408" s="43">
        <v>13</v>
      </c>
      <c r="F408" s="19" t="s">
        <v>15</v>
      </c>
      <c r="G408" s="17" t="s">
        <v>482</v>
      </c>
      <c r="H408" s="13"/>
    </row>
    <row r="409" spans="1:8" s="15" customFormat="1" ht="15" customHeight="1" x14ac:dyDescent="0.25">
      <c r="A409" s="41">
        <v>49</v>
      </c>
      <c r="B409" s="42" t="s">
        <v>533</v>
      </c>
      <c r="C409" s="43" t="s">
        <v>473</v>
      </c>
      <c r="D409" s="9" t="s">
        <v>11</v>
      </c>
      <c r="E409" s="43">
        <v>2</v>
      </c>
      <c r="F409" s="10" t="s">
        <v>29</v>
      </c>
      <c r="G409" s="10" t="s">
        <v>30</v>
      </c>
      <c r="H409" s="13"/>
    </row>
    <row r="410" spans="1:8" s="15" customFormat="1" ht="15" customHeight="1" x14ac:dyDescent="0.25">
      <c r="A410" s="41">
        <v>50</v>
      </c>
      <c r="B410" s="42" t="s">
        <v>534</v>
      </c>
      <c r="C410" s="43" t="s">
        <v>470</v>
      </c>
      <c r="D410" s="9" t="s">
        <v>11</v>
      </c>
      <c r="E410" s="43">
        <v>8</v>
      </c>
      <c r="F410" s="10" t="s">
        <v>29</v>
      </c>
      <c r="G410" s="10" t="s">
        <v>30</v>
      </c>
      <c r="H410" s="13"/>
    </row>
    <row r="411" spans="1:8" s="15" customFormat="1" ht="15" customHeight="1" x14ac:dyDescent="0.25">
      <c r="A411" s="41">
        <v>51</v>
      </c>
      <c r="B411" s="42" t="s">
        <v>535</v>
      </c>
      <c r="C411" s="43" t="s">
        <v>473</v>
      </c>
      <c r="D411" s="9" t="s">
        <v>11</v>
      </c>
      <c r="E411" s="43">
        <v>14</v>
      </c>
      <c r="F411" s="10" t="s">
        <v>15</v>
      </c>
      <c r="G411" s="46" t="s">
        <v>162</v>
      </c>
      <c r="H411" s="13" t="s">
        <v>408</v>
      </c>
    </row>
    <row r="412" spans="1:8" s="15" customFormat="1" ht="15" customHeight="1" x14ac:dyDescent="0.25">
      <c r="A412" s="41">
        <v>52</v>
      </c>
      <c r="B412" s="42" t="s">
        <v>536</v>
      </c>
      <c r="C412" s="43" t="s">
        <v>470</v>
      </c>
      <c r="D412" s="9" t="s">
        <v>11</v>
      </c>
      <c r="E412" s="43">
        <v>3</v>
      </c>
      <c r="F412" s="10" t="s">
        <v>29</v>
      </c>
      <c r="G412" s="10" t="s">
        <v>30</v>
      </c>
      <c r="H412" s="13"/>
    </row>
    <row r="413" spans="1:8" s="15" customFormat="1" ht="15" customHeight="1" x14ac:dyDescent="0.25">
      <c r="A413" s="41">
        <v>53</v>
      </c>
      <c r="B413" s="42" t="s">
        <v>537</v>
      </c>
      <c r="C413" s="43" t="s">
        <v>473</v>
      </c>
      <c r="D413" s="9" t="s">
        <v>11</v>
      </c>
      <c r="E413" s="43">
        <v>10</v>
      </c>
      <c r="F413" s="10" t="s">
        <v>25</v>
      </c>
      <c r="G413" s="46" t="s">
        <v>188</v>
      </c>
      <c r="H413" s="13"/>
    </row>
    <row r="414" spans="1:8" s="15" customFormat="1" ht="15" customHeight="1" x14ac:dyDescent="0.25">
      <c r="A414" s="41">
        <v>54</v>
      </c>
      <c r="B414" s="42" t="s">
        <v>538</v>
      </c>
      <c r="C414" s="43" t="s">
        <v>486</v>
      </c>
      <c r="D414" s="9" t="s">
        <v>11</v>
      </c>
      <c r="E414" s="43">
        <v>1</v>
      </c>
      <c r="F414" s="10" t="s">
        <v>29</v>
      </c>
      <c r="G414" s="10" t="s">
        <v>30</v>
      </c>
      <c r="H414" s="13"/>
    </row>
    <row r="415" spans="1:8" s="15" customFormat="1" ht="15" customHeight="1" x14ac:dyDescent="0.25">
      <c r="A415" s="41">
        <v>55</v>
      </c>
      <c r="B415" s="42" t="s">
        <v>539</v>
      </c>
      <c r="C415" s="43" t="s">
        <v>473</v>
      </c>
      <c r="D415" s="9" t="s">
        <v>11</v>
      </c>
      <c r="E415" s="43">
        <v>11</v>
      </c>
      <c r="F415" s="10" t="s">
        <v>115</v>
      </c>
      <c r="G415" s="10" t="s">
        <v>115</v>
      </c>
      <c r="H415" s="13" t="s">
        <v>540</v>
      </c>
    </row>
    <row r="416" spans="1:8" s="15" customFormat="1" ht="15" customHeight="1" x14ac:dyDescent="0.25">
      <c r="A416" s="41">
        <v>56</v>
      </c>
      <c r="B416" s="48" t="s">
        <v>541</v>
      </c>
      <c r="C416" s="49" t="s">
        <v>486</v>
      </c>
      <c r="D416" s="9" t="s">
        <v>11</v>
      </c>
      <c r="E416" s="49">
        <v>3</v>
      </c>
      <c r="F416" s="10" t="s">
        <v>15</v>
      </c>
      <c r="G416" s="46" t="s">
        <v>162</v>
      </c>
      <c r="H416" s="13"/>
    </row>
    <row r="417" spans="1:8" s="15" customFormat="1" ht="15" customHeight="1" x14ac:dyDescent="0.25">
      <c r="A417" s="41">
        <v>57</v>
      </c>
      <c r="B417" s="48" t="s">
        <v>542</v>
      </c>
      <c r="C417" s="49" t="s">
        <v>473</v>
      </c>
      <c r="D417" s="9" t="s">
        <v>11</v>
      </c>
      <c r="E417" s="49">
        <v>2</v>
      </c>
      <c r="F417" s="10" t="s">
        <v>29</v>
      </c>
      <c r="G417" s="10" t="s">
        <v>30</v>
      </c>
      <c r="H417" s="13"/>
    </row>
    <row r="418" spans="1:8" s="15" customFormat="1" ht="15" customHeight="1" x14ac:dyDescent="0.25">
      <c r="A418" s="41">
        <v>58</v>
      </c>
      <c r="B418" s="22" t="s">
        <v>543</v>
      </c>
      <c r="C418" s="19" t="s">
        <v>473</v>
      </c>
      <c r="D418" s="9" t="s">
        <v>11</v>
      </c>
      <c r="E418" s="19">
        <v>1</v>
      </c>
      <c r="F418" s="10" t="s">
        <v>29</v>
      </c>
      <c r="G418" s="10" t="s">
        <v>292</v>
      </c>
      <c r="H418" s="13"/>
    </row>
    <row r="419" spans="1:8" s="15" customFormat="1" ht="15" customHeight="1" x14ac:dyDescent="0.25">
      <c r="A419" s="41">
        <v>59</v>
      </c>
      <c r="B419" s="42" t="s">
        <v>544</v>
      </c>
      <c r="C419" s="43" t="s">
        <v>470</v>
      </c>
      <c r="D419" s="9" t="s">
        <v>11</v>
      </c>
      <c r="E419" s="43">
        <v>2</v>
      </c>
      <c r="F419" s="10" t="s">
        <v>15</v>
      </c>
      <c r="G419" s="46" t="s">
        <v>482</v>
      </c>
      <c r="H419" s="13"/>
    </row>
    <row r="420" spans="1:8" s="15" customFormat="1" ht="15" customHeight="1" x14ac:dyDescent="0.25">
      <c r="A420" s="41">
        <v>60</v>
      </c>
      <c r="B420" s="42" t="s">
        <v>545</v>
      </c>
      <c r="C420" s="43" t="s">
        <v>486</v>
      </c>
      <c r="D420" s="9" t="s">
        <v>11</v>
      </c>
      <c r="E420" s="43">
        <v>1</v>
      </c>
      <c r="F420" s="10" t="s">
        <v>25</v>
      </c>
      <c r="G420" s="46" t="s">
        <v>188</v>
      </c>
      <c r="H420" s="13"/>
    </row>
    <row r="421" spans="1:8" s="15" customFormat="1" ht="15" customHeight="1" x14ac:dyDescent="0.25">
      <c r="A421" s="41">
        <v>61</v>
      </c>
      <c r="B421" s="42" t="s">
        <v>546</v>
      </c>
      <c r="C421" s="43" t="s">
        <v>473</v>
      </c>
      <c r="D421" s="9" t="s">
        <v>11</v>
      </c>
      <c r="E421" s="43">
        <v>2</v>
      </c>
      <c r="F421" s="10" t="s">
        <v>29</v>
      </c>
      <c r="G421" s="10" t="s">
        <v>292</v>
      </c>
      <c r="H421" s="13"/>
    </row>
    <row r="422" spans="1:8" s="15" customFormat="1" ht="15" customHeight="1" x14ac:dyDescent="0.25">
      <c r="A422" s="41">
        <v>62</v>
      </c>
      <c r="B422" s="42" t="s">
        <v>547</v>
      </c>
      <c r="C422" s="43" t="s">
        <v>470</v>
      </c>
      <c r="D422" s="9" t="s">
        <v>11</v>
      </c>
      <c r="E422" s="43">
        <v>8</v>
      </c>
      <c r="F422" s="10" t="s">
        <v>115</v>
      </c>
      <c r="G422" s="46" t="s">
        <v>115</v>
      </c>
      <c r="H422" s="13"/>
    </row>
    <row r="423" spans="1:8" s="15" customFormat="1" ht="15" customHeight="1" x14ac:dyDescent="0.25">
      <c r="A423" s="41">
        <v>63</v>
      </c>
      <c r="B423" s="42" t="s">
        <v>548</v>
      </c>
      <c r="C423" s="43" t="s">
        <v>473</v>
      </c>
      <c r="D423" s="9" t="s">
        <v>11</v>
      </c>
      <c r="E423" s="43">
        <v>2</v>
      </c>
      <c r="F423" s="10" t="s">
        <v>29</v>
      </c>
      <c r="G423" s="10" t="s">
        <v>30</v>
      </c>
      <c r="H423" s="13"/>
    </row>
    <row r="424" spans="1:8" s="15" customFormat="1" ht="15" customHeight="1" x14ac:dyDescent="0.25">
      <c r="A424" s="41">
        <v>64</v>
      </c>
      <c r="B424" s="42" t="s">
        <v>549</v>
      </c>
      <c r="C424" s="43" t="s">
        <v>473</v>
      </c>
      <c r="D424" s="9" t="s">
        <v>11</v>
      </c>
      <c r="E424" s="43">
        <v>9</v>
      </c>
      <c r="F424" s="10" t="s">
        <v>29</v>
      </c>
      <c r="G424" s="10" t="s">
        <v>30</v>
      </c>
      <c r="H424" s="13" t="s">
        <v>550</v>
      </c>
    </row>
    <row r="425" spans="1:8" s="15" customFormat="1" ht="15" customHeight="1" x14ac:dyDescent="0.25">
      <c r="A425" s="41">
        <v>65</v>
      </c>
      <c r="B425" s="22" t="s">
        <v>551</v>
      </c>
      <c r="C425" s="19" t="s">
        <v>470</v>
      </c>
      <c r="D425" s="9" t="s">
        <v>11</v>
      </c>
      <c r="E425" s="19">
        <v>2</v>
      </c>
      <c r="F425" s="10" t="s">
        <v>29</v>
      </c>
      <c r="G425" s="10" t="s">
        <v>30</v>
      </c>
      <c r="H425" s="13"/>
    </row>
    <row r="426" spans="1:8" s="15" customFormat="1" ht="15" customHeight="1" x14ac:dyDescent="0.25">
      <c r="A426" s="41">
        <v>66</v>
      </c>
      <c r="B426" s="42" t="s">
        <v>552</v>
      </c>
      <c r="C426" s="43" t="s">
        <v>473</v>
      </c>
      <c r="D426" s="9" t="s">
        <v>11</v>
      </c>
      <c r="E426" s="43">
        <v>1</v>
      </c>
      <c r="F426" s="19" t="s">
        <v>29</v>
      </c>
      <c r="G426" s="17" t="s">
        <v>30</v>
      </c>
      <c r="H426" s="13" t="s">
        <v>553</v>
      </c>
    </row>
    <row r="427" spans="1:8" s="15" customFormat="1" ht="15" customHeight="1" x14ac:dyDescent="0.25">
      <c r="A427" s="41">
        <v>67</v>
      </c>
      <c r="B427" s="42" t="s">
        <v>554</v>
      </c>
      <c r="C427" s="43" t="s">
        <v>493</v>
      </c>
      <c r="D427" s="9" t="s">
        <v>11</v>
      </c>
      <c r="E427" s="43">
        <v>1</v>
      </c>
      <c r="F427" s="19" t="s">
        <v>29</v>
      </c>
      <c r="G427" s="17" t="s">
        <v>30</v>
      </c>
      <c r="H427" s="13"/>
    </row>
    <row r="428" spans="1:8" s="15" customFormat="1" ht="15" customHeight="1" x14ac:dyDescent="0.25">
      <c r="A428" s="41">
        <v>68</v>
      </c>
      <c r="B428" s="22" t="s">
        <v>555</v>
      </c>
      <c r="C428" s="19" t="s">
        <v>473</v>
      </c>
      <c r="D428" s="9" t="s">
        <v>11</v>
      </c>
      <c r="E428" s="19">
        <v>2</v>
      </c>
      <c r="F428" s="10" t="s">
        <v>29</v>
      </c>
      <c r="G428" s="10" t="s">
        <v>30</v>
      </c>
      <c r="H428" s="13"/>
    </row>
    <row r="429" spans="1:8" s="15" customFormat="1" ht="15" customHeight="1" x14ac:dyDescent="0.25">
      <c r="A429" s="41">
        <v>69</v>
      </c>
      <c r="B429" s="22" t="s">
        <v>556</v>
      </c>
      <c r="C429" s="19" t="s">
        <v>486</v>
      </c>
      <c r="D429" s="9" t="s">
        <v>11</v>
      </c>
      <c r="E429" s="19">
        <v>4</v>
      </c>
      <c r="F429" s="10" t="s">
        <v>29</v>
      </c>
      <c r="G429" s="10" t="s">
        <v>30</v>
      </c>
      <c r="H429" s="13"/>
    </row>
    <row r="430" spans="1:8" s="15" customFormat="1" ht="15" customHeight="1" x14ac:dyDescent="0.25">
      <c r="A430" s="41">
        <v>70</v>
      </c>
      <c r="B430" s="42" t="s">
        <v>557</v>
      </c>
      <c r="C430" s="43" t="s">
        <v>473</v>
      </c>
      <c r="D430" s="9" t="s">
        <v>11</v>
      </c>
      <c r="E430" s="43">
        <v>19</v>
      </c>
      <c r="F430" s="10" t="s">
        <v>25</v>
      </c>
      <c r="G430" s="46" t="s">
        <v>188</v>
      </c>
      <c r="H430" s="13" t="s">
        <v>558</v>
      </c>
    </row>
    <row r="431" spans="1:8" s="15" customFormat="1" ht="15" customHeight="1" x14ac:dyDescent="0.25">
      <c r="A431" s="41">
        <v>71</v>
      </c>
      <c r="B431" s="42" t="s">
        <v>559</v>
      </c>
      <c r="C431" s="43" t="s">
        <v>473</v>
      </c>
      <c r="D431" s="9" t="s">
        <v>11</v>
      </c>
      <c r="E431" s="49">
        <v>3</v>
      </c>
      <c r="F431" s="10" t="s">
        <v>29</v>
      </c>
      <c r="G431" s="10" t="s">
        <v>30</v>
      </c>
      <c r="H431" s="13"/>
    </row>
    <row r="432" spans="1:8" s="15" customFormat="1" ht="15" customHeight="1" x14ac:dyDescent="0.25">
      <c r="A432" s="41">
        <v>72</v>
      </c>
      <c r="B432" s="42" t="s">
        <v>560</v>
      </c>
      <c r="C432" s="43" t="s">
        <v>486</v>
      </c>
      <c r="D432" s="9" t="s">
        <v>11</v>
      </c>
      <c r="E432" s="43">
        <v>3</v>
      </c>
      <c r="F432" s="10" t="s">
        <v>29</v>
      </c>
      <c r="G432" s="10" t="s">
        <v>30</v>
      </c>
      <c r="H432" s="13"/>
    </row>
    <row r="433" spans="1:8" s="15" customFormat="1" ht="15" customHeight="1" x14ac:dyDescent="0.25">
      <c r="A433" s="41">
        <v>73</v>
      </c>
      <c r="B433" s="42" t="s">
        <v>561</v>
      </c>
      <c r="C433" s="43" t="s">
        <v>473</v>
      </c>
      <c r="D433" s="9" t="s">
        <v>11</v>
      </c>
      <c r="E433" s="43">
        <v>22</v>
      </c>
      <c r="F433" s="10" t="s">
        <v>25</v>
      </c>
      <c r="G433" s="46" t="s">
        <v>188</v>
      </c>
      <c r="H433" s="13" t="s">
        <v>562</v>
      </c>
    </row>
    <row r="434" spans="1:8" s="15" customFormat="1" ht="15" customHeight="1" x14ac:dyDescent="0.25">
      <c r="A434" s="41">
        <v>74</v>
      </c>
      <c r="B434" s="42" t="s">
        <v>563</v>
      </c>
      <c r="C434" s="43" t="s">
        <v>473</v>
      </c>
      <c r="D434" s="9" t="s">
        <v>11</v>
      </c>
      <c r="E434" s="43">
        <v>3</v>
      </c>
      <c r="F434" s="10" t="s">
        <v>15</v>
      </c>
      <c r="G434" s="10" t="s">
        <v>482</v>
      </c>
      <c r="H434" s="13" t="s">
        <v>553</v>
      </c>
    </row>
    <row r="435" spans="1:8" s="15" customFormat="1" ht="15" customHeight="1" x14ac:dyDescent="0.25">
      <c r="A435" s="41">
        <v>75</v>
      </c>
      <c r="B435" s="42" t="s">
        <v>564</v>
      </c>
      <c r="C435" s="43" t="s">
        <v>473</v>
      </c>
      <c r="D435" s="9" t="s">
        <v>11</v>
      </c>
      <c r="E435" s="43">
        <v>2</v>
      </c>
      <c r="F435" s="10" t="s">
        <v>15</v>
      </c>
      <c r="G435" s="46" t="s">
        <v>162</v>
      </c>
      <c r="H435" s="13" t="s">
        <v>565</v>
      </c>
    </row>
    <row r="436" spans="1:8" s="15" customFormat="1" ht="15" customHeight="1" x14ac:dyDescent="0.25">
      <c r="A436" s="41">
        <v>76</v>
      </c>
      <c r="B436" s="42" t="s">
        <v>566</v>
      </c>
      <c r="C436" s="43" t="s">
        <v>470</v>
      </c>
      <c r="D436" s="9" t="s">
        <v>11</v>
      </c>
      <c r="E436" s="43">
        <v>3</v>
      </c>
      <c r="F436" s="10" t="s">
        <v>29</v>
      </c>
      <c r="G436" s="10" t="s">
        <v>30</v>
      </c>
      <c r="H436" s="13"/>
    </row>
    <row r="437" spans="1:8" s="15" customFormat="1" ht="15" customHeight="1" x14ac:dyDescent="0.25">
      <c r="A437" s="41">
        <v>77</v>
      </c>
      <c r="B437" s="42" t="s">
        <v>567</v>
      </c>
      <c r="C437" s="43" t="s">
        <v>473</v>
      </c>
      <c r="D437" s="9" t="s">
        <v>11</v>
      </c>
      <c r="E437" s="43">
        <v>2</v>
      </c>
      <c r="F437" s="10" t="s">
        <v>29</v>
      </c>
      <c r="G437" s="10" t="s">
        <v>30</v>
      </c>
      <c r="H437" s="13"/>
    </row>
    <row r="438" spans="1:8" s="15" customFormat="1" ht="15" customHeight="1" x14ac:dyDescent="0.25">
      <c r="A438" s="41">
        <v>78</v>
      </c>
      <c r="B438" s="42" t="s">
        <v>568</v>
      </c>
      <c r="C438" s="43" t="s">
        <v>473</v>
      </c>
      <c r="D438" s="9" t="s">
        <v>11</v>
      </c>
      <c r="E438" s="43">
        <v>32</v>
      </c>
      <c r="F438" s="10" t="s">
        <v>115</v>
      </c>
      <c r="G438" s="10" t="s">
        <v>115</v>
      </c>
      <c r="H438" s="13"/>
    </row>
    <row r="439" spans="1:8" s="15" customFormat="1" ht="15" customHeight="1" x14ac:dyDescent="0.25">
      <c r="A439" s="41">
        <v>79</v>
      </c>
      <c r="B439" s="42" t="s">
        <v>569</v>
      </c>
      <c r="C439" s="43" t="s">
        <v>473</v>
      </c>
      <c r="D439" s="9" t="s">
        <v>11</v>
      </c>
      <c r="E439" s="43">
        <v>12</v>
      </c>
      <c r="F439" s="10" t="s">
        <v>115</v>
      </c>
      <c r="G439" s="10" t="s">
        <v>115</v>
      </c>
      <c r="H439" s="13" t="s">
        <v>570</v>
      </c>
    </row>
    <row r="440" spans="1:8" s="15" customFormat="1" ht="15" customHeight="1" x14ac:dyDescent="0.25">
      <c r="A440" s="41">
        <v>80</v>
      </c>
      <c r="B440" s="42" t="s">
        <v>571</v>
      </c>
      <c r="C440" s="43" t="s">
        <v>473</v>
      </c>
      <c r="D440" s="9" t="s">
        <v>11</v>
      </c>
      <c r="E440" s="43">
        <v>1</v>
      </c>
      <c r="F440" s="10" t="s">
        <v>29</v>
      </c>
      <c r="G440" s="10" t="s">
        <v>30</v>
      </c>
      <c r="H440" s="13"/>
    </row>
    <row r="441" spans="1:8" s="15" customFormat="1" ht="15" customHeight="1" x14ac:dyDescent="0.25">
      <c r="A441" s="41">
        <v>81</v>
      </c>
      <c r="B441" s="42" t="s">
        <v>572</v>
      </c>
      <c r="C441" s="43" t="s">
        <v>470</v>
      </c>
      <c r="D441" s="9" t="s">
        <v>11</v>
      </c>
      <c r="E441" s="43">
        <v>1</v>
      </c>
      <c r="F441" s="10" t="s">
        <v>29</v>
      </c>
      <c r="G441" s="10" t="s">
        <v>30</v>
      </c>
      <c r="H441" s="13"/>
    </row>
    <row r="442" spans="1:8" s="15" customFormat="1" ht="15" customHeight="1" x14ac:dyDescent="0.25">
      <c r="A442" s="41">
        <v>82</v>
      </c>
      <c r="B442" s="42" t="s">
        <v>573</v>
      </c>
      <c r="C442" s="43" t="s">
        <v>470</v>
      </c>
      <c r="D442" s="9" t="s">
        <v>11</v>
      </c>
      <c r="E442" s="43">
        <v>3</v>
      </c>
      <c r="F442" s="10" t="s">
        <v>29</v>
      </c>
      <c r="G442" s="10" t="s">
        <v>30</v>
      </c>
      <c r="H442" s="13"/>
    </row>
    <row r="443" spans="1:8" s="15" customFormat="1" ht="15" customHeight="1" x14ac:dyDescent="0.25">
      <c r="A443" s="41">
        <v>83</v>
      </c>
      <c r="B443" s="42" t="s">
        <v>574</v>
      </c>
      <c r="C443" s="43" t="s">
        <v>470</v>
      </c>
      <c r="D443" s="9" t="s">
        <v>11</v>
      </c>
      <c r="E443" s="43">
        <v>4</v>
      </c>
      <c r="F443" s="10" t="s">
        <v>15</v>
      </c>
      <c r="G443" s="46" t="s">
        <v>482</v>
      </c>
      <c r="H443" s="13"/>
    </row>
    <row r="444" spans="1:8" s="15" customFormat="1" ht="15" customHeight="1" x14ac:dyDescent="0.25">
      <c r="A444" s="41">
        <v>84</v>
      </c>
      <c r="B444" s="42" t="s">
        <v>575</v>
      </c>
      <c r="C444" s="43" t="s">
        <v>473</v>
      </c>
      <c r="D444" s="9" t="s">
        <v>11</v>
      </c>
      <c r="E444" s="43">
        <v>2</v>
      </c>
      <c r="F444" s="10" t="s">
        <v>29</v>
      </c>
      <c r="G444" s="10" t="s">
        <v>30</v>
      </c>
      <c r="H444" s="13" t="s">
        <v>553</v>
      </c>
    </row>
    <row r="445" spans="1:8" s="15" customFormat="1" ht="15" customHeight="1" x14ac:dyDescent="0.25">
      <c r="A445" s="41">
        <v>85</v>
      </c>
      <c r="B445" s="42" t="s">
        <v>576</v>
      </c>
      <c r="C445" s="43" t="s">
        <v>470</v>
      </c>
      <c r="D445" s="9" t="s">
        <v>11</v>
      </c>
      <c r="E445" s="43">
        <v>8</v>
      </c>
      <c r="F445" s="10" t="s">
        <v>29</v>
      </c>
      <c r="G445" s="10" t="s">
        <v>30</v>
      </c>
      <c r="H445" s="13" t="s">
        <v>577</v>
      </c>
    </row>
    <row r="446" spans="1:8" s="15" customFormat="1" ht="15" customHeight="1" x14ac:dyDescent="0.25">
      <c r="A446" s="41">
        <v>86</v>
      </c>
      <c r="B446" s="42" t="s">
        <v>578</v>
      </c>
      <c r="C446" s="43" t="s">
        <v>486</v>
      </c>
      <c r="D446" s="9" t="s">
        <v>11</v>
      </c>
      <c r="E446" s="43">
        <v>3</v>
      </c>
      <c r="F446" s="10" t="s">
        <v>29</v>
      </c>
      <c r="G446" s="10" t="s">
        <v>30</v>
      </c>
      <c r="H446" s="13"/>
    </row>
    <row r="447" spans="1:8" s="15" customFormat="1" ht="15" customHeight="1" x14ac:dyDescent="0.25">
      <c r="A447" s="41">
        <v>87</v>
      </c>
      <c r="B447" s="42" t="s">
        <v>579</v>
      </c>
      <c r="C447" s="43" t="s">
        <v>473</v>
      </c>
      <c r="D447" s="9" t="s">
        <v>11</v>
      </c>
      <c r="E447" s="43">
        <v>5</v>
      </c>
      <c r="F447" s="10" t="s">
        <v>25</v>
      </c>
      <c r="G447" s="46" t="s">
        <v>188</v>
      </c>
      <c r="H447" s="13" t="s">
        <v>553</v>
      </c>
    </row>
    <row r="448" spans="1:8" s="15" customFormat="1" ht="15" customHeight="1" x14ac:dyDescent="0.25">
      <c r="A448" s="41">
        <v>88</v>
      </c>
      <c r="B448" s="42" t="s">
        <v>580</v>
      </c>
      <c r="C448" s="43" t="s">
        <v>473</v>
      </c>
      <c r="D448" s="9" t="s">
        <v>11</v>
      </c>
      <c r="E448" s="43">
        <v>23</v>
      </c>
      <c r="F448" s="10" t="s">
        <v>25</v>
      </c>
      <c r="G448" s="46" t="s">
        <v>188</v>
      </c>
      <c r="H448" s="13" t="s">
        <v>581</v>
      </c>
    </row>
    <row r="449" spans="1:8" s="15" customFormat="1" ht="15" customHeight="1" x14ac:dyDescent="0.25">
      <c r="A449" s="41">
        <v>89</v>
      </c>
      <c r="B449" s="42" t="s">
        <v>582</v>
      </c>
      <c r="C449" s="43" t="s">
        <v>486</v>
      </c>
      <c r="D449" s="9" t="s">
        <v>11</v>
      </c>
      <c r="E449" s="43">
        <v>1</v>
      </c>
      <c r="F449" s="10" t="s">
        <v>29</v>
      </c>
      <c r="G449" s="10" t="s">
        <v>30</v>
      </c>
      <c r="H449" s="13"/>
    </row>
    <row r="450" spans="1:8" s="15" customFormat="1" ht="15" customHeight="1" x14ac:dyDescent="0.25">
      <c r="A450" s="41">
        <v>90</v>
      </c>
      <c r="B450" s="42" t="s">
        <v>583</v>
      </c>
      <c r="C450" s="43" t="s">
        <v>473</v>
      </c>
      <c r="D450" s="9" t="s">
        <v>11</v>
      </c>
      <c r="E450" s="43">
        <v>2</v>
      </c>
      <c r="F450" s="10" t="s">
        <v>29</v>
      </c>
      <c r="G450" s="10" t="s">
        <v>30</v>
      </c>
      <c r="H450" s="13" t="s">
        <v>584</v>
      </c>
    </row>
    <row r="451" spans="1:8" s="15" customFormat="1" ht="15" customHeight="1" x14ac:dyDescent="0.25">
      <c r="A451" s="41">
        <v>91</v>
      </c>
      <c r="B451" s="42" t="s">
        <v>585</v>
      </c>
      <c r="C451" s="43" t="s">
        <v>473</v>
      </c>
      <c r="D451" s="9" t="s">
        <v>11</v>
      </c>
      <c r="E451" s="43">
        <v>2</v>
      </c>
      <c r="F451" s="19" t="s">
        <v>29</v>
      </c>
      <c r="G451" s="17" t="s">
        <v>30</v>
      </c>
      <c r="H451" s="13"/>
    </row>
    <row r="452" spans="1:8" s="15" customFormat="1" ht="15" customHeight="1" x14ac:dyDescent="0.25">
      <c r="A452" s="41">
        <v>92</v>
      </c>
      <c r="B452" s="42" t="s">
        <v>586</v>
      </c>
      <c r="C452" s="43" t="s">
        <v>486</v>
      </c>
      <c r="D452" s="9" t="s">
        <v>11</v>
      </c>
      <c r="E452" s="43">
        <v>1</v>
      </c>
      <c r="F452" s="10" t="s">
        <v>29</v>
      </c>
      <c r="G452" s="10" t="s">
        <v>30</v>
      </c>
      <c r="H452" s="13"/>
    </row>
    <row r="453" spans="1:8" s="15" customFormat="1" ht="15" customHeight="1" x14ac:dyDescent="0.25">
      <c r="A453" s="41">
        <v>93</v>
      </c>
      <c r="B453" s="42" t="s">
        <v>587</v>
      </c>
      <c r="C453" s="43" t="s">
        <v>473</v>
      </c>
      <c r="D453" s="9" t="s">
        <v>11</v>
      </c>
      <c r="E453" s="43">
        <v>5</v>
      </c>
      <c r="F453" s="10" t="s">
        <v>15</v>
      </c>
      <c r="G453" s="46" t="s">
        <v>162</v>
      </c>
      <c r="H453" s="13"/>
    </row>
    <row r="454" spans="1:8" s="15" customFormat="1" ht="15" customHeight="1" x14ac:dyDescent="0.25">
      <c r="A454" s="41">
        <v>94</v>
      </c>
      <c r="B454" s="42" t="s">
        <v>588</v>
      </c>
      <c r="C454" s="43" t="s">
        <v>473</v>
      </c>
      <c r="D454" s="9" t="s">
        <v>11</v>
      </c>
      <c r="E454" s="43">
        <v>5</v>
      </c>
      <c r="F454" s="10" t="s">
        <v>115</v>
      </c>
      <c r="G454" s="10" t="s">
        <v>115</v>
      </c>
      <c r="H454" s="13"/>
    </row>
    <row r="455" spans="1:8" s="15" customFormat="1" ht="15" customHeight="1" x14ac:dyDescent="0.25">
      <c r="A455" s="41">
        <v>95</v>
      </c>
      <c r="B455" s="42" t="s">
        <v>589</v>
      </c>
      <c r="C455" s="43" t="s">
        <v>470</v>
      </c>
      <c r="D455" s="9" t="s">
        <v>11</v>
      </c>
      <c r="E455" s="43">
        <v>6</v>
      </c>
      <c r="F455" s="10" t="s">
        <v>29</v>
      </c>
      <c r="G455" s="10" t="s">
        <v>30</v>
      </c>
      <c r="H455" s="13"/>
    </row>
    <row r="456" spans="1:8" s="15" customFormat="1" ht="15" customHeight="1" x14ac:dyDescent="0.25">
      <c r="A456" s="41">
        <v>96</v>
      </c>
      <c r="B456" s="42" t="s">
        <v>590</v>
      </c>
      <c r="C456" s="43" t="s">
        <v>473</v>
      </c>
      <c r="D456" s="9" t="s">
        <v>11</v>
      </c>
      <c r="E456" s="43">
        <v>3</v>
      </c>
      <c r="F456" s="10" t="s">
        <v>29</v>
      </c>
      <c r="G456" s="10" t="s">
        <v>30</v>
      </c>
      <c r="H456" s="13"/>
    </row>
    <row r="457" spans="1:8" s="15" customFormat="1" ht="15" customHeight="1" x14ac:dyDescent="0.25">
      <c r="A457" s="41">
        <v>97</v>
      </c>
      <c r="B457" s="42" t="s">
        <v>591</v>
      </c>
      <c r="C457" s="43" t="s">
        <v>473</v>
      </c>
      <c r="D457" s="9" t="s">
        <v>11</v>
      </c>
      <c r="E457" s="43">
        <v>1</v>
      </c>
      <c r="F457" s="10" t="s">
        <v>29</v>
      </c>
      <c r="G457" s="10" t="s">
        <v>30</v>
      </c>
      <c r="H457" s="13"/>
    </row>
    <row r="458" spans="1:8" s="15" customFormat="1" ht="15" customHeight="1" x14ac:dyDescent="0.25">
      <c r="A458" s="41">
        <v>98</v>
      </c>
      <c r="B458" s="42" t="s">
        <v>592</v>
      </c>
      <c r="C458" s="43" t="s">
        <v>473</v>
      </c>
      <c r="D458" s="9" t="s">
        <v>11</v>
      </c>
      <c r="E458" s="43">
        <v>15</v>
      </c>
      <c r="F458" s="10" t="s">
        <v>15</v>
      </c>
      <c r="G458" s="46" t="s">
        <v>162</v>
      </c>
      <c r="H458" s="13"/>
    </row>
    <row r="459" spans="1:8" s="15" customFormat="1" ht="15" customHeight="1" x14ac:dyDescent="0.25">
      <c r="A459" s="41">
        <v>99</v>
      </c>
      <c r="B459" s="42" t="s">
        <v>593</v>
      </c>
      <c r="C459" s="43" t="s">
        <v>470</v>
      </c>
      <c r="D459" s="9" t="s">
        <v>11</v>
      </c>
      <c r="E459" s="43">
        <v>4</v>
      </c>
      <c r="F459" s="10" t="s">
        <v>29</v>
      </c>
      <c r="G459" s="10" t="s">
        <v>30</v>
      </c>
      <c r="H459" s="13"/>
    </row>
    <row r="460" spans="1:8" s="15" customFormat="1" ht="15" customHeight="1" x14ac:dyDescent="0.25">
      <c r="A460" s="41">
        <v>100</v>
      </c>
      <c r="B460" s="48" t="s">
        <v>594</v>
      </c>
      <c r="C460" s="49" t="s">
        <v>486</v>
      </c>
      <c r="D460" s="9" t="s">
        <v>11</v>
      </c>
      <c r="E460" s="49">
        <v>1</v>
      </c>
      <c r="F460" s="10" t="s">
        <v>29</v>
      </c>
      <c r="G460" s="10" t="s">
        <v>30</v>
      </c>
      <c r="H460" s="13"/>
    </row>
    <row r="461" spans="1:8" s="15" customFormat="1" ht="15" customHeight="1" x14ac:dyDescent="0.25">
      <c r="A461" s="41">
        <v>101</v>
      </c>
      <c r="B461" s="42" t="s">
        <v>595</v>
      </c>
      <c r="C461" s="43" t="s">
        <v>470</v>
      </c>
      <c r="D461" s="9" t="s">
        <v>11</v>
      </c>
      <c r="E461" s="43">
        <v>5</v>
      </c>
      <c r="F461" s="10" t="s">
        <v>29</v>
      </c>
      <c r="G461" s="10" t="s">
        <v>30</v>
      </c>
      <c r="H461" s="13"/>
    </row>
    <row r="462" spans="1:8" s="15" customFormat="1" ht="15" customHeight="1" x14ac:dyDescent="0.25">
      <c r="A462" s="41">
        <v>102</v>
      </c>
      <c r="B462" s="42" t="s">
        <v>596</v>
      </c>
      <c r="C462" s="43" t="s">
        <v>473</v>
      </c>
      <c r="D462" s="9" t="s">
        <v>11</v>
      </c>
      <c r="E462" s="43">
        <v>12</v>
      </c>
      <c r="F462" s="10" t="s">
        <v>29</v>
      </c>
      <c r="G462" s="10" t="s">
        <v>30</v>
      </c>
      <c r="H462" s="13" t="s">
        <v>597</v>
      </c>
    </row>
    <row r="463" spans="1:8" s="15" customFormat="1" ht="15" customHeight="1" x14ac:dyDescent="0.25">
      <c r="A463" s="41">
        <v>103</v>
      </c>
      <c r="B463" s="42" t="s">
        <v>598</v>
      </c>
      <c r="C463" s="43" t="s">
        <v>470</v>
      </c>
      <c r="D463" s="9" t="s">
        <v>11</v>
      </c>
      <c r="E463" s="43">
        <v>1</v>
      </c>
      <c r="F463" s="10" t="s">
        <v>29</v>
      </c>
      <c r="G463" s="10" t="s">
        <v>30</v>
      </c>
      <c r="H463" s="13"/>
    </row>
    <row r="464" spans="1:8" s="15" customFormat="1" ht="15" customHeight="1" x14ac:dyDescent="0.25">
      <c r="A464" s="41">
        <v>104</v>
      </c>
      <c r="B464" s="48" t="s">
        <v>599</v>
      </c>
      <c r="C464" s="49" t="s">
        <v>486</v>
      </c>
      <c r="D464" s="9" t="s">
        <v>11</v>
      </c>
      <c r="E464" s="49">
        <v>21</v>
      </c>
      <c r="F464" s="10" t="s">
        <v>15</v>
      </c>
      <c r="G464" s="46" t="s">
        <v>162</v>
      </c>
      <c r="H464" s="13" t="s">
        <v>600</v>
      </c>
    </row>
    <row r="465" spans="1:8" s="15" customFormat="1" ht="15" customHeight="1" x14ac:dyDescent="0.25">
      <c r="A465" s="41">
        <v>105</v>
      </c>
      <c r="B465" s="42" t="s">
        <v>601</v>
      </c>
      <c r="C465" s="43" t="s">
        <v>473</v>
      </c>
      <c r="D465" s="9" t="s">
        <v>11</v>
      </c>
      <c r="E465" s="43">
        <v>13</v>
      </c>
      <c r="F465" s="10" t="s">
        <v>15</v>
      </c>
      <c r="G465" s="10" t="s">
        <v>482</v>
      </c>
      <c r="H465" s="13"/>
    </row>
    <row r="466" spans="1:8" s="15" customFormat="1" ht="15" customHeight="1" x14ac:dyDescent="0.25">
      <c r="A466" s="41">
        <v>106</v>
      </c>
      <c r="B466" s="42" t="s">
        <v>602</v>
      </c>
      <c r="C466" s="43" t="s">
        <v>470</v>
      </c>
      <c r="D466" s="9" t="s">
        <v>11</v>
      </c>
      <c r="E466" s="43">
        <v>5</v>
      </c>
      <c r="F466" s="10" t="s">
        <v>15</v>
      </c>
      <c r="G466" s="46" t="s">
        <v>482</v>
      </c>
      <c r="H466" s="13"/>
    </row>
    <row r="467" spans="1:8" s="15" customFormat="1" ht="15" customHeight="1" x14ac:dyDescent="0.25">
      <c r="A467" s="41">
        <v>107</v>
      </c>
      <c r="B467" s="42" t="s">
        <v>603</v>
      </c>
      <c r="C467" s="43" t="s">
        <v>486</v>
      </c>
      <c r="D467" s="9" t="s">
        <v>11</v>
      </c>
      <c r="E467" s="43">
        <v>2</v>
      </c>
      <c r="F467" s="10" t="s">
        <v>15</v>
      </c>
      <c r="G467" s="46" t="s">
        <v>482</v>
      </c>
      <c r="H467" s="13"/>
    </row>
    <row r="468" spans="1:8" s="15" customFormat="1" ht="15" customHeight="1" x14ac:dyDescent="0.25">
      <c r="A468" s="41">
        <v>108</v>
      </c>
      <c r="B468" s="42" t="s">
        <v>604</v>
      </c>
      <c r="C468" s="43" t="s">
        <v>470</v>
      </c>
      <c r="D468" s="9" t="s">
        <v>11</v>
      </c>
      <c r="E468" s="43">
        <v>13</v>
      </c>
      <c r="F468" s="10" t="s">
        <v>15</v>
      </c>
      <c r="G468" s="46" t="s">
        <v>482</v>
      </c>
      <c r="H468" s="13"/>
    </row>
    <row r="469" spans="1:8" s="15" customFormat="1" ht="15" customHeight="1" x14ac:dyDescent="0.25">
      <c r="A469" s="41">
        <v>109</v>
      </c>
      <c r="B469" s="42" t="s">
        <v>605</v>
      </c>
      <c r="C469" s="43" t="s">
        <v>470</v>
      </c>
      <c r="D469" s="9" t="s">
        <v>11</v>
      </c>
      <c r="E469" s="43">
        <v>2</v>
      </c>
      <c r="F469" s="10" t="s">
        <v>29</v>
      </c>
      <c r="G469" s="10" t="s">
        <v>30</v>
      </c>
      <c r="H469" s="13"/>
    </row>
    <row r="470" spans="1:8" s="15" customFormat="1" ht="15" customHeight="1" x14ac:dyDescent="0.25">
      <c r="A470" s="41">
        <v>110</v>
      </c>
      <c r="B470" s="47" t="s">
        <v>606</v>
      </c>
      <c r="C470" s="17" t="s">
        <v>470</v>
      </c>
      <c r="D470" s="10" t="s">
        <v>11</v>
      </c>
      <c r="E470" s="17">
        <v>7</v>
      </c>
      <c r="F470" s="10" t="s">
        <v>29</v>
      </c>
      <c r="G470" s="10" t="s">
        <v>30</v>
      </c>
      <c r="H470" s="13"/>
    </row>
    <row r="471" spans="1:8" s="15" customFormat="1" ht="15" customHeight="1" x14ac:dyDescent="0.25">
      <c r="A471" s="41">
        <v>111</v>
      </c>
      <c r="B471" s="42" t="s">
        <v>607</v>
      </c>
      <c r="C471" s="43" t="s">
        <v>486</v>
      </c>
      <c r="D471" s="9" t="s">
        <v>11</v>
      </c>
      <c r="E471" s="43">
        <v>3</v>
      </c>
      <c r="F471" s="10" t="s">
        <v>29</v>
      </c>
      <c r="G471" s="10" t="s">
        <v>30</v>
      </c>
      <c r="H471" s="13"/>
    </row>
    <row r="472" spans="1:8" s="15" customFormat="1" ht="15" customHeight="1" x14ac:dyDescent="0.25">
      <c r="A472" s="41">
        <v>112</v>
      </c>
      <c r="B472" s="42" t="s">
        <v>608</v>
      </c>
      <c r="C472" s="43" t="s">
        <v>486</v>
      </c>
      <c r="D472" s="9" t="s">
        <v>11</v>
      </c>
      <c r="E472" s="43">
        <v>1</v>
      </c>
      <c r="F472" s="19" t="s">
        <v>15</v>
      </c>
      <c r="G472" s="17" t="s">
        <v>482</v>
      </c>
      <c r="H472" s="13"/>
    </row>
    <row r="473" spans="1:8" s="15" customFormat="1" ht="15" customHeight="1" x14ac:dyDescent="0.25">
      <c r="A473" s="41">
        <v>113</v>
      </c>
      <c r="B473" s="42" t="s">
        <v>609</v>
      </c>
      <c r="C473" s="43" t="s">
        <v>473</v>
      </c>
      <c r="D473" s="9" t="s">
        <v>11</v>
      </c>
      <c r="E473" s="43">
        <v>4</v>
      </c>
      <c r="F473" s="10" t="s">
        <v>25</v>
      </c>
      <c r="G473" s="46" t="s">
        <v>188</v>
      </c>
      <c r="H473" s="13"/>
    </row>
    <row r="474" spans="1:8" s="15" customFormat="1" ht="15" customHeight="1" x14ac:dyDescent="0.25">
      <c r="A474" s="41">
        <v>114</v>
      </c>
      <c r="B474" s="42" t="s">
        <v>610</v>
      </c>
      <c r="C474" s="43" t="s">
        <v>470</v>
      </c>
      <c r="D474" s="9" t="s">
        <v>11</v>
      </c>
      <c r="E474" s="43">
        <v>2</v>
      </c>
      <c r="F474" s="10" t="s">
        <v>29</v>
      </c>
      <c r="G474" s="10" t="s">
        <v>30</v>
      </c>
      <c r="H474" s="13"/>
    </row>
    <row r="475" spans="1:8" s="15" customFormat="1" ht="15" customHeight="1" x14ac:dyDescent="0.25">
      <c r="A475" s="41">
        <v>115</v>
      </c>
      <c r="B475" s="42" t="s">
        <v>611</v>
      </c>
      <c r="C475" s="43" t="s">
        <v>486</v>
      </c>
      <c r="D475" s="9" t="s">
        <v>11</v>
      </c>
      <c r="E475" s="43">
        <v>1</v>
      </c>
      <c r="F475" s="19" t="s">
        <v>15</v>
      </c>
      <c r="G475" s="17" t="s">
        <v>482</v>
      </c>
      <c r="H475" s="13"/>
    </row>
    <row r="476" spans="1:8" s="15" customFormat="1" ht="15" customHeight="1" x14ac:dyDescent="0.25">
      <c r="A476" s="41">
        <v>116</v>
      </c>
      <c r="B476" s="42" t="s">
        <v>612</v>
      </c>
      <c r="C476" s="43" t="s">
        <v>470</v>
      </c>
      <c r="D476" s="9" t="s">
        <v>11</v>
      </c>
      <c r="E476" s="43">
        <v>5</v>
      </c>
      <c r="F476" s="10" t="s">
        <v>15</v>
      </c>
      <c r="G476" s="46" t="s">
        <v>482</v>
      </c>
      <c r="H476" s="13"/>
    </row>
    <row r="477" spans="1:8" s="15" customFormat="1" ht="15" customHeight="1" x14ac:dyDescent="0.25">
      <c r="A477" s="41">
        <v>117</v>
      </c>
      <c r="B477" s="42" t="s">
        <v>613</v>
      </c>
      <c r="C477" s="43" t="s">
        <v>470</v>
      </c>
      <c r="D477" s="9" t="s">
        <v>11</v>
      </c>
      <c r="E477" s="43">
        <v>12</v>
      </c>
      <c r="F477" s="19" t="s">
        <v>15</v>
      </c>
      <c r="G477" s="17" t="s">
        <v>482</v>
      </c>
      <c r="H477" s="13"/>
    </row>
    <row r="478" spans="1:8" s="15" customFormat="1" ht="15" customHeight="1" x14ac:dyDescent="0.25">
      <c r="A478" s="41">
        <v>118</v>
      </c>
      <c r="B478" s="48" t="s">
        <v>614</v>
      </c>
      <c r="C478" s="49" t="s">
        <v>486</v>
      </c>
      <c r="D478" s="9" t="s">
        <v>11</v>
      </c>
      <c r="E478" s="49">
        <v>2</v>
      </c>
      <c r="F478" s="10" t="s">
        <v>29</v>
      </c>
      <c r="G478" s="10" t="s">
        <v>30</v>
      </c>
      <c r="H478" s="13"/>
    </row>
    <row r="479" spans="1:8" s="15" customFormat="1" ht="15" customHeight="1" x14ac:dyDescent="0.25">
      <c r="A479" s="41">
        <v>119</v>
      </c>
      <c r="B479" s="42" t="s">
        <v>615</v>
      </c>
      <c r="C479" s="43" t="s">
        <v>486</v>
      </c>
      <c r="D479" s="9" t="s">
        <v>11</v>
      </c>
      <c r="E479" s="43">
        <v>1</v>
      </c>
      <c r="F479" s="10" t="s">
        <v>29</v>
      </c>
      <c r="G479" s="10" t="s">
        <v>30</v>
      </c>
      <c r="H479" s="13"/>
    </row>
    <row r="480" spans="1:8" s="15" customFormat="1" ht="15" customHeight="1" x14ac:dyDescent="0.25">
      <c r="A480" s="41">
        <v>120</v>
      </c>
      <c r="B480" s="42" t="s">
        <v>616</v>
      </c>
      <c r="C480" s="43" t="s">
        <v>470</v>
      </c>
      <c r="D480" s="9" t="s">
        <v>11</v>
      </c>
      <c r="E480" s="43">
        <v>1</v>
      </c>
      <c r="F480" s="10" t="s">
        <v>15</v>
      </c>
      <c r="G480" s="46" t="s">
        <v>482</v>
      </c>
      <c r="H480" s="13"/>
    </row>
    <row r="481" spans="1:8" s="15" customFormat="1" ht="15" customHeight="1" x14ac:dyDescent="0.25">
      <c r="A481" s="41">
        <v>121</v>
      </c>
      <c r="B481" s="42" t="s">
        <v>617</v>
      </c>
      <c r="C481" s="43" t="s">
        <v>470</v>
      </c>
      <c r="D481" s="9" t="s">
        <v>11</v>
      </c>
      <c r="E481" s="43">
        <v>3</v>
      </c>
      <c r="F481" s="10" t="s">
        <v>29</v>
      </c>
      <c r="G481" s="10" t="s">
        <v>30</v>
      </c>
      <c r="H481" s="13"/>
    </row>
    <row r="482" spans="1:8" s="15" customFormat="1" ht="15" customHeight="1" x14ac:dyDescent="0.25">
      <c r="A482" s="41">
        <v>122</v>
      </c>
      <c r="B482" s="42" t="s">
        <v>618</v>
      </c>
      <c r="C482" s="43" t="s">
        <v>470</v>
      </c>
      <c r="D482" s="9" t="s">
        <v>11</v>
      </c>
      <c r="E482" s="43">
        <v>1</v>
      </c>
      <c r="F482" s="10" t="s">
        <v>29</v>
      </c>
      <c r="G482" s="10" t="s">
        <v>30</v>
      </c>
      <c r="H482" s="13"/>
    </row>
    <row r="483" spans="1:8" s="15" customFormat="1" ht="15" customHeight="1" x14ac:dyDescent="0.25">
      <c r="A483" s="41">
        <v>123</v>
      </c>
      <c r="B483" s="42" t="s">
        <v>619</v>
      </c>
      <c r="C483" s="43" t="s">
        <v>470</v>
      </c>
      <c r="D483" s="9" t="s">
        <v>11</v>
      </c>
      <c r="E483" s="43">
        <v>1</v>
      </c>
      <c r="F483" s="10" t="s">
        <v>29</v>
      </c>
      <c r="G483" s="10" t="s">
        <v>30</v>
      </c>
      <c r="H483" s="13"/>
    </row>
    <row r="484" spans="1:8" s="15" customFormat="1" x14ac:dyDescent="0.25">
      <c r="A484" s="41">
        <v>124</v>
      </c>
      <c r="B484" s="42" t="s">
        <v>620</v>
      </c>
      <c r="C484" s="43" t="s">
        <v>473</v>
      </c>
      <c r="D484" s="9" t="s">
        <v>11</v>
      </c>
      <c r="E484" s="43">
        <v>11</v>
      </c>
      <c r="F484" s="10" t="s">
        <v>115</v>
      </c>
      <c r="G484" s="10" t="s">
        <v>115</v>
      </c>
      <c r="H484" s="13" t="s">
        <v>621</v>
      </c>
    </row>
    <row r="485" spans="1:8" s="15" customFormat="1" ht="15" customHeight="1" x14ac:dyDescent="0.25">
      <c r="A485" s="41"/>
      <c r="B485" s="42"/>
      <c r="C485" s="43"/>
      <c r="D485" s="9" t="s">
        <v>11</v>
      </c>
      <c r="E485" s="43"/>
      <c r="F485" s="10"/>
      <c r="G485" s="10"/>
      <c r="H485" s="13"/>
    </row>
    <row r="486" spans="1:8" s="15" customFormat="1" ht="15" customHeight="1" x14ac:dyDescent="0.25">
      <c r="A486" s="51">
        <v>1</v>
      </c>
      <c r="B486" s="52" t="s">
        <v>622</v>
      </c>
      <c r="C486" s="10" t="s">
        <v>623</v>
      </c>
      <c r="D486" s="10" t="s">
        <v>624</v>
      </c>
      <c r="E486" s="10">
        <v>4</v>
      </c>
      <c r="F486" s="10" t="s">
        <v>625</v>
      </c>
      <c r="G486" s="10" t="s">
        <v>625</v>
      </c>
      <c r="H486" s="13"/>
    </row>
    <row r="487" spans="1:8" s="15" customFormat="1" ht="15" customHeight="1" x14ac:dyDescent="0.25">
      <c r="A487" s="51">
        <v>2</v>
      </c>
      <c r="B487" s="52" t="s">
        <v>626</v>
      </c>
      <c r="C487" s="10" t="s">
        <v>623</v>
      </c>
      <c r="D487" s="10" t="s">
        <v>624</v>
      </c>
      <c r="E487" s="10">
        <v>5</v>
      </c>
      <c r="F487" s="10" t="s">
        <v>627</v>
      </c>
      <c r="G487" s="10" t="s">
        <v>627</v>
      </c>
      <c r="H487" s="13"/>
    </row>
    <row r="488" spans="1:8" s="15" customFormat="1" ht="15" customHeight="1" x14ac:dyDescent="0.25">
      <c r="A488" s="51">
        <v>3</v>
      </c>
      <c r="B488" s="52" t="s">
        <v>628</v>
      </c>
      <c r="C488" s="10" t="s">
        <v>623</v>
      </c>
      <c r="D488" s="10" t="s">
        <v>624</v>
      </c>
      <c r="E488" s="10">
        <v>2</v>
      </c>
      <c r="F488" s="10" t="s">
        <v>627</v>
      </c>
      <c r="G488" s="10" t="s">
        <v>627</v>
      </c>
      <c r="H488" s="13"/>
    </row>
    <row r="489" spans="1:8" s="15" customFormat="1" ht="15" customHeight="1" x14ac:dyDescent="0.25">
      <c r="A489" s="51">
        <v>4</v>
      </c>
      <c r="B489" s="52" t="s">
        <v>629</v>
      </c>
      <c r="C489" s="10" t="s">
        <v>623</v>
      </c>
      <c r="D489" s="10" t="s">
        <v>624</v>
      </c>
      <c r="E489" s="10">
        <v>15</v>
      </c>
      <c r="F489" s="10" t="s">
        <v>625</v>
      </c>
      <c r="G489" s="10" t="s">
        <v>625</v>
      </c>
      <c r="H489" s="13"/>
    </row>
    <row r="490" spans="1:8" s="15" customFormat="1" ht="15" customHeight="1" x14ac:dyDescent="0.25">
      <c r="A490" s="51">
        <v>5</v>
      </c>
      <c r="B490" s="52" t="s">
        <v>630</v>
      </c>
      <c r="C490" s="10" t="s">
        <v>623</v>
      </c>
      <c r="D490" s="10" t="s">
        <v>624</v>
      </c>
      <c r="E490" s="10">
        <v>4</v>
      </c>
      <c r="F490" s="10" t="s">
        <v>115</v>
      </c>
      <c r="G490" s="10" t="s">
        <v>115</v>
      </c>
      <c r="H490" s="13"/>
    </row>
    <row r="491" spans="1:8" s="15" customFormat="1" ht="15" customHeight="1" x14ac:dyDescent="0.25">
      <c r="A491" s="51">
        <v>6</v>
      </c>
      <c r="B491" s="52" t="s">
        <v>631</v>
      </c>
      <c r="C491" s="10" t="s">
        <v>623</v>
      </c>
      <c r="D491" s="10" t="s">
        <v>624</v>
      </c>
      <c r="E491" s="10">
        <v>1</v>
      </c>
      <c r="F491" s="10" t="s">
        <v>627</v>
      </c>
      <c r="G491" s="10" t="s">
        <v>627</v>
      </c>
      <c r="H491" s="13"/>
    </row>
    <row r="492" spans="1:8" s="15" customFormat="1" ht="15" customHeight="1" x14ac:dyDescent="0.25">
      <c r="A492" s="51">
        <v>7</v>
      </c>
      <c r="B492" s="52" t="s">
        <v>632</v>
      </c>
      <c r="C492" s="10" t="s">
        <v>623</v>
      </c>
      <c r="D492" s="10" t="s">
        <v>624</v>
      </c>
      <c r="E492" s="10">
        <v>4</v>
      </c>
      <c r="F492" s="10" t="s">
        <v>627</v>
      </c>
      <c r="G492" s="10" t="s">
        <v>627</v>
      </c>
      <c r="H492" s="13"/>
    </row>
    <row r="493" spans="1:8" s="15" customFormat="1" ht="15" customHeight="1" x14ac:dyDescent="0.25">
      <c r="A493" s="51">
        <v>8</v>
      </c>
      <c r="B493" s="52" t="s">
        <v>633</v>
      </c>
      <c r="C493" s="10" t="s">
        <v>623</v>
      </c>
      <c r="D493" s="10" t="s">
        <v>624</v>
      </c>
      <c r="E493" s="10">
        <v>8</v>
      </c>
      <c r="F493" s="10" t="s">
        <v>627</v>
      </c>
      <c r="G493" s="10" t="s">
        <v>627</v>
      </c>
      <c r="H493" s="13"/>
    </row>
    <row r="494" spans="1:8" s="15" customFormat="1" ht="15" customHeight="1" x14ac:dyDescent="0.25">
      <c r="A494" s="51">
        <v>9</v>
      </c>
      <c r="B494" s="52" t="s">
        <v>634</v>
      </c>
      <c r="C494" s="10" t="s">
        <v>623</v>
      </c>
      <c r="D494" s="10" t="s">
        <v>624</v>
      </c>
      <c r="E494" s="10">
        <v>1</v>
      </c>
      <c r="F494" s="10" t="s">
        <v>627</v>
      </c>
      <c r="G494" s="10" t="s">
        <v>627</v>
      </c>
      <c r="H494" s="22"/>
    </row>
    <row r="495" spans="1:8" s="15" customFormat="1" ht="15" customHeight="1" x14ac:dyDescent="0.25">
      <c r="A495" s="51">
        <v>10</v>
      </c>
      <c r="B495" s="52" t="s">
        <v>635</v>
      </c>
      <c r="C495" s="10" t="s">
        <v>623</v>
      </c>
      <c r="D495" s="10" t="s">
        <v>624</v>
      </c>
      <c r="E495" s="10">
        <v>2</v>
      </c>
      <c r="F495" s="10" t="s">
        <v>115</v>
      </c>
      <c r="G495" s="10" t="s">
        <v>115</v>
      </c>
      <c r="H495" s="13"/>
    </row>
    <row r="496" spans="1:8" s="15" customFormat="1" ht="15" customHeight="1" x14ac:dyDescent="0.25">
      <c r="A496" s="51">
        <v>11</v>
      </c>
      <c r="B496" s="52" t="s">
        <v>636</v>
      </c>
      <c r="C496" s="10" t="s">
        <v>623</v>
      </c>
      <c r="D496" s="10" t="s">
        <v>624</v>
      </c>
      <c r="E496" s="10">
        <v>2</v>
      </c>
      <c r="F496" s="10" t="s">
        <v>115</v>
      </c>
      <c r="G496" s="10" t="s">
        <v>115</v>
      </c>
      <c r="H496" s="13"/>
    </row>
    <row r="497" spans="1:8" s="15" customFormat="1" ht="15" customHeight="1" x14ac:dyDescent="0.25">
      <c r="A497" s="51">
        <v>12</v>
      </c>
      <c r="B497" s="52" t="s">
        <v>637</v>
      </c>
      <c r="C497" s="10" t="s">
        <v>623</v>
      </c>
      <c r="D497" s="10" t="s">
        <v>624</v>
      </c>
      <c r="E497" s="10">
        <v>4</v>
      </c>
      <c r="F497" s="10" t="s">
        <v>625</v>
      </c>
      <c r="G497" s="10" t="s">
        <v>625</v>
      </c>
      <c r="H497" s="13"/>
    </row>
    <row r="498" spans="1:8" s="15" customFormat="1" ht="15" customHeight="1" x14ac:dyDescent="0.25">
      <c r="A498" s="51">
        <v>13</v>
      </c>
      <c r="B498" s="52" t="s">
        <v>638</v>
      </c>
      <c r="C498" s="10" t="s">
        <v>623</v>
      </c>
      <c r="D498" s="10" t="s">
        <v>624</v>
      </c>
      <c r="E498" s="10">
        <v>4</v>
      </c>
      <c r="F498" s="10" t="s">
        <v>625</v>
      </c>
      <c r="G498" s="10" t="s">
        <v>625</v>
      </c>
      <c r="H498" s="13"/>
    </row>
    <row r="499" spans="1:8" s="53" customFormat="1" ht="15" customHeight="1" x14ac:dyDescent="0.25">
      <c r="A499" s="51">
        <v>14</v>
      </c>
      <c r="B499" s="52" t="s">
        <v>639</v>
      </c>
      <c r="C499" s="10" t="s">
        <v>623</v>
      </c>
      <c r="D499" s="10" t="s">
        <v>624</v>
      </c>
      <c r="E499" s="10">
        <v>3</v>
      </c>
      <c r="F499" s="10" t="s">
        <v>115</v>
      </c>
      <c r="G499" s="10" t="s">
        <v>115</v>
      </c>
      <c r="H499" s="13"/>
    </row>
    <row r="500" spans="1:8" s="53" customFormat="1" ht="15" customHeight="1" x14ac:dyDescent="0.25">
      <c r="A500" s="51">
        <v>15</v>
      </c>
      <c r="B500" s="52" t="s">
        <v>640</v>
      </c>
      <c r="C500" s="10" t="s">
        <v>623</v>
      </c>
      <c r="D500" s="10" t="s">
        <v>624</v>
      </c>
      <c r="E500" s="10">
        <v>1</v>
      </c>
      <c r="F500" s="10" t="s">
        <v>115</v>
      </c>
      <c r="G500" s="10" t="s">
        <v>115</v>
      </c>
      <c r="H500" s="13"/>
    </row>
    <row r="501" spans="1:8" s="15" customFormat="1" ht="15" customHeight="1" x14ac:dyDescent="0.25">
      <c r="A501" s="51">
        <v>16</v>
      </c>
      <c r="B501" s="52" t="s">
        <v>641</v>
      </c>
      <c r="C501" s="10" t="s">
        <v>623</v>
      </c>
      <c r="D501" s="10" t="s">
        <v>624</v>
      </c>
      <c r="E501" s="10">
        <v>2</v>
      </c>
      <c r="F501" s="10" t="s">
        <v>115</v>
      </c>
      <c r="G501" s="10" t="s">
        <v>115</v>
      </c>
      <c r="H501" s="13"/>
    </row>
    <row r="502" spans="1:8" s="15" customFormat="1" ht="15" customHeight="1" x14ac:dyDescent="0.25">
      <c r="A502" s="51">
        <v>17</v>
      </c>
      <c r="B502" s="52" t="s">
        <v>642</v>
      </c>
      <c r="C502" s="10" t="s">
        <v>623</v>
      </c>
      <c r="D502" s="10" t="s">
        <v>624</v>
      </c>
      <c r="E502" s="10">
        <v>4</v>
      </c>
      <c r="F502" s="10" t="s">
        <v>627</v>
      </c>
      <c r="G502" s="10" t="s">
        <v>627</v>
      </c>
      <c r="H502" s="13"/>
    </row>
    <row r="503" spans="1:8" s="15" customFormat="1" ht="15" customHeight="1" x14ac:dyDescent="0.25">
      <c r="A503" s="51">
        <v>18</v>
      </c>
      <c r="B503" s="52" t="s">
        <v>643</v>
      </c>
      <c r="C503" s="10" t="s">
        <v>623</v>
      </c>
      <c r="D503" s="10" t="s">
        <v>624</v>
      </c>
      <c r="E503" s="10">
        <v>4</v>
      </c>
      <c r="F503" s="10" t="s">
        <v>625</v>
      </c>
      <c r="G503" s="10" t="s">
        <v>625</v>
      </c>
      <c r="H503" s="13"/>
    </row>
    <row r="504" spans="1:8" s="15" customFormat="1" ht="15" customHeight="1" x14ac:dyDescent="0.25">
      <c r="A504" s="51">
        <v>19</v>
      </c>
      <c r="B504" s="52" t="s">
        <v>644</v>
      </c>
      <c r="C504" s="10" t="s">
        <v>623</v>
      </c>
      <c r="D504" s="10" t="s">
        <v>624</v>
      </c>
      <c r="E504" s="10">
        <v>95</v>
      </c>
      <c r="F504" s="10" t="s">
        <v>627</v>
      </c>
      <c r="G504" s="10" t="s">
        <v>627</v>
      </c>
      <c r="H504" s="22"/>
    </row>
    <row r="505" spans="1:8" s="15" customFormat="1" ht="15" customHeight="1" x14ac:dyDescent="0.25">
      <c r="A505" s="51">
        <v>20</v>
      </c>
      <c r="B505" s="52" t="s">
        <v>645</v>
      </c>
      <c r="C505" s="10" t="s">
        <v>623</v>
      </c>
      <c r="D505" s="10" t="s">
        <v>624</v>
      </c>
      <c r="E505" s="10">
        <v>3</v>
      </c>
      <c r="F505" s="10" t="s">
        <v>627</v>
      </c>
      <c r="G505" s="10" t="s">
        <v>627</v>
      </c>
      <c r="H505" s="54"/>
    </row>
    <row r="506" spans="1:8" s="15" customFormat="1" ht="15" customHeight="1" x14ac:dyDescent="0.25">
      <c r="A506" s="51">
        <v>21</v>
      </c>
      <c r="B506" s="52" t="s">
        <v>646</v>
      </c>
      <c r="C506" s="10" t="s">
        <v>623</v>
      </c>
      <c r="D506" s="10" t="s">
        <v>624</v>
      </c>
      <c r="E506" s="10">
        <v>24</v>
      </c>
      <c r="F506" s="10" t="s">
        <v>627</v>
      </c>
      <c r="G506" s="10" t="s">
        <v>627</v>
      </c>
      <c r="H506" s="13"/>
    </row>
    <row r="507" spans="1:8" s="15" customFormat="1" ht="15" customHeight="1" x14ac:dyDescent="0.25">
      <c r="A507" s="51">
        <v>22</v>
      </c>
      <c r="B507" s="52" t="s">
        <v>647</v>
      </c>
      <c r="C507" s="10" t="s">
        <v>623</v>
      </c>
      <c r="D507" s="10" t="s">
        <v>624</v>
      </c>
      <c r="E507" s="10">
        <v>4</v>
      </c>
      <c r="F507" s="10" t="s">
        <v>115</v>
      </c>
      <c r="G507" s="10" t="s">
        <v>115</v>
      </c>
      <c r="H507" s="13"/>
    </row>
    <row r="508" spans="1:8" s="15" customFormat="1" ht="15" customHeight="1" x14ac:dyDescent="0.25">
      <c r="A508" s="51">
        <v>23</v>
      </c>
      <c r="B508" s="52" t="s">
        <v>648</v>
      </c>
      <c r="C508" s="10" t="s">
        <v>623</v>
      </c>
      <c r="D508" s="10" t="s">
        <v>624</v>
      </c>
      <c r="E508" s="10">
        <v>4</v>
      </c>
      <c r="F508" s="10" t="s">
        <v>625</v>
      </c>
      <c r="G508" s="10" t="s">
        <v>625</v>
      </c>
      <c r="H508" s="13" t="s">
        <v>408</v>
      </c>
    </row>
    <row r="509" spans="1:8" s="15" customFormat="1" ht="15" customHeight="1" x14ac:dyDescent="0.25">
      <c r="A509" s="51">
        <v>24</v>
      </c>
      <c r="B509" s="52" t="s">
        <v>649</v>
      </c>
      <c r="C509" s="10" t="s">
        <v>623</v>
      </c>
      <c r="D509" s="10" t="s">
        <v>624</v>
      </c>
      <c r="E509" s="10">
        <v>4</v>
      </c>
      <c r="F509" s="10" t="s">
        <v>625</v>
      </c>
      <c r="G509" s="10" t="s">
        <v>625</v>
      </c>
      <c r="H509" s="13"/>
    </row>
    <row r="510" spans="1:8" s="15" customFormat="1" ht="15" customHeight="1" x14ac:dyDescent="0.25">
      <c r="A510" s="51">
        <v>25</v>
      </c>
      <c r="B510" s="52" t="s">
        <v>650</v>
      </c>
      <c r="C510" s="10" t="s">
        <v>623</v>
      </c>
      <c r="D510" s="10" t="s">
        <v>624</v>
      </c>
      <c r="E510" s="10">
        <v>4</v>
      </c>
      <c r="F510" s="10" t="s">
        <v>625</v>
      </c>
      <c r="G510" s="10" t="s">
        <v>625</v>
      </c>
      <c r="H510" s="13" t="s">
        <v>408</v>
      </c>
    </row>
    <row r="511" spans="1:8" s="15" customFormat="1" ht="15" customHeight="1" x14ac:dyDescent="0.25">
      <c r="A511" s="51">
        <v>26</v>
      </c>
      <c r="B511" s="52" t="s">
        <v>651</v>
      </c>
      <c r="C511" s="10" t="s">
        <v>623</v>
      </c>
      <c r="D511" s="10" t="s">
        <v>624</v>
      </c>
      <c r="E511" s="10">
        <v>3</v>
      </c>
      <c r="F511" s="10" t="s">
        <v>625</v>
      </c>
      <c r="G511" s="10" t="s">
        <v>625</v>
      </c>
      <c r="H511" s="13"/>
    </row>
    <row r="512" spans="1:8" s="15" customFormat="1" ht="15" customHeight="1" x14ac:dyDescent="0.25">
      <c r="A512" s="51">
        <v>27</v>
      </c>
      <c r="B512" s="52" t="s">
        <v>652</v>
      </c>
      <c r="C512" s="10" t="s">
        <v>623</v>
      </c>
      <c r="D512" s="10" t="s">
        <v>624</v>
      </c>
      <c r="E512" s="10">
        <v>1</v>
      </c>
      <c r="F512" s="10" t="s">
        <v>627</v>
      </c>
      <c r="G512" s="10" t="s">
        <v>627</v>
      </c>
      <c r="H512" s="13"/>
    </row>
    <row r="513" spans="1:8" s="15" customFormat="1" ht="15" customHeight="1" x14ac:dyDescent="0.25">
      <c r="A513" s="51">
        <v>28</v>
      </c>
      <c r="B513" s="52" t="s">
        <v>653</v>
      </c>
      <c r="C513" s="10" t="s">
        <v>623</v>
      </c>
      <c r="D513" s="10" t="s">
        <v>624</v>
      </c>
      <c r="E513" s="10">
        <v>18</v>
      </c>
      <c r="F513" s="10" t="s">
        <v>625</v>
      </c>
      <c r="G513" s="10" t="s">
        <v>625</v>
      </c>
      <c r="H513" s="13" t="s">
        <v>654</v>
      </c>
    </row>
    <row r="514" spans="1:8" s="15" customFormat="1" ht="15" customHeight="1" x14ac:dyDescent="0.25">
      <c r="A514" s="51">
        <v>29</v>
      </c>
      <c r="B514" s="52" t="s">
        <v>655</v>
      </c>
      <c r="C514" s="10" t="s">
        <v>623</v>
      </c>
      <c r="D514" s="10" t="s">
        <v>624</v>
      </c>
      <c r="E514" s="10">
        <v>8</v>
      </c>
      <c r="F514" s="10" t="s">
        <v>625</v>
      </c>
      <c r="G514" s="10" t="s">
        <v>625</v>
      </c>
      <c r="H514" s="13"/>
    </row>
    <row r="515" spans="1:8" s="15" customFormat="1" ht="15" customHeight="1" x14ac:dyDescent="0.25">
      <c r="A515" s="51">
        <v>30</v>
      </c>
      <c r="B515" s="52" t="s">
        <v>656</v>
      </c>
      <c r="C515" s="10" t="s">
        <v>623</v>
      </c>
      <c r="D515" s="10" t="s">
        <v>624</v>
      </c>
      <c r="E515" s="10">
        <v>2</v>
      </c>
      <c r="F515" s="10" t="s">
        <v>115</v>
      </c>
      <c r="G515" s="10" t="s">
        <v>115</v>
      </c>
      <c r="H515" s="13"/>
    </row>
    <row r="516" spans="1:8" s="15" customFormat="1" ht="15" customHeight="1" x14ac:dyDescent="0.25">
      <c r="A516" s="51">
        <v>31</v>
      </c>
      <c r="B516" s="52" t="s">
        <v>657</v>
      </c>
      <c r="C516" s="10" t="s">
        <v>623</v>
      </c>
      <c r="D516" s="10" t="s">
        <v>624</v>
      </c>
      <c r="E516" s="10">
        <v>6</v>
      </c>
      <c r="F516" s="10" t="s">
        <v>115</v>
      </c>
      <c r="G516" s="10" t="s">
        <v>115</v>
      </c>
      <c r="H516" s="13"/>
    </row>
    <row r="517" spans="1:8" s="15" customFormat="1" ht="15" customHeight="1" x14ac:dyDescent="0.25">
      <c r="A517" s="51">
        <v>32</v>
      </c>
      <c r="B517" s="52" t="s">
        <v>658</v>
      </c>
      <c r="C517" s="10" t="s">
        <v>623</v>
      </c>
      <c r="D517" s="10" t="s">
        <v>624</v>
      </c>
      <c r="E517" s="10">
        <v>6</v>
      </c>
      <c r="F517" s="10" t="s">
        <v>115</v>
      </c>
      <c r="G517" s="10" t="s">
        <v>115</v>
      </c>
      <c r="H517" s="22"/>
    </row>
    <row r="518" spans="1:8" s="15" customFormat="1" ht="15" customHeight="1" x14ac:dyDescent="0.25">
      <c r="A518" s="51">
        <v>33</v>
      </c>
      <c r="B518" s="52" t="s">
        <v>659</v>
      </c>
      <c r="C518" s="10" t="s">
        <v>623</v>
      </c>
      <c r="D518" s="10" t="s">
        <v>624</v>
      </c>
      <c r="E518" s="10">
        <v>1</v>
      </c>
      <c r="F518" s="10" t="s">
        <v>115</v>
      </c>
      <c r="G518" s="10" t="s">
        <v>115</v>
      </c>
      <c r="H518" s="13"/>
    </row>
    <row r="519" spans="1:8" s="15" customFormat="1" ht="15" customHeight="1" x14ac:dyDescent="0.25">
      <c r="A519" s="51">
        <v>34</v>
      </c>
      <c r="B519" s="52" t="s">
        <v>660</v>
      </c>
      <c r="C519" s="10" t="s">
        <v>623</v>
      </c>
      <c r="D519" s="10" t="s">
        <v>624</v>
      </c>
      <c r="E519" s="10">
        <v>11</v>
      </c>
      <c r="F519" s="10" t="s">
        <v>625</v>
      </c>
      <c r="G519" s="10" t="s">
        <v>625</v>
      </c>
      <c r="H519" s="13"/>
    </row>
    <row r="520" spans="1:8" s="15" customFormat="1" ht="15" customHeight="1" x14ac:dyDescent="0.25">
      <c r="A520" s="51">
        <v>35</v>
      </c>
      <c r="B520" s="52" t="s">
        <v>661</v>
      </c>
      <c r="C520" s="10" t="s">
        <v>623</v>
      </c>
      <c r="D520" s="10" t="s">
        <v>624</v>
      </c>
      <c r="E520" s="10">
        <v>1</v>
      </c>
      <c r="F520" s="10" t="s">
        <v>625</v>
      </c>
      <c r="G520" s="10" t="s">
        <v>625</v>
      </c>
      <c r="H520" s="13"/>
    </row>
    <row r="521" spans="1:8" s="15" customFormat="1" ht="15" customHeight="1" x14ac:dyDescent="0.25">
      <c r="A521" s="51">
        <v>36</v>
      </c>
      <c r="B521" s="52" t="s">
        <v>662</v>
      </c>
      <c r="C521" s="10" t="s">
        <v>623</v>
      </c>
      <c r="D521" s="10" t="s">
        <v>624</v>
      </c>
      <c r="E521" s="10">
        <v>2</v>
      </c>
      <c r="F521" s="10" t="s">
        <v>115</v>
      </c>
      <c r="G521" s="10" t="s">
        <v>115</v>
      </c>
      <c r="H521" s="13"/>
    </row>
    <row r="522" spans="1:8" s="15" customFormat="1" ht="15" customHeight="1" x14ac:dyDescent="0.25">
      <c r="A522" s="51">
        <v>37</v>
      </c>
      <c r="B522" s="52" t="s">
        <v>663</v>
      </c>
      <c r="C522" s="10" t="s">
        <v>623</v>
      </c>
      <c r="D522" s="10" t="s">
        <v>624</v>
      </c>
      <c r="E522" s="10">
        <v>24</v>
      </c>
      <c r="F522" s="10" t="s">
        <v>625</v>
      </c>
      <c r="G522" s="10" t="s">
        <v>625</v>
      </c>
      <c r="H522" s="13" t="s">
        <v>654</v>
      </c>
    </row>
    <row r="523" spans="1:8" s="15" customFormat="1" ht="15" customHeight="1" x14ac:dyDescent="0.25">
      <c r="A523" s="51">
        <v>38</v>
      </c>
      <c r="B523" s="52" t="s">
        <v>664</v>
      </c>
      <c r="C523" s="10" t="s">
        <v>623</v>
      </c>
      <c r="D523" s="10" t="s">
        <v>624</v>
      </c>
      <c r="E523" s="10">
        <v>2</v>
      </c>
      <c r="F523" s="10" t="s">
        <v>115</v>
      </c>
      <c r="G523" s="10" t="s">
        <v>115</v>
      </c>
      <c r="H523" s="13"/>
    </row>
    <row r="524" spans="1:8" s="15" customFormat="1" ht="15" customHeight="1" x14ac:dyDescent="0.25">
      <c r="A524" s="51">
        <v>39</v>
      </c>
      <c r="B524" s="52" t="s">
        <v>665</v>
      </c>
      <c r="C524" s="10" t="s">
        <v>623</v>
      </c>
      <c r="D524" s="10" t="s">
        <v>624</v>
      </c>
      <c r="E524" s="10">
        <v>3</v>
      </c>
      <c r="F524" s="10" t="s">
        <v>115</v>
      </c>
      <c r="G524" s="10" t="s">
        <v>115</v>
      </c>
      <c r="H524" s="13"/>
    </row>
    <row r="525" spans="1:8" s="15" customFormat="1" ht="15" customHeight="1" x14ac:dyDescent="0.25">
      <c r="A525" s="51">
        <v>40</v>
      </c>
      <c r="B525" s="52" t="s">
        <v>666</v>
      </c>
      <c r="C525" s="10" t="s">
        <v>623</v>
      </c>
      <c r="D525" s="10" t="s">
        <v>624</v>
      </c>
      <c r="E525" s="10">
        <v>1</v>
      </c>
      <c r="F525" s="10" t="s">
        <v>115</v>
      </c>
      <c r="G525" s="10" t="s">
        <v>115</v>
      </c>
      <c r="H525" s="13"/>
    </row>
    <row r="526" spans="1:8" s="15" customFormat="1" ht="15" customHeight="1" x14ac:dyDescent="0.25">
      <c r="A526" s="51">
        <v>41</v>
      </c>
      <c r="B526" s="52" t="s">
        <v>667</v>
      </c>
      <c r="C526" s="10" t="s">
        <v>623</v>
      </c>
      <c r="D526" s="10" t="s">
        <v>624</v>
      </c>
      <c r="E526" s="10">
        <v>1</v>
      </c>
      <c r="F526" s="10" t="s">
        <v>115</v>
      </c>
      <c r="G526" s="10" t="s">
        <v>115</v>
      </c>
      <c r="H526" s="13"/>
    </row>
    <row r="527" spans="1:8" s="15" customFormat="1" ht="15" customHeight="1" x14ac:dyDescent="0.25">
      <c r="A527" s="51">
        <v>42</v>
      </c>
      <c r="B527" s="52" t="s">
        <v>668</v>
      </c>
      <c r="C527" s="10" t="s">
        <v>623</v>
      </c>
      <c r="D527" s="10" t="s">
        <v>624</v>
      </c>
      <c r="E527" s="10">
        <v>2</v>
      </c>
      <c r="F527" s="10" t="s">
        <v>625</v>
      </c>
      <c r="G527" s="10" t="s">
        <v>625</v>
      </c>
      <c r="H527" s="13"/>
    </row>
    <row r="528" spans="1:8" s="15" customFormat="1" ht="15" customHeight="1" x14ac:dyDescent="0.25">
      <c r="A528" s="51">
        <v>43</v>
      </c>
      <c r="B528" s="52" t="s">
        <v>669</v>
      </c>
      <c r="C528" s="10" t="s">
        <v>623</v>
      </c>
      <c r="D528" s="10" t="s">
        <v>624</v>
      </c>
      <c r="E528" s="10">
        <v>1</v>
      </c>
      <c r="F528" s="10" t="s">
        <v>627</v>
      </c>
      <c r="G528" s="10" t="s">
        <v>627</v>
      </c>
      <c r="H528" s="13"/>
    </row>
    <row r="529" spans="1:8" s="15" customFormat="1" ht="15" customHeight="1" x14ac:dyDescent="0.25">
      <c r="A529" s="51">
        <v>44</v>
      </c>
      <c r="B529" s="52" t="s">
        <v>670</v>
      </c>
      <c r="C529" s="10" t="s">
        <v>623</v>
      </c>
      <c r="D529" s="10" t="s">
        <v>624</v>
      </c>
      <c r="E529" s="10">
        <v>1</v>
      </c>
      <c r="F529" s="10" t="s">
        <v>625</v>
      </c>
      <c r="G529" s="10" t="s">
        <v>625</v>
      </c>
      <c r="H529" s="13"/>
    </row>
    <row r="530" spans="1:8" s="15" customFormat="1" ht="15" customHeight="1" x14ac:dyDescent="0.25">
      <c r="A530" s="51">
        <v>45</v>
      </c>
      <c r="B530" s="52" t="s">
        <v>671</v>
      </c>
      <c r="C530" s="10" t="s">
        <v>623</v>
      </c>
      <c r="D530" s="10" t="s">
        <v>624</v>
      </c>
      <c r="E530" s="10">
        <v>2</v>
      </c>
      <c r="F530" s="10" t="s">
        <v>627</v>
      </c>
      <c r="G530" s="10" t="s">
        <v>627</v>
      </c>
      <c r="H530" s="13"/>
    </row>
    <row r="531" spans="1:8" s="15" customFormat="1" ht="15" customHeight="1" x14ac:dyDescent="0.25">
      <c r="A531" s="51">
        <v>46</v>
      </c>
      <c r="B531" s="52" t="s">
        <v>672</v>
      </c>
      <c r="C531" s="10" t="s">
        <v>623</v>
      </c>
      <c r="D531" s="10" t="s">
        <v>624</v>
      </c>
      <c r="E531" s="10">
        <v>6</v>
      </c>
      <c r="F531" s="10" t="s">
        <v>625</v>
      </c>
      <c r="G531" s="10" t="s">
        <v>625</v>
      </c>
      <c r="H531" s="13"/>
    </row>
    <row r="532" spans="1:8" s="15" customFormat="1" ht="15" customHeight="1" x14ac:dyDescent="0.25">
      <c r="A532" s="51">
        <v>47</v>
      </c>
      <c r="B532" s="52" t="s">
        <v>673</v>
      </c>
      <c r="C532" s="10" t="s">
        <v>623</v>
      </c>
      <c r="D532" s="10" t="s">
        <v>624</v>
      </c>
      <c r="E532" s="9">
        <v>11</v>
      </c>
      <c r="F532" s="10" t="s">
        <v>625</v>
      </c>
      <c r="G532" s="10" t="s">
        <v>625</v>
      </c>
      <c r="H532" s="22"/>
    </row>
    <row r="533" spans="1:8" s="15" customFormat="1" ht="15" customHeight="1" x14ac:dyDescent="0.25">
      <c r="A533" s="51">
        <v>48</v>
      </c>
      <c r="B533" s="52" t="s">
        <v>674</v>
      </c>
      <c r="C533" s="10" t="s">
        <v>623</v>
      </c>
      <c r="D533" s="10" t="s">
        <v>624</v>
      </c>
      <c r="E533" s="10">
        <v>7</v>
      </c>
      <c r="F533" s="10" t="s">
        <v>115</v>
      </c>
      <c r="G533" s="10" t="s">
        <v>115</v>
      </c>
      <c r="H533" s="13"/>
    </row>
    <row r="534" spans="1:8" s="15" customFormat="1" ht="15" customHeight="1" x14ac:dyDescent="0.25">
      <c r="A534" s="51">
        <v>49</v>
      </c>
      <c r="B534" s="52" t="s">
        <v>675</v>
      </c>
      <c r="C534" s="10" t="s">
        <v>623</v>
      </c>
      <c r="D534" s="10" t="s">
        <v>624</v>
      </c>
      <c r="E534" s="10">
        <v>5</v>
      </c>
      <c r="F534" s="10" t="s">
        <v>625</v>
      </c>
      <c r="G534" s="10" t="s">
        <v>625</v>
      </c>
      <c r="H534" s="13"/>
    </row>
    <row r="535" spans="1:8" s="15" customFormat="1" ht="15" customHeight="1" x14ac:dyDescent="0.25">
      <c r="A535" s="51">
        <v>50</v>
      </c>
      <c r="B535" s="52" t="s">
        <v>676</v>
      </c>
      <c r="C535" s="10" t="s">
        <v>623</v>
      </c>
      <c r="D535" s="10" t="s">
        <v>624</v>
      </c>
      <c r="E535" s="10">
        <v>23</v>
      </c>
      <c r="F535" s="10" t="s">
        <v>625</v>
      </c>
      <c r="G535" s="10" t="s">
        <v>625</v>
      </c>
      <c r="H535" s="13"/>
    </row>
    <row r="536" spans="1:8" s="15" customFormat="1" ht="15" customHeight="1" x14ac:dyDescent="0.25">
      <c r="A536" s="51">
        <v>51</v>
      </c>
      <c r="B536" s="52" t="s">
        <v>677</v>
      </c>
      <c r="C536" s="10" t="s">
        <v>623</v>
      </c>
      <c r="D536" s="10" t="s">
        <v>624</v>
      </c>
      <c r="E536" s="10">
        <v>2</v>
      </c>
      <c r="F536" s="10" t="s">
        <v>115</v>
      </c>
      <c r="G536" s="10" t="s">
        <v>115</v>
      </c>
      <c r="H536" s="13"/>
    </row>
    <row r="537" spans="1:8" s="15" customFormat="1" ht="15" customHeight="1" x14ac:dyDescent="0.25">
      <c r="A537" s="51">
        <v>52</v>
      </c>
      <c r="B537" s="52" t="s">
        <v>678</v>
      </c>
      <c r="C537" s="10" t="s">
        <v>623</v>
      </c>
      <c r="D537" s="10" t="s">
        <v>624</v>
      </c>
      <c r="E537" s="10">
        <v>1</v>
      </c>
      <c r="F537" s="10" t="s">
        <v>115</v>
      </c>
      <c r="G537" s="10" t="s">
        <v>115</v>
      </c>
      <c r="H537" s="13"/>
    </row>
    <row r="538" spans="1:8" s="15" customFormat="1" ht="15" customHeight="1" x14ac:dyDescent="0.25">
      <c r="A538" s="51">
        <v>53</v>
      </c>
      <c r="B538" s="52" t="s">
        <v>679</v>
      </c>
      <c r="C538" s="10" t="s">
        <v>623</v>
      </c>
      <c r="D538" s="10" t="s">
        <v>624</v>
      </c>
      <c r="E538" s="9">
        <v>6</v>
      </c>
      <c r="F538" s="10" t="s">
        <v>115</v>
      </c>
      <c r="G538" s="10" t="s">
        <v>115</v>
      </c>
      <c r="H538" s="13"/>
    </row>
    <row r="539" spans="1:8" s="15" customFormat="1" ht="15" customHeight="1" x14ac:dyDescent="0.25">
      <c r="A539" s="51">
        <v>54</v>
      </c>
      <c r="B539" s="52" t="s">
        <v>680</v>
      </c>
      <c r="C539" s="10" t="s">
        <v>623</v>
      </c>
      <c r="D539" s="10" t="s">
        <v>624</v>
      </c>
      <c r="E539" s="10">
        <v>1</v>
      </c>
      <c r="F539" s="10" t="s">
        <v>627</v>
      </c>
      <c r="G539" s="10" t="s">
        <v>627</v>
      </c>
      <c r="H539" s="13"/>
    </row>
    <row r="540" spans="1:8" s="15" customFormat="1" ht="15" customHeight="1" x14ac:dyDescent="0.25">
      <c r="A540" s="51">
        <v>55</v>
      </c>
      <c r="B540" s="52" t="s">
        <v>681</v>
      </c>
      <c r="C540" s="10" t="s">
        <v>623</v>
      </c>
      <c r="D540" s="10" t="s">
        <v>624</v>
      </c>
      <c r="E540" s="10">
        <v>14</v>
      </c>
      <c r="F540" s="10" t="s">
        <v>625</v>
      </c>
      <c r="G540" s="10" t="s">
        <v>625</v>
      </c>
      <c r="H540" s="13"/>
    </row>
    <row r="541" spans="1:8" s="15" customFormat="1" ht="15" customHeight="1" x14ac:dyDescent="0.25">
      <c r="A541" s="51">
        <v>56</v>
      </c>
      <c r="B541" s="52" t="s">
        <v>682</v>
      </c>
      <c r="C541" s="10" t="s">
        <v>623</v>
      </c>
      <c r="D541" s="10" t="s">
        <v>624</v>
      </c>
      <c r="E541" s="10">
        <v>5</v>
      </c>
      <c r="F541" s="10" t="s">
        <v>627</v>
      </c>
      <c r="G541" s="10" t="s">
        <v>627</v>
      </c>
      <c r="H541" s="13"/>
    </row>
    <row r="542" spans="1:8" s="15" customFormat="1" ht="15" customHeight="1" x14ac:dyDescent="0.25">
      <c r="A542" s="51">
        <v>57</v>
      </c>
      <c r="B542" s="52" t="s">
        <v>683</v>
      </c>
      <c r="C542" s="10" t="s">
        <v>623</v>
      </c>
      <c r="D542" s="10" t="s">
        <v>624</v>
      </c>
      <c r="E542" s="10">
        <v>1</v>
      </c>
      <c r="F542" s="10" t="s">
        <v>115</v>
      </c>
      <c r="G542" s="10" t="s">
        <v>115</v>
      </c>
      <c r="H542" s="13"/>
    </row>
    <row r="543" spans="1:8" s="15" customFormat="1" ht="15" customHeight="1" x14ac:dyDescent="0.25">
      <c r="A543" s="51">
        <v>58</v>
      </c>
      <c r="B543" s="52" t="s">
        <v>684</v>
      </c>
      <c r="C543" s="10" t="s">
        <v>623</v>
      </c>
      <c r="D543" s="10" t="s">
        <v>624</v>
      </c>
      <c r="E543" s="10">
        <v>11</v>
      </c>
      <c r="F543" s="10" t="s">
        <v>115</v>
      </c>
      <c r="G543" s="10" t="s">
        <v>115</v>
      </c>
      <c r="H543" s="13"/>
    </row>
    <row r="544" spans="1:8" s="15" customFormat="1" ht="15" customHeight="1" x14ac:dyDescent="0.25">
      <c r="A544" s="51">
        <v>59</v>
      </c>
      <c r="B544" s="52" t="s">
        <v>685</v>
      </c>
      <c r="C544" s="10" t="s">
        <v>623</v>
      </c>
      <c r="D544" s="10" t="s">
        <v>624</v>
      </c>
      <c r="E544" s="10">
        <v>1</v>
      </c>
      <c r="F544" s="10" t="s">
        <v>115</v>
      </c>
      <c r="G544" s="10" t="s">
        <v>115</v>
      </c>
      <c r="H544" s="13"/>
    </row>
    <row r="545" spans="1:8" s="15" customFormat="1" ht="15" customHeight="1" x14ac:dyDescent="0.25">
      <c r="A545" s="51">
        <v>60</v>
      </c>
      <c r="B545" s="52" t="s">
        <v>686</v>
      </c>
      <c r="C545" s="10" t="s">
        <v>623</v>
      </c>
      <c r="D545" s="10" t="s">
        <v>624</v>
      </c>
      <c r="E545" s="10">
        <v>17</v>
      </c>
      <c r="F545" s="10" t="s">
        <v>625</v>
      </c>
      <c r="G545" s="10" t="s">
        <v>625</v>
      </c>
      <c r="H545" s="13" t="s">
        <v>687</v>
      </c>
    </row>
    <row r="546" spans="1:8" s="15" customFormat="1" ht="15" customHeight="1" x14ac:dyDescent="0.25">
      <c r="A546" s="51">
        <v>61</v>
      </c>
      <c r="B546" s="52" t="s">
        <v>688</v>
      </c>
      <c r="C546" s="10" t="s">
        <v>623</v>
      </c>
      <c r="D546" s="10" t="s">
        <v>624</v>
      </c>
      <c r="E546" s="10">
        <v>6</v>
      </c>
      <c r="F546" s="10" t="s">
        <v>625</v>
      </c>
      <c r="G546" s="10" t="s">
        <v>625</v>
      </c>
      <c r="H546" s="13"/>
    </row>
    <row r="547" spans="1:8" s="15" customFormat="1" ht="15" customHeight="1" x14ac:dyDescent="0.25">
      <c r="A547" s="51">
        <v>62</v>
      </c>
      <c r="B547" s="52" t="s">
        <v>689</v>
      </c>
      <c r="C547" s="10" t="s">
        <v>623</v>
      </c>
      <c r="D547" s="10" t="s">
        <v>624</v>
      </c>
      <c r="E547" s="10">
        <v>2</v>
      </c>
      <c r="F547" s="10" t="s">
        <v>627</v>
      </c>
      <c r="G547" s="10" t="s">
        <v>627</v>
      </c>
      <c r="H547" s="13"/>
    </row>
    <row r="548" spans="1:8" s="15" customFormat="1" ht="15" customHeight="1" x14ac:dyDescent="0.25">
      <c r="A548" s="51">
        <v>63</v>
      </c>
      <c r="B548" s="52" t="s">
        <v>690</v>
      </c>
      <c r="C548" s="10" t="s">
        <v>623</v>
      </c>
      <c r="D548" s="10" t="s">
        <v>624</v>
      </c>
      <c r="E548" s="10">
        <v>3</v>
      </c>
      <c r="F548" s="10" t="s">
        <v>627</v>
      </c>
      <c r="G548" s="10" t="s">
        <v>627</v>
      </c>
      <c r="H548" s="13"/>
    </row>
    <row r="549" spans="1:8" s="15" customFormat="1" ht="15" customHeight="1" x14ac:dyDescent="0.25">
      <c r="A549" s="51">
        <v>64</v>
      </c>
      <c r="B549" s="52" t="s">
        <v>691</v>
      </c>
      <c r="C549" s="10" t="s">
        <v>623</v>
      </c>
      <c r="D549" s="10" t="s">
        <v>624</v>
      </c>
      <c r="E549" s="10">
        <v>1</v>
      </c>
      <c r="F549" s="10" t="s">
        <v>115</v>
      </c>
      <c r="G549" s="10" t="s">
        <v>115</v>
      </c>
      <c r="H549" s="13"/>
    </row>
    <row r="550" spans="1:8" s="15" customFormat="1" ht="15" customHeight="1" x14ac:dyDescent="0.25">
      <c r="A550" s="51">
        <v>65</v>
      </c>
      <c r="B550" s="52" t="s">
        <v>692</v>
      </c>
      <c r="C550" s="10" t="s">
        <v>623</v>
      </c>
      <c r="D550" s="10" t="s">
        <v>624</v>
      </c>
      <c r="E550" s="10">
        <v>2</v>
      </c>
      <c r="F550" s="10" t="s">
        <v>115</v>
      </c>
      <c r="G550" s="10" t="s">
        <v>115</v>
      </c>
      <c r="H550" s="13"/>
    </row>
    <row r="551" spans="1:8" s="15" customFormat="1" ht="15" customHeight="1" x14ac:dyDescent="0.25">
      <c r="A551" s="51">
        <v>66</v>
      </c>
      <c r="B551" s="52" t="s">
        <v>693</v>
      </c>
      <c r="C551" s="10" t="s">
        <v>623</v>
      </c>
      <c r="D551" s="10" t="s">
        <v>624</v>
      </c>
      <c r="E551" s="10">
        <v>2</v>
      </c>
      <c r="F551" s="10" t="s">
        <v>115</v>
      </c>
      <c r="G551" s="10" t="s">
        <v>115</v>
      </c>
      <c r="H551" s="13"/>
    </row>
    <row r="552" spans="1:8" s="15" customFormat="1" ht="15" customHeight="1" x14ac:dyDescent="0.25">
      <c r="A552" s="51">
        <v>67</v>
      </c>
      <c r="B552" s="52" t="s">
        <v>694</v>
      </c>
      <c r="C552" s="10" t="s">
        <v>623</v>
      </c>
      <c r="D552" s="10" t="s">
        <v>624</v>
      </c>
      <c r="E552" s="10">
        <v>13</v>
      </c>
      <c r="F552" s="10" t="s">
        <v>115</v>
      </c>
      <c r="G552" s="10" t="s">
        <v>115</v>
      </c>
      <c r="H552" s="13"/>
    </row>
    <row r="553" spans="1:8" s="15" customFormat="1" ht="15" customHeight="1" x14ac:dyDescent="0.25">
      <c r="A553" s="51">
        <v>68</v>
      </c>
      <c r="B553" s="52" t="s">
        <v>695</v>
      </c>
      <c r="C553" s="10" t="s">
        <v>623</v>
      </c>
      <c r="D553" s="10" t="s">
        <v>624</v>
      </c>
      <c r="E553" s="10">
        <v>2</v>
      </c>
      <c r="F553" s="10" t="s">
        <v>115</v>
      </c>
      <c r="G553" s="10" t="s">
        <v>115</v>
      </c>
      <c r="H553" s="13"/>
    </row>
    <row r="554" spans="1:8" s="15" customFormat="1" ht="15" customHeight="1" x14ac:dyDescent="0.25">
      <c r="A554" s="51">
        <v>69</v>
      </c>
      <c r="B554" s="52" t="s">
        <v>696</v>
      </c>
      <c r="C554" s="10" t="s">
        <v>623</v>
      </c>
      <c r="D554" s="10" t="s">
        <v>624</v>
      </c>
      <c r="E554" s="10">
        <v>13</v>
      </c>
      <c r="F554" s="10" t="s">
        <v>625</v>
      </c>
      <c r="G554" s="10" t="s">
        <v>625</v>
      </c>
      <c r="H554" s="13"/>
    </row>
    <row r="555" spans="1:8" s="15" customFormat="1" ht="15" customHeight="1" x14ac:dyDescent="0.25">
      <c r="A555" s="51">
        <v>70</v>
      </c>
      <c r="B555" s="52" t="s">
        <v>697</v>
      </c>
      <c r="C555" s="10" t="s">
        <v>623</v>
      </c>
      <c r="D555" s="10" t="s">
        <v>624</v>
      </c>
      <c r="E555" s="10">
        <v>4</v>
      </c>
      <c r="F555" s="10" t="s">
        <v>625</v>
      </c>
      <c r="G555" s="10" t="s">
        <v>625</v>
      </c>
      <c r="H555" s="13"/>
    </row>
    <row r="556" spans="1:8" s="15" customFormat="1" ht="15" customHeight="1" x14ac:dyDescent="0.25">
      <c r="A556" s="51">
        <v>71</v>
      </c>
      <c r="B556" s="52" t="s">
        <v>698</v>
      </c>
      <c r="C556" s="10" t="s">
        <v>623</v>
      </c>
      <c r="D556" s="10" t="s">
        <v>624</v>
      </c>
      <c r="E556" s="10">
        <v>2</v>
      </c>
      <c r="F556" s="10" t="s">
        <v>625</v>
      </c>
      <c r="G556" s="10" t="s">
        <v>625</v>
      </c>
      <c r="H556" s="13"/>
    </row>
    <row r="557" spans="1:8" s="15" customFormat="1" ht="15" customHeight="1" x14ac:dyDescent="0.25">
      <c r="A557" s="51">
        <v>72</v>
      </c>
      <c r="B557" s="52" t="s">
        <v>699</v>
      </c>
      <c r="C557" s="10" t="s">
        <v>623</v>
      </c>
      <c r="D557" s="10" t="s">
        <v>624</v>
      </c>
      <c r="E557" s="10">
        <v>16</v>
      </c>
      <c r="F557" s="10" t="s">
        <v>625</v>
      </c>
      <c r="G557" s="10" t="s">
        <v>625</v>
      </c>
      <c r="H557" s="13"/>
    </row>
    <row r="558" spans="1:8" s="15" customFormat="1" ht="15" customHeight="1" x14ac:dyDescent="0.25">
      <c r="A558" s="51">
        <v>73</v>
      </c>
      <c r="B558" s="52" t="s">
        <v>700</v>
      </c>
      <c r="C558" s="10" t="s">
        <v>623</v>
      </c>
      <c r="D558" s="10" t="s">
        <v>624</v>
      </c>
      <c r="E558" s="10">
        <v>5</v>
      </c>
      <c r="F558" s="10" t="s">
        <v>625</v>
      </c>
      <c r="G558" s="10" t="s">
        <v>625</v>
      </c>
      <c r="H558" s="13"/>
    </row>
    <row r="559" spans="1:8" s="15" customFormat="1" ht="15" customHeight="1" x14ac:dyDescent="0.25">
      <c r="A559" s="51">
        <v>74</v>
      </c>
      <c r="B559" s="52" t="s">
        <v>701</v>
      </c>
      <c r="C559" s="10" t="s">
        <v>623</v>
      </c>
      <c r="D559" s="10" t="s">
        <v>624</v>
      </c>
      <c r="E559" s="10">
        <v>2</v>
      </c>
      <c r="F559" s="10" t="s">
        <v>115</v>
      </c>
      <c r="G559" s="10" t="s">
        <v>115</v>
      </c>
      <c r="H559" s="13"/>
    </row>
    <row r="560" spans="1:8" s="15" customFormat="1" ht="15" customHeight="1" x14ac:dyDescent="0.25">
      <c r="A560" s="51">
        <v>75</v>
      </c>
      <c r="B560" s="52" t="s">
        <v>702</v>
      </c>
      <c r="C560" s="10" t="s">
        <v>623</v>
      </c>
      <c r="D560" s="10" t="s">
        <v>624</v>
      </c>
      <c r="E560" s="10">
        <v>19</v>
      </c>
      <c r="F560" s="10" t="s">
        <v>627</v>
      </c>
      <c r="G560" s="10" t="s">
        <v>627</v>
      </c>
      <c r="H560" s="13"/>
    </row>
    <row r="561" spans="1:8" s="15" customFormat="1" ht="15" customHeight="1" x14ac:dyDescent="0.25">
      <c r="A561" s="51">
        <v>76</v>
      </c>
      <c r="B561" s="52" t="s">
        <v>703</v>
      </c>
      <c r="C561" s="10" t="s">
        <v>623</v>
      </c>
      <c r="D561" s="10" t="s">
        <v>624</v>
      </c>
      <c r="E561" s="10">
        <v>5</v>
      </c>
      <c r="F561" s="10" t="s">
        <v>627</v>
      </c>
      <c r="G561" s="10" t="s">
        <v>627</v>
      </c>
      <c r="H561" s="13"/>
    </row>
    <row r="562" spans="1:8" s="15" customFormat="1" ht="15" customHeight="1" x14ac:dyDescent="0.25">
      <c r="A562" s="51">
        <v>77</v>
      </c>
      <c r="B562" s="52" t="s">
        <v>704</v>
      </c>
      <c r="C562" s="10" t="s">
        <v>623</v>
      </c>
      <c r="D562" s="10" t="s">
        <v>624</v>
      </c>
      <c r="E562" s="10">
        <v>2</v>
      </c>
      <c r="F562" s="10" t="s">
        <v>115</v>
      </c>
      <c r="G562" s="10" t="s">
        <v>115</v>
      </c>
      <c r="H562" s="13"/>
    </row>
    <row r="563" spans="1:8" s="15" customFormat="1" ht="15" customHeight="1" x14ac:dyDescent="0.25">
      <c r="A563" s="51">
        <v>78</v>
      </c>
      <c r="B563" s="52" t="s">
        <v>705</v>
      </c>
      <c r="C563" s="10" t="s">
        <v>623</v>
      </c>
      <c r="D563" s="10" t="s">
        <v>624</v>
      </c>
      <c r="E563" s="10">
        <v>11</v>
      </c>
      <c r="F563" s="10" t="s">
        <v>625</v>
      </c>
      <c r="G563" s="10" t="s">
        <v>625</v>
      </c>
      <c r="H563" s="13"/>
    </row>
    <row r="564" spans="1:8" s="15" customFormat="1" ht="15" customHeight="1" x14ac:dyDescent="0.25">
      <c r="A564" s="51">
        <v>79</v>
      </c>
      <c r="B564" s="52" t="s">
        <v>706</v>
      </c>
      <c r="C564" s="10" t="s">
        <v>623</v>
      </c>
      <c r="D564" s="10" t="s">
        <v>624</v>
      </c>
      <c r="E564" s="10">
        <v>1</v>
      </c>
      <c r="F564" s="10" t="s">
        <v>115</v>
      </c>
      <c r="G564" s="10" t="s">
        <v>115</v>
      </c>
      <c r="H564" s="13"/>
    </row>
    <row r="565" spans="1:8" s="15" customFormat="1" ht="15" customHeight="1" x14ac:dyDescent="0.25">
      <c r="A565" s="51">
        <v>80</v>
      </c>
      <c r="B565" s="52" t="s">
        <v>707</v>
      </c>
      <c r="C565" s="10" t="s">
        <v>623</v>
      </c>
      <c r="D565" s="10" t="s">
        <v>624</v>
      </c>
      <c r="E565" s="10">
        <v>1</v>
      </c>
      <c r="F565" s="10" t="s">
        <v>115</v>
      </c>
      <c r="G565" s="10" t="s">
        <v>115</v>
      </c>
      <c r="H565" s="13"/>
    </row>
    <row r="566" spans="1:8" s="15" customFormat="1" ht="15" customHeight="1" x14ac:dyDescent="0.25">
      <c r="A566" s="51">
        <v>81</v>
      </c>
      <c r="B566" s="52" t="s">
        <v>708</v>
      </c>
      <c r="C566" s="10" t="s">
        <v>623</v>
      </c>
      <c r="D566" s="10" t="s">
        <v>624</v>
      </c>
      <c r="E566" s="10">
        <v>5</v>
      </c>
      <c r="F566" s="10" t="s">
        <v>627</v>
      </c>
      <c r="G566" s="10" t="s">
        <v>627</v>
      </c>
      <c r="H566" s="13"/>
    </row>
    <row r="567" spans="1:8" s="15" customFormat="1" ht="15" customHeight="1" x14ac:dyDescent="0.25">
      <c r="A567" s="51">
        <v>82</v>
      </c>
      <c r="B567" s="52" t="s">
        <v>709</v>
      </c>
      <c r="C567" s="10" t="s">
        <v>623</v>
      </c>
      <c r="D567" s="10" t="s">
        <v>624</v>
      </c>
      <c r="E567" s="10">
        <v>5</v>
      </c>
      <c r="F567" s="10" t="s">
        <v>625</v>
      </c>
      <c r="G567" s="10" t="s">
        <v>625</v>
      </c>
      <c r="H567" s="13"/>
    </row>
    <row r="568" spans="1:8" s="15" customFormat="1" ht="15" customHeight="1" x14ac:dyDescent="0.25">
      <c r="A568" s="51">
        <v>83</v>
      </c>
      <c r="B568" s="52" t="s">
        <v>710</v>
      </c>
      <c r="C568" s="10" t="s">
        <v>623</v>
      </c>
      <c r="D568" s="10" t="s">
        <v>624</v>
      </c>
      <c r="E568" s="10">
        <v>1</v>
      </c>
      <c r="F568" s="10" t="s">
        <v>627</v>
      </c>
      <c r="G568" s="10" t="s">
        <v>627</v>
      </c>
      <c r="H568" s="13"/>
    </row>
    <row r="569" spans="1:8" s="15" customFormat="1" ht="15" customHeight="1" x14ac:dyDescent="0.25">
      <c r="A569" s="51">
        <v>84</v>
      </c>
      <c r="B569" s="52" t="s">
        <v>711</v>
      </c>
      <c r="C569" s="10" t="s">
        <v>623</v>
      </c>
      <c r="D569" s="10" t="s">
        <v>624</v>
      </c>
      <c r="E569" s="10">
        <v>1</v>
      </c>
      <c r="F569" s="10" t="s">
        <v>625</v>
      </c>
      <c r="G569" s="10" t="s">
        <v>625</v>
      </c>
      <c r="H569" s="13"/>
    </row>
    <row r="570" spans="1:8" s="15" customFormat="1" ht="15" customHeight="1" x14ac:dyDescent="0.25">
      <c r="A570" s="51">
        <v>85</v>
      </c>
      <c r="B570" s="52" t="s">
        <v>712</v>
      </c>
      <c r="C570" s="10" t="s">
        <v>623</v>
      </c>
      <c r="D570" s="10" t="s">
        <v>624</v>
      </c>
      <c r="E570" s="10">
        <v>4</v>
      </c>
      <c r="F570" s="10" t="s">
        <v>625</v>
      </c>
      <c r="G570" s="10" t="s">
        <v>625</v>
      </c>
      <c r="H570" s="13"/>
    </row>
    <row r="571" spans="1:8" s="15" customFormat="1" ht="15" customHeight="1" x14ac:dyDescent="0.25">
      <c r="A571" s="51">
        <v>86</v>
      </c>
      <c r="B571" s="55" t="s">
        <v>713</v>
      </c>
      <c r="C571" s="38" t="s">
        <v>623</v>
      </c>
      <c r="D571" s="38" t="s">
        <v>624</v>
      </c>
      <c r="E571" s="38">
        <v>4</v>
      </c>
      <c r="F571" s="38" t="s">
        <v>627</v>
      </c>
      <c r="G571" s="38" t="s">
        <v>627</v>
      </c>
      <c r="H571" s="39"/>
    </row>
    <row r="572" spans="1:8" s="15" customFormat="1" ht="15" customHeight="1" x14ac:dyDescent="0.25">
      <c r="A572" s="51">
        <v>87</v>
      </c>
      <c r="B572" s="52" t="s">
        <v>714</v>
      </c>
      <c r="C572" s="10" t="s">
        <v>623</v>
      </c>
      <c r="D572" s="10" t="s">
        <v>624</v>
      </c>
      <c r="E572" s="10">
        <v>1</v>
      </c>
      <c r="F572" s="10" t="s">
        <v>115</v>
      </c>
      <c r="G572" s="10" t="s">
        <v>115</v>
      </c>
      <c r="H572" s="13"/>
    </row>
    <row r="573" spans="1:8" s="15" customFormat="1" ht="15" customHeight="1" x14ac:dyDescent="0.25">
      <c r="A573" s="51">
        <v>88</v>
      </c>
      <c r="B573" s="52" t="s">
        <v>715</v>
      </c>
      <c r="C573" s="10" t="s">
        <v>623</v>
      </c>
      <c r="D573" s="10" t="s">
        <v>624</v>
      </c>
      <c r="E573" s="10">
        <v>2</v>
      </c>
      <c r="F573" s="10" t="s">
        <v>115</v>
      </c>
      <c r="G573" s="10" t="s">
        <v>115</v>
      </c>
      <c r="H573" s="13"/>
    </row>
    <row r="574" spans="1:8" s="15" customFormat="1" ht="15" customHeight="1" x14ac:dyDescent="0.25">
      <c r="A574" s="51">
        <v>89</v>
      </c>
      <c r="B574" s="52" t="s">
        <v>716</v>
      </c>
      <c r="C574" s="10" t="s">
        <v>623</v>
      </c>
      <c r="D574" s="10" t="s">
        <v>624</v>
      </c>
      <c r="E574" s="10">
        <v>7</v>
      </c>
      <c r="F574" s="10" t="s">
        <v>115</v>
      </c>
      <c r="G574" s="10" t="s">
        <v>115</v>
      </c>
      <c r="H574" s="54"/>
    </row>
    <row r="575" spans="1:8" s="15" customFormat="1" ht="15" customHeight="1" x14ac:dyDescent="0.25">
      <c r="A575" s="51">
        <v>90</v>
      </c>
      <c r="B575" s="52" t="s">
        <v>717</v>
      </c>
      <c r="C575" s="10" t="s">
        <v>623</v>
      </c>
      <c r="D575" s="10" t="s">
        <v>624</v>
      </c>
      <c r="E575" s="10">
        <v>15</v>
      </c>
      <c r="F575" s="10" t="s">
        <v>625</v>
      </c>
      <c r="G575" s="10" t="s">
        <v>625</v>
      </c>
      <c r="H575" s="13"/>
    </row>
    <row r="576" spans="1:8" s="15" customFormat="1" ht="15" customHeight="1" x14ac:dyDescent="0.25">
      <c r="A576" s="51">
        <v>91</v>
      </c>
      <c r="B576" s="52" t="s">
        <v>718</v>
      </c>
      <c r="C576" s="10" t="s">
        <v>623</v>
      </c>
      <c r="D576" s="10" t="s">
        <v>624</v>
      </c>
      <c r="E576" s="10">
        <v>7</v>
      </c>
      <c r="F576" s="10" t="s">
        <v>115</v>
      </c>
      <c r="G576" s="10" t="s">
        <v>115</v>
      </c>
      <c r="H576" s="13"/>
    </row>
    <row r="577" spans="1:8" s="15" customFormat="1" ht="15" customHeight="1" x14ac:dyDescent="0.25">
      <c r="A577" s="51">
        <v>92</v>
      </c>
      <c r="B577" s="52" t="s">
        <v>719</v>
      </c>
      <c r="C577" s="10" t="s">
        <v>623</v>
      </c>
      <c r="D577" s="10" t="s">
        <v>624</v>
      </c>
      <c r="E577" s="10">
        <v>2</v>
      </c>
      <c r="F577" s="10" t="s">
        <v>115</v>
      </c>
      <c r="G577" s="10" t="s">
        <v>115</v>
      </c>
      <c r="H577" s="13"/>
    </row>
    <row r="578" spans="1:8" s="15" customFormat="1" ht="15" customHeight="1" x14ac:dyDescent="0.25">
      <c r="A578" s="51">
        <v>93</v>
      </c>
      <c r="B578" s="52" t="s">
        <v>720</v>
      </c>
      <c r="C578" s="10" t="s">
        <v>623</v>
      </c>
      <c r="D578" s="10" t="s">
        <v>624</v>
      </c>
      <c r="E578" s="10">
        <v>3</v>
      </c>
      <c r="F578" s="10" t="s">
        <v>625</v>
      </c>
      <c r="G578" s="10" t="s">
        <v>625</v>
      </c>
      <c r="H578" s="13"/>
    </row>
    <row r="579" spans="1:8" s="15" customFormat="1" ht="15" customHeight="1" x14ac:dyDescent="0.25">
      <c r="A579" s="51">
        <v>94</v>
      </c>
      <c r="B579" s="52" t="s">
        <v>721</v>
      </c>
      <c r="C579" s="10" t="s">
        <v>623</v>
      </c>
      <c r="D579" s="10" t="s">
        <v>624</v>
      </c>
      <c r="E579" s="10">
        <v>16</v>
      </c>
      <c r="F579" s="10" t="s">
        <v>627</v>
      </c>
      <c r="G579" s="10" t="s">
        <v>627</v>
      </c>
      <c r="H579" s="13"/>
    </row>
    <row r="580" spans="1:8" s="15" customFormat="1" ht="15" customHeight="1" x14ac:dyDescent="0.25">
      <c r="A580" s="51">
        <v>95</v>
      </c>
      <c r="B580" s="52" t="s">
        <v>722</v>
      </c>
      <c r="C580" s="10" t="s">
        <v>623</v>
      </c>
      <c r="D580" s="10" t="s">
        <v>624</v>
      </c>
      <c r="E580" s="10">
        <v>18</v>
      </c>
      <c r="F580" s="10" t="s">
        <v>115</v>
      </c>
      <c r="G580" s="10" t="s">
        <v>115</v>
      </c>
      <c r="H580" s="13" t="s">
        <v>723</v>
      </c>
    </row>
    <row r="581" spans="1:8" s="15" customFormat="1" ht="15" customHeight="1" x14ac:dyDescent="0.25">
      <c r="A581" s="51">
        <v>96</v>
      </c>
      <c r="B581" s="52" t="s">
        <v>724</v>
      </c>
      <c r="C581" s="10" t="s">
        <v>623</v>
      </c>
      <c r="D581" s="10" t="s">
        <v>624</v>
      </c>
      <c r="E581" s="10">
        <v>7</v>
      </c>
      <c r="F581" s="10" t="s">
        <v>625</v>
      </c>
      <c r="G581" s="10" t="s">
        <v>625</v>
      </c>
      <c r="H581" s="13"/>
    </row>
    <row r="582" spans="1:8" s="15" customFormat="1" ht="15" customHeight="1" x14ac:dyDescent="0.25">
      <c r="A582" s="51">
        <v>97</v>
      </c>
      <c r="B582" s="52" t="s">
        <v>725</v>
      </c>
      <c r="C582" s="10" t="s">
        <v>623</v>
      </c>
      <c r="D582" s="10" t="s">
        <v>624</v>
      </c>
      <c r="E582" s="10">
        <v>3</v>
      </c>
      <c r="F582" s="10" t="s">
        <v>625</v>
      </c>
      <c r="G582" s="10" t="s">
        <v>625</v>
      </c>
      <c r="H582" s="13"/>
    </row>
    <row r="583" spans="1:8" s="15" customFormat="1" ht="15" customHeight="1" x14ac:dyDescent="0.25">
      <c r="A583" s="51">
        <v>98</v>
      </c>
      <c r="B583" s="52" t="s">
        <v>726</v>
      </c>
      <c r="C583" s="10" t="s">
        <v>623</v>
      </c>
      <c r="D583" s="10" t="s">
        <v>624</v>
      </c>
      <c r="E583" s="10">
        <v>3</v>
      </c>
      <c r="F583" s="10" t="s">
        <v>625</v>
      </c>
      <c r="G583" s="10" t="s">
        <v>625</v>
      </c>
      <c r="H583" s="13"/>
    </row>
    <row r="584" spans="1:8" s="15" customFormat="1" ht="15" customHeight="1" x14ac:dyDescent="0.25">
      <c r="A584" s="51">
        <v>99</v>
      </c>
      <c r="B584" s="52" t="s">
        <v>727</v>
      </c>
      <c r="C584" s="10" t="s">
        <v>623</v>
      </c>
      <c r="D584" s="10" t="s">
        <v>624</v>
      </c>
      <c r="E584" s="10">
        <v>29</v>
      </c>
      <c r="F584" s="10" t="s">
        <v>625</v>
      </c>
      <c r="G584" s="10" t="s">
        <v>625</v>
      </c>
      <c r="H584" s="13"/>
    </row>
    <row r="585" spans="1:8" s="15" customFormat="1" ht="15" customHeight="1" x14ac:dyDescent="0.25">
      <c r="A585" s="51">
        <v>100</v>
      </c>
      <c r="B585" s="52" t="s">
        <v>728</v>
      </c>
      <c r="C585" s="10" t="s">
        <v>623</v>
      </c>
      <c r="D585" s="10" t="s">
        <v>624</v>
      </c>
      <c r="E585" s="10">
        <v>1</v>
      </c>
      <c r="F585" s="10" t="s">
        <v>115</v>
      </c>
      <c r="G585" s="10" t="s">
        <v>115</v>
      </c>
      <c r="H585" s="13"/>
    </row>
    <row r="586" spans="1:8" s="15" customFormat="1" ht="15" customHeight="1" x14ac:dyDescent="0.25">
      <c r="A586" s="51">
        <v>101</v>
      </c>
      <c r="B586" s="52" t="s">
        <v>729</v>
      </c>
      <c r="C586" s="10" t="s">
        <v>623</v>
      </c>
      <c r="D586" s="10" t="s">
        <v>624</v>
      </c>
      <c r="E586" s="10">
        <v>3</v>
      </c>
      <c r="F586" s="10" t="s">
        <v>115</v>
      </c>
      <c r="G586" s="10" t="s">
        <v>115</v>
      </c>
      <c r="H586" s="13"/>
    </row>
    <row r="587" spans="1:8" s="15" customFormat="1" ht="15" customHeight="1" x14ac:dyDescent="0.25">
      <c r="A587" s="51">
        <v>102</v>
      </c>
      <c r="B587" s="52" t="s">
        <v>730</v>
      </c>
      <c r="C587" s="10" t="s">
        <v>623</v>
      </c>
      <c r="D587" s="10" t="s">
        <v>624</v>
      </c>
      <c r="E587" s="10">
        <v>3</v>
      </c>
      <c r="F587" s="10" t="s">
        <v>627</v>
      </c>
      <c r="G587" s="10" t="s">
        <v>627</v>
      </c>
      <c r="H587" s="13"/>
    </row>
    <row r="588" spans="1:8" s="15" customFormat="1" ht="15" customHeight="1" x14ac:dyDescent="0.25">
      <c r="A588" s="51">
        <v>103</v>
      </c>
      <c r="B588" s="52" t="s">
        <v>731</v>
      </c>
      <c r="C588" s="10" t="s">
        <v>623</v>
      </c>
      <c r="D588" s="10" t="s">
        <v>624</v>
      </c>
      <c r="E588" s="10">
        <v>2</v>
      </c>
      <c r="F588" s="10" t="s">
        <v>627</v>
      </c>
      <c r="G588" s="10" t="s">
        <v>627</v>
      </c>
      <c r="H588" s="13"/>
    </row>
    <row r="589" spans="1:8" s="15" customFormat="1" ht="15" customHeight="1" x14ac:dyDescent="0.25">
      <c r="A589" s="51">
        <v>104</v>
      </c>
      <c r="B589" s="52" t="s">
        <v>732</v>
      </c>
      <c r="C589" s="10" t="s">
        <v>623</v>
      </c>
      <c r="D589" s="10" t="s">
        <v>624</v>
      </c>
      <c r="E589" s="10">
        <v>8</v>
      </c>
      <c r="F589" s="10" t="s">
        <v>627</v>
      </c>
      <c r="G589" s="10" t="s">
        <v>627</v>
      </c>
      <c r="H589" s="13"/>
    </row>
    <row r="590" spans="1:8" s="15" customFormat="1" ht="15" customHeight="1" x14ac:dyDescent="0.25">
      <c r="A590" s="51">
        <v>105</v>
      </c>
      <c r="B590" s="52" t="s">
        <v>733</v>
      </c>
      <c r="C590" s="10" t="s">
        <v>623</v>
      </c>
      <c r="D590" s="10" t="s">
        <v>624</v>
      </c>
      <c r="E590" s="10">
        <v>3</v>
      </c>
      <c r="F590" s="10" t="s">
        <v>115</v>
      </c>
      <c r="G590" s="10" t="s">
        <v>115</v>
      </c>
      <c r="H590" s="22"/>
    </row>
    <row r="591" spans="1:8" s="15" customFormat="1" ht="15" customHeight="1" x14ac:dyDescent="0.25">
      <c r="A591" s="51">
        <v>106</v>
      </c>
      <c r="B591" s="52" t="s">
        <v>734</v>
      </c>
      <c r="C591" s="10" t="s">
        <v>623</v>
      </c>
      <c r="D591" s="10" t="s">
        <v>624</v>
      </c>
      <c r="E591" s="10">
        <v>49</v>
      </c>
      <c r="F591" s="10" t="s">
        <v>625</v>
      </c>
      <c r="G591" s="10" t="s">
        <v>625</v>
      </c>
      <c r="H591" s="13" t="s">
        <v>654</v>
      </c>
    </row>
    <row r="592" spans="1:8" s="15" customFormat="1" ht="15" customHeight="1" x14ac:dyDescent="0.25">
      <c r="A592" s="51">
        <v>107</v>
      </c>
      <c r="B592" s="52" t="s">
        <v>735</v>
      </c>
      <c r="C592" s="10" t="s">
        <v>623</v>
      </c>
      <c r="D592" s="10" t="s">
        <v>624</v>
      </c>
      <c r="E592" s="10">
        <v>4</v>
      </c>
      <c r="F592" s="10" t="s">
        <v>627</v>
      </c>
      <c r="G592" s="10" t="s">
        <v>627</v>
      </c>
      <c r="H592" s="13"/>
    </row>
    <row r="593" spans="1:8" s="15" customFormat="1" ht="15" customHeight="1" x14ac:dyDescent="0.25">
      <c r="A593" s="51">
        <v>108</v>
      </c>
      <c r="B593" s="52" t="s">
        <v>736</v>
      </c>
      <c r="C593" s="10" t="s">
        <v>623</v>
      </c>
      <c r="D593" s="10" t="s">
        <v>624</v>
      </c>
      <c r="E593" s="10">
        <v>1</v>
      </c>
      <c r="F593" s="10" t="s">
        <v>115</v>
      </c>
      <c r="G593" s="10" t="s">
        <v>115</v>
      </c>
      <c r="H593" s="13"/>
    </row>
    <row r="594" spans="1:8" s="15" customFormat="1" ht="15" customHeight="1" x14ac:dyDescent="0.25">
      <c r="A594" s="51">
        <v>109</v>
      </c>
      <c r="B594" s="52" t="s">
        <v>737</v>
      </c>
      <c r="C594" s="10" t="s">
        <v>623</v>
      </c>
      <c r="D594" s="10" t="s">
        <v>624</v>
      </c>
      <c r="E594" s="10">
        <v>2</v>
      </c>
      <c r="F594" s="10" t="s">
        <v>115</v>
      </c>
      <c r="G594" s="10" t="s">
        <v>115</v>
      </c>
      <c r="H594" s="13"/>
    </row>
    <row r="595" spans="1:8" s="15" customFormat="1" ht="15" customHeight="1" x14ac:dyDescent="0.25">
      <c r="A595" s="51">
        <v>110</v>
      </c>
      <c r="B595" s="52" t="s">
        <v>738</v>
      </c>
      <c r="C595" s="10" t="s">
        <v>623</v>
      </c>
      <c r="D595" s="10" t="s">
        <v>624</v>
      </c>
      <c r="E595" s="10">
        <v>4</v>
      </c>
      <c r="F595" s="10" t="s">
        <v>627</v>
      </c>
      <c r="G595" s="10" t="s">
        <v>627</v>
      </c>
      <c r="H595" s="13"/>
    </row>
    <row r="596" spans="1:8" s="15" customFormat="1" ht="15" customHeight="1" x14ac:dyDescent="0.25">
      <c r="A596" s="51">
        <v>111</v>
      </c>
      <c r="B596" s="52" t="s">
        <v>739</v>
      </c>
      <c r="C596" s="10" t="s">
        <v>623</v>
      </c>
      <c r="D596" s="10" t="s">
        <v>624</v>
      </c>
      <c r="E596" s="10">
        <v>1</v>
      </c>
      <c r="F596" s="10" t="s">
        <v>627</v>
      </c>
      <c r="G596" s="10" t="s">
        <v>627</v>
      </c>
      <c r="H596" s="13"/>
    </row>
    <row r="597" spans="1:8" s="15" customFormat="1" ht="15" customHeight="1" x14ac:dyDescent="0.25">
      <c r="A597" s="51">
        <v>112</v>
      </c>
      <c r="B597" s="52" t="s">
        <v>740</v>
      </c>
      <c r="C597" s="10" t="s">
        <v>623</v>
      </c>
      <c r="D597" s="10" t="s">
        <v>624</v>
      </c>
      <c r="E597" s="10">
        <v>1</v>
      </c>
      <c r="F597" s="10" t="s">
        <v>115</v>
      </c>
      <c r="G597" s="10" t="s">
        <v>115</v>
      </c>
      <c r="H597" s="13"/>
    </row>
    <row r="598" spans="1:8" s="15" customFormat="1" ht="15" customHeight="1" x14ac:dyDescent="0.25">
      <c r="A598" s="51">
        <v>113</v>
      </c>
      <c r="B598" s="52" t="s">
        <v>741</v>
      </c>
      <c r="C598" s="10" t="s">
        <v>623</v>
      </c>
      <c r="D598" s="10" t="s">
        <v>624</v>
      </c>
      <c r="E598" s="10">
        <v>2</v>
      </c>
      <c r="F598" s="10" t="s">
        <v>115</v>
      </c>
      <c r="G598" s="10" t="s">
        <v>115</v>
      </c>
      <c r="H598" s="13"/>
    </row>
    <row r="599" spans="1:8" s="15" customFormat="1" ht="15" customHeight="1" x14ac:dyDescent="0.25">
      <c r="A599" s="51">
        <v>114</v>
      </c>
      <c r="B599" s="52" t="s">
        <v>742</v>
      </c>
      <c r="C599" s="10" t="s">
        <v>623</v>
      </c>
      <c r="D599" s="10" t="s">
        <v>624</v>
      </c>
      <c r="E599" s="10">
        <v>6</v>
      </c>
      <c r="F599" s="10" t="s">
        <v>625</v>
      </c>
      <c r="G599" s="10" t="s">
        <v>625</v>
      </c>
      <c r="H599" s="13"/>
    </row>
    <row r="600" spans="1:8" s="15" customFormat="1" ht="15" customHeight="1" x14ac:dyDescent="0.25">
      <c r="A600" s="51">
        <v>115</v>
      </c>
      <c r="B600" s="52" t="s">
        <v>743</v>
      </c>
      <c r="C600" s="10" t="s">
        <v>623</v>
      </c>
      <c r="D600" s="10" t="s">
        <v>624</v>
      </c>
      <c r="E600" s="10">
        <v>5</v>
      </c>
      <c r="F600" s="10" t="s">
        <v>115</v>
      </c>
      <c r="G600" s="10" t="s">
        <v>115</v>
      </c>
      <c r="H600" s="13"/>
    </row>
    <row r="601" spans="1:8" s="15" customFormat="1" ht="15" customHeight="1" x14ac:dyDescent="0.25">
      <c r="A601" s="51">
        <v>116</v>
      </c>
      <c r="B601" s="52" t="s">
        <v>744</v>
      </c>
      <c r="C601" s="10" t="s">
        <v>623</v>
      </c>
      <c r="D601" s="10" t="s">
        <v>624</v>
      </c>
      <c r="E601" s="10">
        <v>5</v>
      </c>
      <c r="F601" s="10" t="s">
        <v>627</v>
      </c>
      <c r="G601" s="10" t="s">
        <v>627</v>
      </c>
      <c r="H601" s="22"/>
    </row>
    <row r="602" spans="1:8" s="15" customFormat="1" ht="15" customHeight="1" x14ac:dyDescent="0.25">
      <c r="A602" s="51">
        <v>117</v>
      </c>
      <c r="B602" s="52" t="s">
        <v>745</v>
      </c>
      <c r="C602" s="10" t="s">
        <v>623</v>
      </c>
      <c r="D602" s="10" t="s">
        <v>624</v>
      </c>
      <c r="E602" s="10">
        <v>1</v>
      </c>
      <c r="F602" s="10" t="s">
        <v>627</v>
      </c>
      <c r="G602" s="10" t="s">
        <v>627</v>
      </c>
      <c r="H602" s="13"/>
    </row>
    <row r="603" spans="1:8" s="15" customFormat="1" ht="15" customHeight="1" x14ac:dyDescent="0.25">
      <c r="A603" s="51">
        <v>118</v>
      </c>
      <c r="B603" s="52" t="s">
        <v>746</v>
      </c>
      <c r="C603" s="10" t="s">
        <v>623</v>
      </c>
      <c r="D603" s="10" t="s">
        <v>624</v>
      </c>
      <c r="E603" s="10">
        <v>4</v>
      </c>
      <c r="F603" s="10" t="s">
        <v>627</v>
      </c>
      <c r="G603" s="10" t="s">
        <v>627</v>
      </c>
      <c r="H603" s="22"/>
    </row>
    <row r="604" spans="1:8" s="15" customFormat="1" ht="15" customHeight="1" x14ac:dyDescent="0.25">
      <c r="A604" s="51">
        <v>119</v>
      </c>
      <c r="B604" s="52" t="s">
        <v>747</v>
      </c>
      <c r="C604" s="10" t="s">
        <v>623</v>
      </c>
      <c r="D604" s="10" t="s">
        <v>624</v>
      </c>
      <c r="E604" s="10">
        <v>9</v>
      </c>
      <c r="F604" s="10" t="s">
        <v>625</v>
      </c>
      <c r="G604" s="10" t="s">
        <v>625</v>
      </c>
      <c r="H604" s="13" t="s">
        <v>654</v>
      </c>
    </row>
    <row r="605" spans="1:8" s="15" customFormat="1" ht="15" customHeight="1" x14ac:dyDescent="0.25">
      <c r="A605" s="51">
        <v>120</v>
      </c>
      <c r="B605" s="55" t="s">
        <v>748</v>
      </c>
      <c r="C605" s="38" t="s">
        <v>623</v>
      </c>
      <c r="D605" s="38" t="s">
        <v>624</v>
      </c>
      <c r="E605" s="38">
        <v>29</v>
      </c>
      <c r="F605" s="38" t="s">
        <v>627</v>
      </c>
      <c r="G605" s="38" t="s">
        <v>627</v>
      </c>
      <c r="H605" s="39"/>
    </row>
    <row r="606" spans="1:8" s="15" customFormat="1" ht="15" customHeight="1" x14ac:dyDescent="0.25">
      <c r="A606" s="51">
        <v>121</v>
      </c>
      <c r="B606" s="52" t="s">
        <v>749</v>
      </c>
      <c r="C606" s="10" t="s">
        <v>623</v>
      </c>
      <c r="D606" s="10" t="s">
        <v>624</v>
      </c>
      <c r="E606" s="10">
        <v>1</v>
      </c>
      <c r="F606" s="10" t="s">
        <v>627</v>
      </c>
      <c r="G606" s="10" t="s">
        <v>627</v>
      </c>
      <c r="H606" s="13"/>
    </row>
    <row r="607" spans="1:8" s="15" customFormat="1" ht="15" customHeight="1" x14ac:dyDescent="0.25">
      <c r="A607" s="51">
        <v>122</v>
      </c>
      <c r="B607" s="52" t="s">
        <v>750</v>
      </c>
      <c r="C607" s="10" t="s">
        <v>623</v>
      </c>
      <c r="D607" s="10" t="s">
        <v>624</v>
      </c>
      <c r="E607" s="10">
        <v>8</v>
      </c>
      <c r="F607" s="10" t="s">
        <v>115</v>
      </c>
      <c r="G607" s="10" t="s">
        <v>115</v>
      </c>
      <c r="H607" s="13"/>
    </row>
    <row r="608" spans="1:8" s="15" customFormat="1" ht="15" customHeight="1" x14ac:dyDescent="0.25">
      <c r="A608" s="51">
        <v>123</v>
      </c>
      <c r="B608" s="52" t="s">
        <v>751</v>
      </c>
      <c r="C608" s="10" t="s">
        <v>623</v>
      </c>
      <c r="D608" s="10" t="s">
        <v>624</v>
      </c>
      <c r="E608" s="10">
        <v>2</v>
      </c>
      <c r="F608" s="10" t="s">
        <v>115</v>
      </c>
      <c r="G608" s="10" t="s">
        <v>115</v>
      </c>
      <c r="H608" s="13"/>
    </row>
    <row r="609" spans="1:8" s="15" customFormat="1" ht="15" customHeight="1" x14ac:dyDescent="0.25">
      <c r="A609" s="51">
        <v>124</v>
      </c>
      <c r="B609" s="52" t="s">
        <v>752</v>
      </c>
      <c r="C609" s="10" t="s">
        <v>623</v>
      </c>
      <c r="D609" s="10" t="s">
        <v>624</v>
      </c>
      <c r="E609" s="10">
        <v>3</v>
      </c>
      <c r="F609" s="10" t="s">
        <v>115</v>
      </c>
      <c r="G609" s="10" t="s">
        <v>115</v>
      </c>
      <c r="H609" s="54"/>
    </row>
    <row r="610" spans="1:8" s="15" customFormat="1" ht="15" customHeight="1" x14ac:dyDescent="0.25">
      <c r="A610" s="51">
        <v>125</v>
      </c>
      <c r="B610" s="52" t="s">
        <v>753</v>
      </c>
      <c r="C610" s="10" t="s">
        <v>623</v>
      </c>
      <c r="D610" s="10" t="s">
        <v>624</v>
      </c>
      <c r="E610" s="19">
        <v>34</v>
      </c>
      <c r="F610" s="19" t="s">
        <v>627</v>
      </c>
      <c r="G610" s="19" t="s">
        <v>627</v>
      </c>
      <c r="H610" s="13" t="s">
        <v>350</v>
      </c>
    </row>
    <row r="611" spans="1:8" s="15" customFormat="1" ht="15" customHeight="1" x14ac:dyDescent="0.25">
      <c r="A611" s="51">
        <v>126</v>
      </c>
      <c r="B611" s="52" t="s">
        <v>754</v>
      </c>
      <c r="C611" s="10" t="s">
        <v>623</v>
      </c>
      <c r="D611" s="10" t="s">
        <v>624</v>
      </c>
      <c r="E611" s="10">
        <v>4</v>
      </c>
      <c r="F611" s="10" t="s">
        <v>625</v>
      </c>
      <c r="G611" s="10" t="s">
        <v>625</v>
      </c>
      <c r="H611" s="13"/>
    </row>
    <row r="612" spans="1:8" s="15" customFormat="1" ht="15" customHeight="1" x14ac:dyDescent="0.25">
      <c r="A612" s="51">
        <v>127</v>
      </c>
      <c r="B612" s="52" t="s">
        <v>755</v>
      </c>
      <c r="C612" s="10" t="s">
        <v>623</v>
      </c>
      <c r="D612" s="10" t="s">
        <v>624</v>
      </c>
      <c r="E612" s="10">
        <v>8</v>
      </c>
      <c r="F612" s="10" t="s">
        <v>627</v>
      </c>
      <c r="G612" s="10" t="s">
        <v>627</v>
      </c>
      <c r="H612" s="13"/>
    </row>
    <row r="613" spans="1:8" s="15" customFormat="1" ht="15" customHeight="1" x14ac:dyDescent="0.25">
      <c r="A613" s="51">
        <v>128</v>
      </c>
      <c r="B613" s="52" t="s">
        <v>756</v>
      </c>
      <c r="C613" s="10" t="s">
        <v>623</v>
      </c>
      <c r="D613" s="10" t="s">
        <v>624</v>
      </c>
      <c r="E613" s="10">
        <v>16</v>
      </c>
      <c r="F613" s="10" t="s">
        <v>625</v>
      </c>
      <c r="G613" s="10" t="s">
        <v>625</v>
      </c>
      <c r="H613" s="13"/>
    </row>
    <row r="614" spans="1:8" s="15" customFormat="1" ht="15" customHeight="1" x14ac:dyDescent="0.25">
      <c r="A614" s="51">
        <v>129</v>
      </c>
      <c r="B614" s="52" t="s">
        <v>757</v>
      </c>
      <c r="C614" s="10" t="s">
        <v>623</v>
      </c>
      <c r="D614" s="10" t="s">
        <v>624</v>
      </c>
      <c r="E614" s="10">
        <v>2</v>
      </c>
      <c r="F614" s="10" t="s">
        <v>627</v>
      </c>
      <c r="G614" s="10" t="s">
        <v>627</v>
      </c>
      <c r="H614" s="13"/>
    </row>
    <row r="615" spans="1:8" s="15" customFormat="1" ht="15" customHeight="1" x14ac:dyDescent="0.25">
      <c r="A615" s="51">
        <v>130</v>
      </c>
      <c r="B615" s="52" t="s">
        <v>758</v>
      </c>
      <c r="C615" s="10" t="s">
        <v>623</v>
      </c>
      <c r="D615" s="10" t="s">
        <v>624</v>
      </c>
      <c r="E615" s="10">
        <v>1</v>
      </c>
      <c r="F615" s="10" t="s">
        <v>115</v>
      </c>
      <c r="G615" s="10" t="s">
        <v>115</v>
      </c>
      <c r="H615" s="13"/>
    </row>
    <row r="616" spans="1:8" s="15" customFormat="1" ht="15" customHeight="1" x14ac:dyDescent="0.25">
      <c r="A616" s="51">
        <v>131</v>
      </c>
      <c r="B616" s="52" t="s">
        <v>759</v>
      </c>
      <c r="C616" s="10" t="s">
        <v>623</v>
      </c>
      <c r="D616" s="10" t="s">
        <v>624</v>
      </c>
      <c r="E616" s="10">
        <v>20</v>
      </c>
      <c r="F616" s="10" t="s">
        <v>625</v>
      </c>
      <c r="G616" s="10" t="s">
        <v>625</v>
      </c>
      <c r="H616" s="13"/>
    </row>
    <row r="617" spans="1:8" s="15" customFormat="1" ht="15" customHeight="1" x14ac:dyDescent="0.25">
      <c r="A617" s="51">
        <v>132</v>
      </c>
      <c r="B617" s="52" t="s">
        <v>760</v>
      </c>
      <c r="C617" s="10" t="s">
        <v>623</v>
      </c>
      <c r="D617" s="10" t="s">
        <v>624</v>
      </c>
      <c r="E617" s="10">
        <v>8</v>
      </c>
      <c r="F617" s="10" t="s">
        <v>627</v>
      </c>
      <c r="G617" s="10" t="s">
        <v>627</v>
      </c>
      <c r="H617" s="13"/>
    </row>
    <row r="618" spans="1:8" s="15" customFormat="1" ht="15" customHeight="1" x14ac:dyDescent="0.25">
      <c r="A618" s="51">
        <v>133</v>
      </c>
      <c r="B618" s="52" t="s">
        <v>761</v>
      </c>
      <c r="C618" s="10" t="s">
        <v>623</v>
      </c>
      <c r="D618" s="10" t="s">
        <v>624</v>
      </c>
      <c r="E618" s="10">
        <v>8</v>
      </c>
      <c r="F618" s="10" t="s">
        <v>625</v>
      </c>
      <c r="G618" s="10" t="s">
        <v>625</v>
      </c>
      <c r="H618" s="13" t="s">
        <v>654</v>
      </c>
    </row>
    <row r="619" spans="1:8" s="15" customFormat="1" ht="15" customHeight="1" x14ac:dyDescent="0.25">
      <c r="A619" s="51">
        <v>134</v>
      </c>
      <c r="B619" s="52" t="s">
        <v>762</v>
      </c>
      <c r="C619" s="10" t="s">
        <v>623</v>
      </c>
      <c r="D619" s="10" t="s">
        <v>624</v>
      </c>
      <c r="E619" s="10">
        <v>5</v>
      </c>
      <c r="F619" s="10" t="s">
        <v>627</v>
      </c>
      <c r="G619" s="10" t="s">
        <v>627</v>
      </c>
      <c r="H619" s="13"/>
    </row>
    <row r="620" spans="1:8" s="15" customFormat="1" ht="15" customHeight="1" x14ac:dyDescent="0.25">
      <c r="A620" s="51">
        <v>135</v>
      </c>
      <c r="B620" s="52" t="s">
        <v>763</v>
      </c>
      <c r="C620" s="10" t="s">
        <v>623</v>
      </c>
      <c r="D620" s="10" t="s">
        <v>624</v>
      </c>
      <c r="E620" s="10">
        <v>7</v>
      </c>
      <c r="F620" s="10" t="s">
        <v>625</v>
      </c>
      <c r="G620" s="10" t="s">
        <v>625</v>
      </c>
      <c r="H620" s="13"/>
    </row>
    <row r="621" spans="1:8" s="15" customFormat="1" ht="15" customHeight="1" x14ac:dyDescent="0.25">
      <c r="A621" s="51">
        <v>136</v>
      </c>
      <c r="B621" s="52" t="s">
        <v>764</v>
      </c>
      <c r="C621" s="10" t="s">
        <v>623</v>
      </c>
      <c r="D621" s="10" t="s">
        <v>624</v>
      </c>
      <c r="E621" s="10">
        <v>3</v>
      </c>
      <c r="F621" s="10" t="s">
        <v>115</v>
      </c>
      <c r="G621" s="10" t="s">
        <v>115</v>
      </c>
      <c r="H621" s="13"/>
    </row>
    <row r="622" spans="1:8" s="15" customFormat="1" ht="15" customHeight="1" x14ac:dyDescent="0.25">
      <c r="A622" s="51">
        <v>137</v>
      </c>
      <c r="B622" s="52" t="s">
        <v>765</v>
      </c>
      <c r="C622" s="10" t="s">
        <v>623</v>
      </c>
      <c r="D622" s="10" t="s">
        <v>624</v>
      </c>
      <c r="E622" s="10">
        <v>1</v>
      </c>
      <c r="F622" s="10" t="s">
        <v>115</v>
      </c>
      <c r="G622" s="10" t="s">
        <v>115</v>
      </c>
      <c r="H622" s="13"/>
    </row>
    <row r="623" spans="1:8" s="15" customFormat="1" ht="15" customHeight="1" x14ac:dyDescent="0.25">
      <c r="A623" s="51">
        <v>138</v>
      </c>
      <c r="B623" s="52" t="s">
        <v>766</v>
      </c>
      <c r="C623" s="10" t="s">
        <v>623</v>
      </c>
      <c r="D623" s="10" t="s">
        <v>624</v>
      </c>
      <c r="E623" s="10">
        <v>1</v>
      </c>
      <c r="F623" s="10" t="s">
        <v>625</v>
      </c>
      <c r="G623" s="10" t="s">
        <v>625</v>
      </c>
      <c r="H623" s="13"/>
    </row>
    <row r="624" spans="1:8" s="15" customFormat="1" ht="15" customHeight="1" x14ac:dyDescent="0.25">
      <c r="A624" s="51">
        <v>139</v>
      </c>
      <c r="B624" s="52" t="s">
        <v>767</v>
      </c>
      <c r="C624" s="10" t="s">
        <v>623</v>
      </c>
      <c r="D624" s="10" t="s">
        <v>624</v>
      </c>
      <c r="E624" s="10">
        <v>1</v>
      </c>
      <c r="F624" s="10" t="s">
        <v>115</v>
      </c>
      <c r="G624" s="10" t="s">
        <v>115</v>
      </c>
      <c r="H624" s="13"/>
    </row>
    <row r="625" spans="1:8" s="15" customFormat="1" ht="15" customHeight="1" x14ac:dyDescent="0.25">
      <c r="A625" s="51">
        <v>140</v>
      </c>
      <c r="B625" s="52" t="s">
        <v>768</v>
      </c>
      <c r="C625" s="10" t="s">
        <v>623</v>
      </c>
      <c r="D625" s="10" t="s">
        <v>624</v>
      </c>
      <c r="E625" s="10">
        <v>4</v>
      </c>
      <c r="F625" s="10" t="s">
        <v>115</v>
      </c>
      <c r="G625" s="10" t="s">
        <v>115</v>
      </c>
      <c r="H625" s="22"/>
    </row>
    <row r="626" spans="1:8" s="15" customFormat="1" ht="15" customHeight="1" x14ac:dyDescent="0.25">
      <c r="A626" s="51">
        <v>141</v>
      </c>
      <c r="B626" s="52" t="s">
        <v>769</v>
      </c>
      <c r="C626" s="10" t="s">
        <v>623</v>
      </c>
      <c r="D626" s="10" t="s">
        <v>624</v>
      </c>
      <c r="E626" s="10">
        <v>10</v>
      </c>
      <c r="F626" s="10" t="s">
        <v>627</v>
      </c>
      <c r="G626" s="10" t="s">
        <v>627</v>
      </c>
      <c r="H626" s="13"/>
    </row>
    <row r="627" spans="1:8" s="15" customFormat="1" ht="15" customHeight="1" x14ac:dyDescent="0.25">
      <c r="A627" s="51">
        <v>142</v>
      </c>
      <c r="B627" s="52" t="s">
        <v>770</v>
      </c>
      <c r="C627" s="10" t="s">
        <v>623</v>
      </c>
      <c r="D627" s="10" t="s">
        <v>624</v>
      </c>
      <c r="E627" s="10">
        <v>14</v>
      </c>
      <c r="F627" s="10" t="s">
        <v>627</v>
      </c>
      <c r="G627" s="10" t="s">
        <v>627</v>
      </c>
      <c r="H627" s="22"/>
    </row>
    <row r="628" spans="1:8" s="15" customFormat="1" ht="15" customHeight="1" x14ac:dyDescent="0.25">
      <c r="A628" s="51">
        <v>143</v>
      </c>
      <c r="B628" s="52" t="s">
        <v>771</v>
      </c>
      <c r="C628" s="10" t="s">
        <v>623</v>
      </c>
      <c r="D628" s="10" t="s">
        <v>624</v>
      </c>
      <c r="E628" s="10">
        <v>4</v>
      </c>
      <c r="F628" s="10" t="s">
        <v>115</v>
      </c>
      <c r="G628" s="10" t="s">
        <v>115</v>
      </c>
      <c r="H628" s="13"/>
    </row>
    <row r="629" spans="1:8" s="15" customFormat="1" ht="15" customHeight="1" x14ac:dyDescent="0.25">
      <c r="A629" s="51">
        <v>144</v>
      </c>
      <c r="B629" s="52" t="s">
        <v>772</v>
      </c>
      <c r="C629" s="10" t="s">
        <v>623</v>
      </c>
      <c r="D629" s="10" t="s">
        <v>624</v>
      </c>
      <c r="E629" s="10">
        <v>1</v>
      </c>
      <c r="F629" s="10" t="s">
        <v>115</v>
      </c>
      <c r="G629" s="10" t="s">
        <v>115</v>
      </c>
      <c r="H629" s="13"/>
    </row>
    <row r="630" spans="1:8" s="15" customFormat="1" ht="15" customHeight="1" x14ac:dyDescent="0.25">
      <c r="A630" s="51">
        <v>145</v>
      </c>
      <c r="B630" s="52" t="s">
        <v>773</v>
      </c>
      <c r="C630" s="10" t="s">
        <v>623</v>
      </c>
      <c r="D630" s="10" t="s">
        <v>624</v>
      </c>
      <c r="E630" s="10">
        <v>14</v>
      </c>
      <c r="F630" s="10" t="s">
        <v>625</v>
      </c>
      <c r="G630" s="10" t="s">
        <v>625</v>
      </c>
      <c r="H630" s="13"/>
    </row>
    <row r="631" spans="1:8" s="15" customFormat="1" ht="15" customHeight="1" x14ac:dyDescent="0.25">
      <c r="A631" s="51">
        <v>146</v>
      </c>
      <c r="B631" s="52" t="s">
        <v>774</v>
      </c>
      <c r="C631" s="10" t="s">
        <v>623</v>
      </c>
      <c r="D631" s="10" t="s">
        <v>624</v>
      </c>
      <c r="E631" s="10">
        <v>1</v>
      </c>
      <c r="F631" s="10" t="s">
        <v>627</v>
      </c>
      <c r="G631" s="10" t="s">
        <v>627</v>
      </c>
      <c r="H631" s="22"/>
    </row>
    <row r="632" spans="1:8" s="15" customFormat="1" ht="15" customHeight="1" x14ac:dyDescent="0.25">
      <c r="A632" s="51">
        <v>147</v>
      </c>
      <c r="B632" s="52" t="s">
        <v>775</v>
      </c>
      <c r="C632" s="10" t="s">
        <v>623</v>
      </c>
      <c r="D632" s="10" t="s">
        <v>624</v>
      </c>
      <c r="E632" s="10">
        <v>8</v>
      </c>
      <c r="F632" s="10" t="s">
        <v>627</v>
      </c>
      <c r="G632" s="10" t="s">
        <v>627</v>
      </c>
      <c r="H632" s="13"/>
    </row>
    <row r="633" spans="1:8" s="15" customFormat="1" ht="15" customHeight="1" x14ac:dyDescent="0.25">
      <c r="A633" s="51">
        <v>148</v>
      </c>
      <c r="B633" s="52" t="s">
        <v>776</v>
      </c>
      <c r="C633" s="10" t="s">
        <v>623</v>
      </c>
      <c r="D633" s="10" t="s">
        <v>624</v>
      </c>
      <c r="E633" s="10">
        <v>1</v>
      </c>
      <c r="F633" s="10" t="s">
        <v>115</v>
      </c>
      <c r="G633" s="10" t="s">
        <v>115</v>
      </c>
      <c r="H633" s="13"/>
    </row>
    <row r="634" spans="1:8" s="15" customFormat="1" ht="15" customHeight="1" x14ac:dyDescent="0.25">
      <c r="A634" s="51">
        <v>149</v>
      </c>
      <c r="B634" s="52" t="s">
        <v>777</v>
      </c>
      <c r="C634" s="10" t="s">
        <v>623</v>
      </c>
      <c r="D634" s="10" t="s">
        <v>624</v>
      </c>
      <c r="E634" s="10">
        <v>3</v>
      </c>
      <c r="F634" s="10" t="s">
        <v>625</v>
      </c>
      <c r="G634" s="10" t="s">
        <v>625</v>
      </c>
      <c r="H634" s="13"/>
    </row>
    <row r="635" spans="1:8" s="15" customFormat="1" ht="15" customHeight="1" x14ac:dyDescent="0.25">
      <c r="A635" s="51">
        <v>150</v>
      </c>
      <c r="B635" s="52" t="s">
        <v>778</v>
      </c>
      <c r="C635" s="10" t="s">
        <v>623</v>
      </c>
      <c r="D635" s="10" t="s">
        <v>624</v>
      </c>
      <c r="E635" s="10">
        <v>13</v>
      </c>
      <c r="F635" s="10" t="s">
        <v>625</v>
      </c>
      <c r="G635" s="10" t="s">
        <v>625</v>
      </c>
      <c r="H635" s="13"/>
    </row>
    <row r="636" spans="1:8" s="15" customFormat="1" ht="15" customHeight="1" x14ac:dyDescent="0.25">
      <c r="A636" s="51">
        <v>151</v>
      </c>
      <c r="B636" s="52" t="s">
        <v>779</v>
      </c>
      <c r="C636" s="10" t="s">
        <v>623</v>
      </c>
      <c r="D636" s="10" t="s">
        <v>624</v>
      </c>
      <c r="E636" s="10">
        <v>2</v>
      </c>
      <c r="F636" s="10" t="s">
        <v>115</v>
      </c>
      <c r="G636" s="10" t="s">
        <v>115</v>
      </c>
      <c r="H636" s="13"/>
    </row>
    <row r="637" spans="1:8" s="15" customFormat="1" ht="15" customHeight="1" x14ac:dyDescent="0.25">
      <c r="A637" s="51">
        <v>152</v>
      </c>
      <c r="B637" s="52" t="s">
        <v>780</v>
      </c>
      <c r="C637" s="10" t="s">
        <v>623</v>
      </c>
      <c r="D637" s="10" t="s">
        <v>624</v>
      </c>
      <c r="E637" s="10">
        <v>10</v>
      </c>
      <c r="F637" s="10" t="s">
        <v>625</v>
      </c>
      <c r="G637" s="10" t="s">
        <v>625</v>
      </c>
      <c r="H637" s="13" t="s">
        <v>448</v>
      </c>
    </row>
    <row r="638" spans="1:8" s="15" customFormat="1" ht="15" customHeight="1" x14ac:dyDescent="0.25">
      <c r="A638" s="51">
        <v>153</v>
      </c>
      <c r="B638" s="52" t="s">
        <v>781</v>
      </c>
      <c r="C638" s="10" t="s">
        <v>623</v>
      </c>
      <c r="D638" s="10" t="s">
        <v>624</v>
      </c>
      <c r="E638" s="10">
        <v>1</v>
      </c>
      <c r="F638" s="10" t="s">
        <v>115</v>
      </c>
      <c r="G638" s="10" t="s">
        <v>115</v>
      </c>
      <c r="H638" s="13"/>
    </row>
    <row r="639" spans="1:8" s="15" customFormat="1" ht="15" customHeight="1" x14ac:dyDescent="0.25">
      <c r="A639" s="51">
        <v>154</v>
      </c>
      <c r="B639" s="52" t="s">
        <v>782</v>
      </c>
      <c r="C639" s="10" t="s">
        <v>623</v>
      </c>
      <c r="D639" s="10" t="s">
        <v>624</v>
      </c>
      <c r="E639" s="10">
        <v>1</v>
      </c>
      <c r="F639" s="10" t="s">
        <v>115</v>
      </c>
      <c r="G639" s="10" t="s">
        <v>115</v>
      </c>
      <c r="H639" s="13"/>
    </row>
    <row r="640" spans="1:8" s="15" customFormat="1" ht="15" customHeight="1" x14ac:dyDescent="0.25">
      <c r="A640" s="51">
        <v>155</v>
      </c>
      <c r="B640" s="52" t="s">
        <v>783</v>
      </c>
      <c r="C640" s="10" t="s">
        <v>623</v>
      </c>
      <c r="D640" s="10" t="s">
        <v>624</v>
      </c>
      <c r="E640" s="10">
        <v>15</v>
      </c>
      <c r="F640" s="10" t="s">
        <v>627</v>
      </c>
      <c r="G640" s="10" t="s">
        <v>627</v>
      </c>
      <c r="H640" s="13"/>
    </row>
    <row r="641" spans="1:8" s="15" customFormat="1" ht="15" customHeight="1" x14ac:dyDescent="0.25">
      <c r="A641" s="51">
        <v>156</v>
      </c>
      <c r="B641" s="52" t="s">
        <v>784</v>
      </c>
      <c r="C641" s="10" t="s">
        <v>623</v>
      </c>
      <c r="D641" s="10" t="s">
        <v>624</v>
      </c>
      <c r="E641" s="10">
        <v>2</v>
      </c>
      <c r="F641" s="10" t="s">
        <v>115</v>
      </c>
      <c r="G641" s="10" t="s">
        <v>115</v>
      </c>
      <c r="H641" s="13"/>
    </row>
    <row r="642" spans="1:8" s="15" customFormat="1" ht="15" customHeight="1" x14ac:dyDescent="0.25">
      <c r="A642" s="51">
        <v>157</v>
      </c>
      <c r="B642" s="52" t="s">
        <v>785</v>
      </c>
      <c r="C642" s="10" t="s">
        <v>623</v>
      </c>
      <c r="D642" s="10" t="s">
        <v>624</v>
      </c>
      <c r="E642" s="10">
        <v>1</v>
      </c>
      <c r="F642" s="10" t="s">
        <v>115</v>
      </c>
      <c r="G642" s="10" t="s">
        <v>115</v>
      </c>
      <c r="H642" s="13"/>
    </row>
    <row r="643" spans="1:8" s="15" customFormat="1" ht="15" customHeight="1" x14ac:dyDescent="0.25">
      <c r="A643" s="51">
        <v>158</v>
      </c>
      <c r="B643" s="52" t="s">
        <v>786</v>
      </c>
      <c r="C643" s="10" t="s">
        <v>787</v>
      </c>
      <c r="D643" s="10" t="s">
        <v>788</v>
      </c>
      <c r="E643" s="10">
        <v>1</v>
      </c>
      <c r="F643" s="10" t="s">
        <v>25</v>
      </c>
      <c r="G643" s="10" t="s">
        <v>789</v>
      </c>
      <c r="H643" s="13"/>
    </row>
    <row r="644" spans="1:8" s="15" customFormat="1" ht="15" customHeight="1" x14ac:dyDescent="0.25">
      <c r="A644" s="51">
        <v>159</v>
      </c>
      <c r="B644" s="52" t="s">
        <v>790</v>
      </c>
      <c r="C644" s="10" t="s">
        <v>791</v>
      </c>
      <c r="D644" s="10" t="s">
        <v>788</v>
      </c>
      <c r="E644" s="10">
        <v>1</v>
      </c>
      <c r="F644" s="10" t="s">
        <v>29</v>
      </c>
      <c r="G644" s="10" t="s">
        <v>150</v>
      </c>
      <c r="H644" s="13"/>
    </row>
    <row r="645" spans="1:8" s="15" customFormat="1" ht="15" customHeight="1" x14ac:dyDescent="0.25">
      <c r="A645" s="51">
        <v>160</v>
      </c>
      <c r="B645" s="52" t="s">
        <v>792</v>
      </c>
      <c r="C645" s="10" t="s">
        <v>793</v>
      </c>
      <c r="D645" s="10" t="s">
        <v>788</v>
      </c>
      <c r="E645" s="10">
        <v>11</v>
      </c>
      <c r="F645" s="10" t="s">
        <v>15</v>
      </c>
      <c r="G645" s="10" t="s">
        <v>16</v>
      </c>
      <c r="H645" s="13" t="s">
        <v>794</v>
      </c>
    </row>
    <row r="646" spans="1:8" s="15" customFormat="1" ht="15" customHeight="1" x14ac:dyDescent="0.25">
      <c r="A646" s="51">
        <v>161</v>
      </c>
      <c r="B646" s="52" t="s">
        <v>795</v>
      </c>
      <c r="C646" s="10" t="s">
        <v>793</v>
      </c>
      <c r="D646" s="10" t="s">
        <v>788</v>
      </c>
      <c r="E646" s="10">
        <v>1</v>
      </c>
      <c r="F646" s="10" t="s">
        <v>29</v>
      </c>
      <c r="G646" s="10" t="s">
        <v>150</v>
      </c>
      <c r="H646" s="13"/>
    </row>
    <row r="647" spans="1:8" s="15" customFormat="1" ht="15" customHeight="1" x14ac:dyDescent="0.25">
      <c r="A647" s="51">
        <v>162</v>
      </c>
      <c r="B647" s="52" t="s">
        <v>796</v>
      </c>
      <c r="C647" s="10" t="s">
        <v>793</v>
      </c>
      <c r="D647" s="10" t="s">
        <v>788</v>
      </c>
      <c r="E647" s="10">
        <v>2</v>
      </c>
      <c r="F647" s="10" t="s">
        <v>15</v>
      </c>
      <c r="G647" s="10" t="s">
        <v>16</v>
      </c>
      <c r="H647" s="13" t="s">
        <v>797</v>
      </c>
    </row>
    <row r="648" spans="1:8" s="15" customFormat="1" ht="15" customHeight="1" x14ac:dyDescent="0.25">
      <c r="A648" s="51">
        <v>163</v>
      </c>
      <c r="B648" s="52" t="s">
        <v>798</v>
      </c>
      <c r="C648" s="10" t="s">
        <v>793</v>
      </c>
      <c r="D648" s="10" t="s">
        <v>788</v>
      </c>
      <c r="E648" s="10">
        <v>1</v>
      </c>
      <c r="F648" s="10" t="s">
        <v>115</v>
      </c>
      <c r="G648" s="10" t="s">
        <v>115</v>
      </c>
      <c r="H648" s="13"/>
    </row>
    <row r="649" spans="1:8" s="15" customFormat="1" ht="15" customHeight="1" x14ac:dyDescent="0.25">
      <c r="A649" s="51">
        <v>164</v>
      </c>
      <c r="B649" s="52" t="s">
        <v>799</v>
      </c>
      <c r="C649" s="10" t="s">
        <v>793</v>
      </c>
      <c r="D649" s="10" t="s">
        <v>788</v>
      </c>
      <c r="E649" s="10">
        <v>1</v>
      </c>
      <c r="F649" s="10" t="s">
        <v>29</v>
      </c>
      <c r="G649" s="10" t="s">
        <v>314</v>
      </c>
      <c r="H649" s="13"/>
    </row>
    <row r="650" spans="1:8" s="15" customFormat="1" ht="15" customHeight="1" x14ac:dyDescent="0.25">
      <c r="A650" s="51">
        <v>165</v>
      </c>
      <c r="B650" s="52" t="s">
        <v>800</v>
      </c>
      <c r="C650" s="10" t="s">
        <v>793</v>
      </c>
      <c r="D650" s="10" t="s">
        <v>788</v>
      </c>
      <c r="E650" s="10">
        <v>5</v>
      </c>
      <c r="F650" s="10" t="s">
        <v>15</v>
      </c>
      <c r="G650" s="10" t="s">
        <v>16</v>
      </c>
      <c r="H650" s="13" t="s">
        <v>797</v>
      </c>
    </row>
    <row r="651" spans="1:8" s="15" customFormat="1" ht="15" customHeight="1" x14ac:dyDescent="0.25">
      <c r="A651" s="51">
        <v>166</v>
      </c>
      <c r="B651" s="52" t="s">
        <v>801</v>
      </c>
      <c r="C651" s="10" t="s">
        <v>793</v>
      </c>
      <c r="D651" s="10" t="s">
        <v>788</v>
      </c>
      <c r="E651" s="10">
        <v>39</v>
      </c>
      <c r="F651" s="10" t="s">
        <v>21</v>
      </c>
      <c r="G651" s="10" t="s">
        <v>802</v>
      </c>
      <c r="H651" s="18" t="s">
        <v>803</v>
      </c>
    </row>
    <row r="652" spans="1:8" s="15" customFormat="1" ht="15" customHeight="1" x14ac:dyDescent="0.25">
      <c r="A652" s="51">
        <v>167</v>
      </c>
      <c r="B652" s="22" t="s">
        <v>804</v>
      </c>
      <c r="C652" s="19" t="s">
        <v>793</v>
      </c>
      <c r="D652" s="19" t="s">
        <v>788</v>
      </c>
      <c r="E652" s="19">
        <v>68</v>
      </c>
      <c r="F652" s="19" t="s">
        <v>21</v>
      </c>
      <c r="G652" s="19" t="s">
        <v>802</v>
      </c>
      <c r="H652" s="18" t="s">
        <v>805</v>
      </c>
    </row>
    <row r="653" spans="1:8" s="15" customFormat="1" ht="15" customHeight="1" x14ac:dyDescent="0.25">
      <c r="A653" s="51">
        <v>168</v>
      </c>
      <c r="B653" s="52" t="s">
        <v>806</v>
      </c>
      <c r="C653" s="10" t="s">
        <v>791</v>
      </c>
      <c r="D653" s="10" t="s">
        <v>788</v>
      </c>
      <c r="E653" s="10">
        <v>1</v>
      </c>
      <c r="F653" s="10" t="s">
        <v>29</v>
      </c>
      <c r="G653" s="10" t="s">
        <v>150</v>
      </c>
      <c r="H653" s="22"/>
    </row>
    <row r="654" spans="1:8" s="15" customFormat="1" ht="15" customHeight="1" x14ac:dyDescent="0.25">
      <c r="A654" s="51">
        <v>169</v>
      </c>
      <c r="B654" s="52" t="s">
        <v>807</v>
      </c>
      <c r="C654" s="10" t="s">
        <v>793</v>
      </c>
      <c r="D654" s="10" t="s">
        <v>788</v>
      </c>
      <c r="E654" s="10">
        <v>2</v>
      </c>
      <c r="F654" s="10" t="s">
        <v>29</v>
      </c>
      <c r="G654" s="10" t="s">
        <v>150</v>
      </c>
      <c r="H654" s="13"/>
    </row>
    <row r="655" spans="1:8" s="15" customFormat="1" ht="15" customHeight="1" x14ac:dyDescent="0.25">
      <c r="A655" s="51">
        <v>170</v>
      </c>
      <c r="B655" s="52" t="s">
        <v>808</v>
      </c>
      <c r="C655" s="10" t="s">
        <v>793</v>
      </c>
      <c r="D655" s="10" t="s">
        <v>788</v>
      </c>
      <c r="E655" s="10">
        <v>2</v>
      </c>
      <c r="F655" s="10" t="s">
        <v>29</v>
      </c>
      <c r="G655" s="10" t="s">
        <v>150</v>
      </c>
      <c r="H655" s="13"/>
    </row>
    <row r="656" spans="1:8" s="15" customFormat="1" ht="15" customHeight="1" x14ac:dyDescent="0.25">
      <c r="A656" s="51">
        <v>171</v>
      </c>
      <c r="B656" s="52" t="s">
        <v>809</v>
      </c>
      <c r="C656" s="10" t="s">
        <v>791</v>
      </c>
      <c r="D656" s="10" t="s">
        <v>788</v>
      </c>
      <c r="E656" s="10">
        <v>8</v>
      </c>
      <c r="F656" s="10" t="s">
        <v>15</v>
      </c>
      <c r="G656" s="10" t="s">
        <v>810</v>
      </c>
      <c r="H656" s="13"/>
    </row>
    <row r="657" spans="1:8" s="15" customFormat="1" ht="15" customHeight="1" x14ac:dyDescent="0.25">
      <c r="A657" s="51">
        <v>172</v>
      </c>
      <c r="B657" s="52" t="s">
        <v>811</v>
      </c>
      <c r="C657" s="10" t="s">
        <v>791</v>
      </c>
      <c r="D657" s="10" t="s">
        <v>788</v>
      </c>
      <c r="E657" s="10">
        <v>2</v>
      </c>
      <c r="F657" s="10" t="s">
        <v>29</v>
      </c>
      <c r="G657" s="10" t="s">
        <v>812</v>
      </c>
      <c r="H657" s="13"/>
    </row>
    <row r="658" spans="1:8" s="15" customFormat="1" ht="15" customHeight="1" x14ac:dyDescent="0.25">
      <c r="A658" s="51">
        <v>173</v>
      </c>
      <c r="B658" s="52" t="s">
        <v>813</v>
      </c>
      <c r="C658" s="10" t="s">
        <v>793</v>
      </c>
      <c r="D658" s="10" t="s">
        <v>788</v>
      </c>
      <c r="E658" s="10">
        <v>15</v>
      </c>
      <c r="F658" s="10" t="s">
        <v>25</v>
      </c>
      <c r="G658" s="10" t="s">
        <v>188</v>
      </c>
      <c r="H658" s="13"/>
    </row>
    <row r="659" spans="1:8" s="15" customFormat="1" ht="15" customHeight="1" x14ac:dyDescent="0.25">
      <c r="A659" s="51">
        <v>174</v>
      </c>
      <c r="B659" s="52" t="s">
        <v>814</v>
      </c>
      <c r="C659" s="10" t="s">
        <v>793</v>
      </c>
      <c r="D659" s="10" t="s">
        <v>788</v>
      </c>
      <c r="E659" s="10">
        <v>3</v>
      </c>
      <c r="F659" s="10" t="s">
        <v>29</v>
      </c>
      <c r="G659" s="10" t="s">
        <v>150</v>
      </c>
      <c r="H659" s="13"/>
    </row>
    <row r="660" spans="1:8" s="15" customFormat="1" ht="15" customHeight="1" x14ac:dyDescent="0.25">
      <c r="A660" s="51">
        <v>175</v>
      </c>
      <c r="B660" s="52" t="s">
        <v>815</v>
      </c>
      <c r="C660" s="10" t="s">
        <v>791</v>
      </c>
      <c r="D660" s="10" t="s">
        <v>788</v>
      </c>
      <c r="E660" s="10">
        <v>2</v>
      </c>
      <c r="F660" s="10" t="s">
        <v>15</v>
      </c>
      <c r="G660" s="10" t="s">
        <v>16</v>
      </c>
      <c r="H660" s="13"/>
    </row>
    <row r="661" spans="1:8" s="15" customFormat="1" ht="15" customHeight="1" x14ac:dyDescent="0.25">
      <c r="A661" s="51">
        <v>176</v>
      </c>
      <c r="B661" s="56" t="s">
        <v>816</v>
      </c>
      <c r="C661" s="10" t="s">
        <v>793</v>
      </c>
      <c r="D661" s="10" t="s">
        <v>788</v>
      </c>
      <c r="E661" s="19">
        <v>22</v>
      </c>
      <c r="F661" s="19" t="s">
        <v>21</v>
      </c>
      <c r="G661" s="19" t="s">
        <v>817</v>
      </c>
      <c r="H661" s="13" t="s">
        <v>818</v>
      </c>
    </row>
    <row r="662" spans="1:8" s="15" customFormat="1" ht="15" customHeight="1" x14ac:dyDescent="0.25">
      <c r="A662" s="51">
        <v>177</v>
      </c>
      <c r="B662" s="52" t="s">
        <v>819</v>
      </c>
      <c r="C662" s="10" t="s">
        <v>793</v>
      </c>
      <c r="D662" s="10" t="s">
        <v>788</v>
      </c>
      <c r="E662" s="10">
        <v>1</v>
      </c>
      <c r="F662" s="10" t="s">
        <v>29</v>
      </c>
      <c r="G662" s="10" t="s">
        <v>124</v>
      </c>
      <c r="H662" s="22"/>
    </row>
    <row r="663" spans="1:8" s="15" customFormat="1" ht="15" customHeight="1" x14ac:dyDescent="0.25">
      <c r="A663" s="51">
        <v>178</v>
      </c>
      <c r="B663" s="52" t="s">
        <v>820</v>
      </c>
      <c r="C663" s="10" t="s">
        <v>791</v>
      </c>
      <c r="D663" s="10" t="s">
        <v>788</v>
      </c>
      <c r="E663" s="10">
        <v>6</v>
      </c>
      <c r="F663" s="10" t="s">
        <v>15</v>
      </c>
      <c r="G663" s="10" t="s">
        <v>16</v>
      </c>
      <c r="H663" s="13" t="s">
        <v>818</v>
      </c>
    </row>
    <row r="664" spans="1:8" s="15" customFormat="1" ht="15" customHeight="1" x14ac:dyDescent="0.25">
      <c r="A664" s="51">
        <v>179</v>
      </c>
      <c r="B664" s="52" t="s">
        <v>821</v>
      </c>
      <c r="C664" s="10" t="s">
        <v>793</v>
      </c>
      <c r="D664" s="10" t="s">
        <v>788</v>
      </c>
      <c r="E664" s="10">
        <v>1</v>
      </c>
      <c r="F664" s="10" t="s">
        <v>29</v>
      </c>
      <c r="G664" s="10" t="s">
        <v>150</v>
      </c>
      <c r="H664" s="13"/>
    </row>
    <row r="665" spans="1:8" s="15" customFormat="1" ht="15" customHeight="1" x14ac:dyDescent="0.25">
      <c r="A665" s="51">
        <v>180</v>
      </c>
      <c r="B665" s="52" t="s">
        <v>822</v>
      </c>
      <c r="C665" s="10" t="s">
        <v>793</v>
      </c>
      <c r="D665" s="10" t="s">
        <v>788</v>
      </c>
      <c r="E665" s="10">
        <v>6</v>
      </c>
      <c r="F665" s="10" t="s">
        <v>15</v>
      </c>
      <c r="G665" s="10" t="s">
        <v>16</v>
      </c>
      <c r="H665" s="13"/>
    </row>
    <row r="666" spans="1:8" s="15" customFormat="1" ht="15" customHeight="1" x14ac:dyDescent="0.25">
      <c r="A666" s="51">
        <v>181</v>
      </c>
      <c r="B666" s="52" t="s">
        <v>823</v>
      </c>
      <c r="C666" s="10" t="s">
        <v>787</v>
      </c>
      <c r="D666" s="10" t="s">
        <v>788</v>
      </c>
      <c r="E666" s="10">
        <v>1</v>
      </c>
      <c r="F666" s="10" t="s">
        <v>29</v>
      </c>
      <c r="G666" s="10" t="s">
        <v>124</v>
      </c>
      <c r="H666" s="22"/>
    </row>
    <row r="667" spans="1:8" s="15" customFormat="1" ht="15" customHeight="1" x14ac:dyDescent="0.25">
      <c r="A667" s="51">
        <v>182</v>
      </c>
      <c r="B667" s="52" t="s">
        <v>824</v>
      </c>
      <c r="C667" s="10" t="s">
        <v>791</v>
      </c>
      <c r="D667" s="10" t="s">
        <v>788</v>
      </c>
      <c r="E667" s="10">
        <v>3</v>
      </c>
      <c r="F667" s="10" t="s">
        <v>29</v>
      </c>
      <c r="G667" s="10" t="s">
        <v>150</v>
      </c>
      <c r="H667" s="22"/>
    </row>
    <row r="668" spans="1:8" s="15" customFormat="1" ht="15" customHeight="1" x14ac:dyDescent="0.25">
      <c r="A668" s="51">
        <v>183</v>
      </c>
      <c r="B668" s="52" t="s">
        <v>825</v>
      </c>
      <c r="C668" s="10" t="s">
        <v>793</v>
      </c>
      <c r="D668" s="10" t="s">
        <v>788</v>
      </c>
      <c r="E668" s="10">
        <v>3</v>
      </c>
      <c r="F668" s="10" t="s">
        <v>15</v>
      </c>
      <c r="G668" s="10" t="s">
        <v>16</v>
      </c>
      <c r="H668" s="13"/>
    </row>
    <row r="669" spans="1:8" s="15" customFormat="1" ht="15" customHeight="1" x14ac:dyDescent="0.25">
      <c r="A669" s="51">
        <v>184</v>
      </c>
      <c r="B669" s="52" t="s">
        <v>826</v>
      </c>
      <c r="C669" s="10" t="s">
        <v>791</v>
      </c>
      <c r="D669" s="10" t="s">
        <v>788</v>
      </c>
      <c r="E669" s="10">
        <v>2</v>
      </c>
      <c r="F669" s="10" t="s">
        <v>15</v>
      </c>
      <c r="G669" s="10" t="s">
        <v>16</v>
      </c>
      <c r="H669" s="13"/>
    </row>
    <row r="670" spans="1:8" s="15" customFormat="1" ht="15" customHeight="1" x14ac:dyDescent="0.25">
      <c r="A670" s="51">
        <v>185</v>
      </c>
      <c r="B670" s="52" t="s">
        <v>827</v>
      </c>
      <c r="C670" s="10" t="s">
        <v>828</v>
      </c>
      <c r="D670" s="10" t="s">
        <v>788</v>
      </c>
      <c r="E670" s="10">
        <v>3</v>
      </c>
      <c r="F670" s="10" t="s">
        <v>29</v>
      </c>
      <c r="G670" s="10" t="s">
        <v>124</v>
      </c>
      <c r="H670" s="13"/>
    </row>
    <row r="671" spans="1:8" s="15" customFormat="1" ht="15" customHeight="1" x14ac:dyDescent="0.25">
      <c r="A671" s="51">
        <v>186</v>
      </c>
      <c r="B671" s="52" t="s">
        <v>829</v>
      </c>
      <c r="C671" s="10" t="s">
        <v>828</v>
      </c>
      <c r="D671" s="10" t="s">
        <v>788</v>
      </c>
      <c r="E671" s="10">
        <v>3</v>
      </c>
      <c r="F671" s="10" t="s">
        <v>29</v>
      </c>
      <c r="G671" s="10" t="s">
        <v>124</v>
      </c>
      <c r="H671" s="22"/>
    </row>
    <row r="672" spans="1:8" s="15" customFormat="1" ht="15" customHeight="1" x14ac:dyDescent="0.25">
      <c r="A672" s="51">
        <v>187</v>
      </c>
      <c r="B672" s="52" t="s">
        <v>830</v>
      </c>
      <c r="C672" s="10" t="s">
        <v>793</v>
      </c>
      <c r="D672" s="10" t="s">
        <v>788</v>
      </c>
      <c r="E672" s="10">
        <v>1</v>
      </c>
      <c r="F672" s="10" t="s">
        <v>29</v>
      </c>
      <c r="G672" s="10" t="s">
        <v>124</v>
      </c>
      <c r="H672" s="13"/>
    </row>
    <row r="673" spans="1:8" s="15" customFormat="1" ht="15" customHeight="1" x14ac:dyDescent="0.25">
      <c r="A673" s="51">
        <v>188</v>
      </c>
      <c r="B673" s="52" t="s">
        <v>831</v>
      </c>
      <c r="C673" s="10" t="s">
        <v>793</v>
      </c>
      <c r="D673" s="10" t="s">
        <v>788</v>
      </c>
      <c r="E673" s="10">
        <v>1</v>
      </c>
      <c r="F673" s="10" t="s">
        <v>29</v>
      </c>
      <c r="G673" s="10" t="s">
        <v>150</v>
      </c>
      <c r="H673" s="13"/>
    </row>
    <row r="674" spans="1:8" s="15" customFormat="1" ht="15" customHeight="1" x14ac:dyDescent="0.25">
      <c r="A674" s="51">
        <v>189</v>
      </c>
      <c r="B674" s="52" t="s">
        <v>832</v>
      </c>
      <c r="C674" s="10" t="s">
        <v>791</v>
      </c>
      <c r="D674" s="10" t="s">
        <v>788</v>
      </c>
      <c r="E674" s="10">
        <v>4</v>
      </c>
      <c r="F674" s="10" t="s">
        <v>15</v>
      </c>
      <c r="G674" s="10" t="s">
        <v>16</v>
      </c>
      <c r="H674" s="13"/>
    </row>
    <row r="675" spans="1:8" s="15" customFormat="1" ht="15" customHeight="1" x14ac:dyDescent="0.25">
      <c r="A675" s="51">
        <v>190</v>
      </c>
      <c r="B675" s="52" t="s">
        <v>833</v>
      </c>
      <c r="C675" s="10" t="s">
        <v>791</v>
      </c>
      <c r="D675" s="10" t="s">
        <v>788</v>
      </c>
      <c r="E675" s="10">
        <v>3</v>
      </c>
      <c r="F675" s="10" t="s">
        <v>29</v>
      </c>
      <c r="G675" s="10" t="s">
        <v>314</v>
      </c>
      <c r="H675" s="13"/>
    </row>
    <row r="676" spans="1:8" s="15" customFormat="1" ht="15" customHeight="1" x14ac:dyDescent="0.25">
      <c r="A676" s="51">
        <v>191</v>
      </c>
      <c r="B676" s="52" t="s">
        <v>834</v>
      </c>
      <c r="C676" s="10" t="s">
        <v>828</v>
      </c>
      <c r="D676" s="10" t="s">
        <v>835</v>
      </c>
      <c r="E676" s="10">
        <v>15</v>
      </c>
      <c r="F676" s="10" t="s">
        <v>15</v>
      </c>
      <c r="G676" s="10" t="s">
        <v>16</v>
      </c>
      <c r="H676" s="57"/>
    </row>
    <row r="677" spans="1:8" s="15" customFormat="1" ht="15" customHeight="1" x14ac:dyDescent="0.25">
      <c r="A677" s="51">
        <v>192</v>
      </c>
      <c r="B677" s="52" t="s">
        <v>836</v>
      </c>
      <c r="C677" s="10" t="s">
        <v>787</v>
      </c>
      <c r="D677" s="10" t="s">
        <v>835</v>
      </c>
      <c r="E677" s="10">
        <v>2</v>
      </c>
      <c r="F677" s="10" t="s">
        <v>15</v>
      </c>
      <c r="G677" s="10" t="s">
        <v>287</v>
      </c>
      <c r="H677" s="57"/>
    </row>
    <row r="678" spans="1:8" s="15" customFormat="1" ht="15" customHeight="1" x14ac:dyDescent="0.25">
      <c r="A678" s="51">
        <v>193</v>
      </c>
      <c r="B678" s="52" t="s">
        <v>837</v>
      </c>
      <c r="C678" s="10" t="s">
        <v>787</v>
      </c>
      <c r="D678" s="10" t="s">
        <v>835</v>
      </c>
      <c r="E678" s="10">
        <v>2</v>
      </c>
      <c r="F678" s="10" t="s">
        <v>15</v>
      </c>
      <c r="G678" s="10" t="s">
        <v>287</v>
      </c>
      <c r="H678" s="57"/>
    </row>
    <row r="679" spans="1:8" s="15" customFormat="1" ht="15" customHeight="1" x14ac:dyDescent="0.25">
      <c r="A679" s="51">
        <v>194</v>
      </c>
      <c r="B679" s="52" t="s">
        <v>838</v>
      </c>
      <c r="C679" s="10" t="s">
        <v>828</v>
      </c>
      <c r="D679" s="10" t="s">
        <v>835</v>
      </c>
      <c r="E679" s="10">
        <v>4</v>
      </c>
      <c r="F679" s="10" t="s">
        <v>29</v>
      </c>
      <c r="G679" s="10" t="s">
        <v>839</v>
      </c>
      <c r="H679" s="57"/>
    </row>
    <row r="680" spans="1:8" s="15" customFormat="1" ht="15" customHeight="1" x14ac:dyDescent="0.25">
      <c r="A680" s="51">
        <v>195</v>
      </c>
      <c r="B680" s="52" t="s">
        <v>840</v>
      </c>
      <c r="C680" s="10" t="s">
        <v>828</v>
      </c>
      <c r="D680" s="10" t="s">
        <v>835</v>
      </c>
      <c r="E680" s="10">
        <v>3</v>
      </c>
      <c r="F680" s="10" t="s">
        <v>29</v>
      </c>
      <c r="G680" s="10" t="s">
        <v>839</v>
      </c>
      <c r="H680" s="57"/>
    </row>
    <row r="681" spans="1:8" s="15" customFormat="1" ht="15" customHeight="1" x14ac:dyDescent="0.25">
      <c r="A681" s="51">
        <v>196</v>
      </c>
      <c r="B681" s="52" t="s">
        <v>841</v>
      </c>
      <c r="C681" s="10" t="s">
        <v>828</v>
      </c>
      <c r="D681" s="10" t="s">
        <v>835</v>
      </c>
      <c r="E681" s="10">
        <v>4</v>
      </c>
      <c r="F681" s="10" t="s">
        <v>29</v>
      </c>
      <c r="G681" s="10" t="s">
        <v>150</v>
      </c>
      <c r="H681" s="57"/>
    </row>
    <row r="682" spans="1:8" s="15" customFormat="1" ht="15" customHeight="1" x14ac:dyDescent="0.25">
      <c r="A682" s="51">
        <v>197</v>
      </c>
      <c r="B682" s="52" t="s">
        <v>842</v>
      </c>
      <c r="C682" s="10" t="s">
        <v>843</v>
      </c>
      <c r="D682" s="10" t="s">
        <v>835</v>
      </c>
      <c r="E682" s="10">
        <v>4</v>
      </c>
      <c r="F682" s="10" t="s">
        <v>15</v>
      </c>
      <c r="G682" s="10" t="s">
        <v>287</v>
      </c>
      <c r="H682" s="57"/>
    </row>
    <row r="683" spans="1:8" s="15" customFormat="1" ht="15" customHeight="1" x14ac:dyDescent="0.25">
      <c r="A683" s="51">
        <v>198</v>
      </c>
      <c r="B683" s="52" t="s">
        <v>844</v>
      </c>
      <c r="C683" s="10" t="s">
        <v>828</v>
      </c>
      <c r="D683" s="10" t="s">
        <v>835</v>
      </c>
      <c r="E683" s="10">
        <v>3</v>
      </c>
      <c r="F683" s="10" t="s">
        <v>25</v>
      </c>
      <c r="G683" s="10" t="s">
        <v>789</v>
      </c>
      <c r="H683" s="57"/>
    </row>
    <row r="684" spans="1:8" s="15" customFormat="1" ht="15" customHeight="1" x14ac:dyDescent="0.25">
      <c r="A684" s="51">
        <v>199</v>
      </c>
      <c r="B684" s="52" t="s">
        <v>845</v>
      </c>
      <c r="C684" s="10" t="s">
        <v>828</v>
      </c>
      <c r="D684" s="10" t="s">
        <v>835</v>
      </c>
      <c r="E684" s="10">
        <v>1</v>
      </c>
      <c r="F684" s="10" t="s">
        <v>29</v>
      </c>
      <c r="G684" s="10" t="s">
        <v>150</v>
      </c>
      <c r="H684" s="57"/>
    </row>
    <row r="685" spans="1:8" x14ac:dyDescent="0.25">
      <c r="A685" s="51">
        <v>200</v>
      </c>
      <c r="B685" s="52" t="s">
        <v>846</v>
      </c>
      <c r="C685" s="10" t="s">
        <v>828</v>
      </c>
      <c r="D685" s="10" t="s">
        <v>835</v>
      </c>
      <c r="E685" s="10">
        <v>10</v>
      </c>
      <c r="F685" s="10" t="s">
        <v>15</v>
      </c>
      <c r="G685" s="10" t="s">
        <v>16</v>
      </c>
      <c r="H685" s="57"/>
    </row>
    <row r="686" spans="1:8" s="15" customFormat="1" ht="15" customHeight="1" x14ac:dyDescent="0.25">
      <c r="A686" s="51">
        <v>201</v>
      </c>
      <c r="B686" s="52" t="s">
        <v>847</v>
      </c>
      <c r="C686" s="10" t="s">
        <v>787</v>
      </c>
      <c r="D686" s="10" t="s">
        <v>835</v>
      </c>
      <c r="E686" s="10">
        <v>3</v>
      </c>
      <c r="F686" s="10" t="s">
        <v>29</v>
      </c>
      <c r="G686" s="10" t="s">
        <v>839</v>
      </c>
      <c r="H686" s="57"/>
    </row>
    <row r="687" spans="1:8" s="15" customFormat="1" ht="15" customHeight="1" x14ac:dyDescent="0.25">
      <c r="A687" s="51">
        <v>202</v>
      </c>
      <c r="B687" s="52" t="s">
        <v>848</v>
      </c>
      <c r="C687" s="10" t="s">
        <v>828</v>
      </c>
      <c r="D687" s="10" t="s">
        <v>835</v>
      </c>
      <c r="E687" s="10">
        <v>1</v>
      </c>
      <c r="F687" s="10" t="s">
        <v>29</v>
      </c>
      <c r="G687" s="10" t="s">
        <v>150</v>
      </c>
      <c r="H687" s="57"/>
    </row>
    <row r="688" spans="1:8" s="15" customFormat="1" ht="15" customHeight="1" x14ac:dyDescent="0.25">
      <c r="A688" s="51">
        <v>203</v>
      </c>
      <c r="B688" s="52" t="s">
        <v>849</v>
      </c>
      <c r="C688" s="10" t="s">
        <v>787</v>
      </c>
      <c r="D688" s="10" t="s">
        <v>835</v>
      </c>
      <c r="E688" s="10">
        <v>24</v>
      </c>
      <c r="F688" s="10" t="s">
        <v>21</v>
      </c>
      <c r="G688" s="10" t="s">
        <v>850</v>
      </c>
      <c r="H688" s="13" t="s">
        <v>851</v>
      </c>
    </row>
    <row r="689" spans="1:8" s="15" customFormat="1" ht="15" customHeight="1" x14ac:dyDescent="0.25">
      <c r="A689" s="51">
        <v>204</v>
      </c>
      <c r="B689" s="52" t="s">
        <v>852</v>
      </c>
      <c r="C689" s="10" t="s">
        <v>843</v>
      </c>
      <c r="D689" s="10" t="s">
        <v>835</v>
      </c>
      <c r="E689" s="10">
        <v>18</v>
      </c>
      <c r="F689" s="10" t="s">
        <v>15</v>
      </c>
      <c r="G689" s="10" t="s">
        <v>287</v>
      </c>
      <c r="H689" s="57"/>
    </row>
    <row r="690" spans="1:8" s="15" customFormat="1" ht="15" customHeight="1" x14ac:dyDescent="0.25">
      <c r="A690" s="51">
        <v>205</v>
      </c>
      <c r="B690" s="52" t="s">
        <v>853</v>
      </c>
      <c r="C690" s="10" t="s">
        <v>828</v>
      </c>
      <c r="D690" s="10" t="s">
        <v>835</v>
      </c>
      <c r="E690" s="10">
        <v>2</v>
      </c>
      <c r="F690" s="10" t="s">
        <v>29</v>
      </c>
      <c r="G690" s="10" t="s">
        <v>839</v>
      </c>
      <c r="H690" s="57"/>
    </row>
    <row r="691" spans="1:8" s="15" customFormat="1" ht="15" customHeight="1" x14ac:dyDescent="0.25">
      <c r="A691" s="51">
        <v>206</v>
      </c>
      <c r="B691" s="52" t="s">
        <v>854</v>
      </c>
      <c r="C691" s="10" t="s">
        <v>787</v>
      </c>
      <c r="D691" s="10" t="s">
        <v>835</v>
      </c>
      <c r="E691" s="10">
        <v>6</v>
      </c>
      <c r="F691" s="10" t="s">
        <v>15</v>
      </c>
      <c r="G691" s="10" t="s">
        <v>287</v>
      </c>
      <c r="H691" s="13"/>
    </row>
    <row r="692" spans="1:8" s="15" customFormat="1" ht="15" customHeight="1" x14ac:dyDescent="0.25">
      <c r="A692" s="51">
        <v>207</v>
      </c>
      <c r="B692" s="52" t="s">
        <v>855</v>
      </c>
      <c r="C692" s="10" t="s">
        <v>787</v>
      </c>
      <c r="D692" s="10" t="s">
        <v>835</v>
      </c>
      <c r="E692" s="10">
        <v>1</v>
      </c>
      <c r="F692" s="10" t="s">
        <v>29</v>
      </c>
      <c r="G692" s="10" t="s">
        <v>839</v>
      </c>
      <c r="H692" s="57"/>
    </row>
    <row r="693" spans="1:8" s="15" customFormat="1" ht="15" customHeight="1" x14ac:dyDescent="0.25">
      <c r="A693" s="51">
        <v>208</v>
      </c>
      <c r="B693" s="52" t="s">
        <v>856</v>
      </c>
      <c r="C693" s="10" t="s">
        <v>828</v>
      </c>
      <c r="D693" s="10" t="s">
        <v>835</v>
      </c>
      <c r="E693" s="10">
        <v>1</v>
      </c>
      <c r="F693" s="10" t="s">
        <v>15</v>
      </c>
      <c r="G693" s="10" t="s">
        <v>16</v>
      </c>
      <c r="H693" s="57"/>
    </row>
    <row r="694" spans="1:8" s="15" customFormat="1" ht="15" customHeight="1" x14ac:dyDescent="0.25">
      <c r="A694" s="51">
        <v>209</v>
      </c>
      <c r="B694" s="52" t="s">
        <v>857</v>
      </c>
      <c r="C694" s="10" t="s">
        <v>828</v>
      </c>
      <c r="D694" s="10" t="s">
        <v>835</v>
      </c>
      <c r="E694" s="58">
        <v>1</v>
      </c>
      <c r="F694" s="46" t="s">
        <v>29</v>
      </c>
      <c r="G694" s="10" t="s">
        <v>839</v>
      </c>
      <c r="H694" s="57"/>
    </row>
    <row r="695" spans="1:8" s="15" customFormat="1" ht="15" customHeight="1" x14ac:dyDescent="0.25">
      <c r="A695" s="51">
        <v>210</v>
      </c>
      <c r="B695" s="52" t="s">
        <v>858</v>
      </c>
      <c r="C695" s="10" t="s">
        <v>828</v>
      </c>
      <c r="D695" s="10" t="s">
        <v>835</v>
      </c>
      <c r="E695" s="10">
        <v>2</v>
      </c>
      <c r="F695" s="10" t="s">
        <v>29</v>
      </c>
      <c r="G695" s="10" t="s">
        <v>150</v>
      </c>
      <c r="H695" s="57"/>
    </row>
    <row r="696" spans="1:8" s="15" customFormat="1" ht="15" customHeight="1" x14ac:dyDescent="0.25">
      <c r="A696" s="51">
        <v>211</v>
      </c>
      <c r="B696" s="52" t="s">
        <v>859</v>
      </c>
      <c r="C696" s="10" t="s">
        <v>828</v>
      </c>
      <c r="D696" s="10" t="s">
        <v>835</v>
      </c>
      <c r="E696" s="10">
        <v>1</v>
      </c>
      <c r="F696" s="10" t="s">
        <v>25</v>
      </c>
      <c r="G696" s="10" t="s">
        <v>789</v>
      </c>
      <c r="H696" s="57"/>
    </row>
    <row r="697" spans="1:8" s="15" customFormat="1" ht="15" customHeight="1" x14ac:dyDescent="0.25">
      <c r="A697" s="51">
        <v>212</v>
      </c>
      <c r="B697" s="52" t="s">
        <v>860</v>
      </c>
      <c r="C697" s="10" t="s">
        <v>828</v>
      </c>
      <c r="D697" s="10" t="s">
        <v>835</v>
      </c>
      <c r="E697" s="10">
        <v>1</v>
      </c>
      <c r="F697" s="10" t="s">
        <v>29</v>
      </c>
      <c r="G697" s="10" t="s">
        <v>150</v>
      </c>
      <c r="H697" s="57"/>
    </row>
    <row r="698" spans="1:8" s="15" customFormat="1" ht="15" customHeight="1" x14ac:dyDescent="0.25">
      <c r="A698" s="51">
        <v>213</v>
      </c>
      <c r="B698" s="52" t="s">
        <v>861</v>
      </c>
      <c r="C698" s="10" t="s">
        <v>787</v>
      </c>
      <c r="D698" s="10" t="s">
        <v>835</v>
      </c>
      <c r="E698" s="10">
        <v>1</v>
      </c>
      <c r="F698" s="10" t="s">
        <v>29</v>
      </c>
      <c r="G698" s="10" t="s">
        <v>839</v>
      </c>
      <c r="H698" s="13" t="s">
        <v>465</v>
      </c>
    </row>
    <row r="699" spans="1:8" s="15" customFormat="1" ht="15" customHeight="1" x14ac:dyDescent="0.25">
      <c r="A699" s="51">
        <v>214</v>
      </c>
      <c r="B699" s="52" t="s">
        <v>862</v>
      </c>
      <c r="C699" s="10" t="s">
        <v>843</v>
      </c>
      <c r="D699" s="10" t="s">
        <v>835</v>
      </c>
      <c r="E699" s="10">
        <v>5</v>
      </c>
      <c r="F699" s="10" t="s">
        <v>15</v>
      </c>
      <c r="G699" s="10" t="s">
        <v>287</v>
      </c>
      <c r="H699" s="13" t="s">
        <v>465</v>
      </c>
    </row>
    <row r="700" spans="1:8" s="15" customFormat="1" ht="15" customHeight="1" x14ac:dyDescent="0.25">
      <c r="A700" s="51">
        <v>215</v>
      </c>
      <c r="B700" s="52" t="s">
        <v>863</v>
      </c>
      <c r="C700" s="10" t="s">
        <v>787</v>
      </c>
      <c r="D700" s="10" t="s">
        <v>835</v>
      </c>
      <c r="E700" s="10">
        <v>2</v>
      </c>
      <c r="F700" s="10" t="s">
        <v>15</v>
      </c>
      <c r="G700" s="10" t="s">
        <v>810</v>
      </c>
      <c r="H700" s="57"/>
    </row>
    <row r="701" spans="1:8" s="15" customFormat="1" ht="15" customHeight="1" x14ac:dyDescent="0.25">
      <c r="A701" s="51">
        <v>216</v>
      </c>
      <c r="B701" s="52" t="s">
        <v>864</v>
      </c>
      <c r="C701" s="10" t="s">
        <v>843</v>
      </c>
      <c r="D701" s="10" t="s">
        <v>835</v>
      </c>
      <c r="E701" s="10">
        <v>3</v>
      </c>
      <c r="F701" s="10" t="s">
        <v>25</v>
      </c>
      <c r="G701" s="10" t="s">
        <v>259</v>
      </c>
      <c r="H701" s="57"/>
    </row>
    <row r="702" spans="1:8" s="15" customFormat="1" ht="15" customHeight="1" x14ac:dyDescent="0.25">
      <c r="A702" s="51">
        <v>217</v>
      </c>
      <c r="B702" s="52" t="s">
        <v>865</v>
      </c>
      <c r="C702" s="10" t="s">
        <v>843</v>
      </c>
      <c r="D702" s="10" t="s">
        <v>835</v>
      </c>
      <c r="E702" s="10">
        <v>32</v>
      </c>
      <c r="F702" s="10" t="s">
        <v>21</v>
      </c>
      <c r="G702" s="10" t="s">
        <v>866</v>
      </c>
      <c r="H702" s="57"/>
    </row>
    <row r="703" spans="1:8" s="15" customFormat="1" ht="15" customHeight="1" x14ac:dyDescent="0.25">
      <c r="A703" s="51">
        <v>218</v>
      </c>
      <c r="B703" s="52" t="s">
        <v>867</v>
      </c>
      <c r="C703" s="10" t="s">
        <v>843</v>
      </c>
      <c r="D703" s="10" t="s">
        <v>835</v>
      </c>
      <c r="E703" s="10">
        <v>1</v>
      </c>
      <c r="F703" s="10" t="s">
        <v>21</v>
      </c>
      <c r="G703" s="10" t="s">
        <v>866</v>
      </c>
      <c r="H703" s="57"/>
    </row>
    <row r="704" spans="1:8" s="15" customFormat="1" ht="15" customHeight="1" x14ac:dyDescent="0.25">
      <c r="A704" s="51">
        <v>219</v>
      </c>
      <c r="B704" s="52" t="s">
        <v>868</v>
      </c>
      <c r="C704" s="10" t="s">
        <v>828</v>
      </c>
      <c r="D704" s="10" t="s">
        <v>835</v>
      </c>
      <c r="E704" s="10">
        <v>15</v>
      </c>
      <c r="F704" s="10" t="s">
        <v>15</v>
      </c>
      <c r="G704" s="10" t="s">
        <v>16</v>
      </c>
      <c r="H704" s="13" t="s">
        <v>869</v>
      </c>
    </row>
    <row r="705" spans="1:8" s="15" customFormat="1" ht="15" customHeight="1" x14ac:dyDescent="0.25">
      <c r="A705" s="51">
        <v>220</v>
      </c>
      <c r="B705" s="52" t="s">
        <v>870</v>
      </c>
      <c r="C705" s="10" t="s">
        <v>843</v>
      </c>
      <c r="D705" s="10" t="s">
        <v>835</v>
      </c>
      <c r="E705" s="10">
        <v>15</v>
      </c>
      <c r="F705" s="10" t="s">
        <v>15</v>
      </c>
      <c r="G705" s="10" t="s">
        <v>287</v>
      </c>
      <c r="H705" s="13" t="s">
        <v>871</v>
      </c>
    </row>
    <row r="706" spans="1:8" s="15" customFormat="1" ht="15" customHeight="1" x14ac:dyDescent="0.25">
      <c r="A706" s="51">
        <v>221</v>
      </c>
      <c r="B706" s="52" t="s">
        <v>872</v>
      </c>
      <c r="C706" s="10" t="s">
        <v>843</v>
      </c>
      <c r="D706" s="10" t="s">
        <v>835</v>
      </c>
      <c r="E706" s="10">
        <v>1</v>
      </c>
      <c r="F706" s="10" t="s">
        <v>15</v>
      </c>
      <c r="G706" s="10" t="s">
        <v>287</v>
      </c>
      <c r="H706" s="57"/>
    </row>
    <row r="707" spans="1:8" s="15" customFormat="1" ht="15" customHeight="1" x14ac:dyDescent="0.25">
      <c r="A707" s="51">
        <v>222</v>
      </c>
      <c r="B707" s="55" t="s">
        <v>873</v>
      </c>
      <c r="C707" s="38" t="s">
        <v>828</v>
      </c>
      <c r="D707" s="38" t="s">
        <v>835</v>
      </c>
      <c r="E707" s="38">
        <v>1</v>
      </c>
      <c r="F707" s="38" t="s">
        <v>29</v>
      </c>
      <c r="G707" s="38" t="s">
        <v>150</v>
      </c>
      <c r="H707" s="59"/>
    </row>
    <row r="708" spans="1:8" s="15" customFormat="1" ht="15" customHeight="1" x14ac:dyDescent="0.25">
      <c r="A708" s="51">
        <v>223</v>
      </c>
      <c r="B708" s="52" t="s">
        <v>874</v>
      </c>
      <c r="C708" s="10" t="s">
        <v>843</v>
      </c>
      <c r="D708" s="10" t="s">
        <v>835</v>
      </c>
      <c r="E708" s="10">
        <v>3</v>
      </c>
      <c r="F708" s="10" t="s">
        <v>15</v>
      </c>
      <c r="G708" s="10" t="s">
        <v>287</v>
      </c>
      <c r="H708" s="57"/>
    </row>
    <row r="709" spans="1:8" s="15" customFormat="1" ht="15" customHeight="1" x14ac:dyDescent="0.25">
      <c r="A709" s="51">
        <v>224</v>
      </c>
      <c r="B709" s="52" t="s">
        <v>875</v>
      </c>
      <c r="C709" s="10" t="s">
        <v>828</v>
      </c>
      <c r="D709" s="10" t="s">
        <v>835</v>
      </c>
      <c r="E709" s="10">
        <v>1</v>
      </c>
      <c r="F709" s="10" t="s">
        <v>29</v>
      </c>
      <c r="G709" s="10" t="s">
        <v>839</v>
      </c>
      <c r="H709" s="57"/>
    </row>
    <row r="710" spans="1:8" s="15" customFormat="1" ht="15" customHeight="1" x14ac:dyDescent="0.25">
      <c r="A710" s="51">
        <v>225</v>
      </c>
      <c r="B710" s="52" t="s">
        <v>876</v>
      </c>
      <c r="C710" s="10" t="s">
        <v>828</v>
      </c>
      <c r="D710" s="10" t="s">
        <v>835</v>
      </c>
      <c r="E710" s="10">
        <v>1</v>
      </c>
      <c r="F710" s="10" t="s">
        <v>29</v>
      </c>
      <c r="G710" s="10" t="s">
        <v>30</v>
      </c>
      <c r="H710" s="57"/>
    </row>
    <row r="711" spans="1:8" s="15" customFormat="1" ht="15" customHeight="1" x14ac:dyDescent="0.25">
      <c r="A711" s="51">
        <v>226</v>
      </c>
      <c r="B711" s="52" t="s">
        <v>877</v>
      </c>
      <c r="C711" s="10" t="s">
        <v>787</v>
      </c>
      <c r="D711" s="10" t="s">
        <v>835</v>
      </c>
      <c r="E711" s="10">
        <v>1</v>
      </c>
      <c r="F711" s="10" t="s">
        <v>25</v>
      </c>
      <c r="G711" s="10" t="s">
        <v>878</v>
      </c>
      <c r="H711" s="13"/>
    </row>
    <row r="712" spans="1:8" s="15" customFormat="1" ht="15" customHeight="1" x14ac:dyDescent="0.25">
      <c r="A712" s="51">
        <v>227</v>
      </c>
      <c r="B712" s="52" t="s">
        <v>879</v>
      </c>
      <c r="C712" s="10" t="s">
        <v>791</v>
      </c>
      <c r="D712" s="10" t="s">
        <v>880</v>
      </c>
      <c r="E712" s="19">
        <v>27</v>
      </c>
      <c r="F712" s="19" t="s">
        <v>21</v>
      </c>
      <c r="G712" s="19" t="s">
        <v>850</v>
      </c>
      <c r="H712" s="13" t="s">
        <v>881</v>
      </c>
    </row>
    <row r="713" spans="1:8" s="15" customFormat="1" ht="15" customHeight="1" x14ac:dyDescent="0.25">
      <c r="A713" s="51">
        <v>228</v>
      </c>
      <c r="B713" s="52" t="s">
        <v>882</v>
      </c>
      <c r="C713" s="10" t="s">
        <v>793</v>
      </c>
      <c r="D713" s="10" t="s">
        <v>880</v>
      </c>
      <c r="E713" s="10">
        <v>19</v>
      </c>
      <c r="F713" s="10" t="s">
        <v>21</v>
      </c>
      <c r="G713" s="10" t="s">
        <v>850</v>
      </c>
      <c r="H713" s="13"/>
    </row>
    <row r="714" spans="1:8" s="15" customFormat="1" ht="15" customHeight="1" x14ac:dyDescent="0.25">
      <c r="A714" s="51">
        <v>229</v>
      </c>
      <c r="B714" s="52" t="s">
        <v>883</v>
      </c>
      <c r="C714" s="10" t="s">
        <v>791</v>
      </c>
      <c r="D714" s="10" t="s">
        <v>880</v>
      </c>
      <c r="E714" s="10">
        <v>22</v>
      </c>
      <c r="F714" s="10" t="s">
        <v>21</v>
      </c>
      <c r="G714" s="10" t="s">
        <v>850</v>
      </c>
      <c r="H714" s="13"/>
    </row>
    <row r="715" spans="1:8" s="15" customFormat="1" ht="15" customHeight="1" x14ac:dyDescent="0.25">
      <c r="A715" s="51">
        <v>230</v>
      </c>
      <c r="B715" s="52" t="s">
        <v>884</v>
      </c>
      <c r="C715" s="10" t="s">
        <v>791</v>
      </c>
      <c r="D715" s="10" t="s">
        <v>880</v>
      </c>
      <c r="E715" s="10">
        <v>16</v>
      </c>
      <c r="F715" s="10" t="s">
        <v>115</v>
      </c>
      <c r="G715" s="10" t="s">
        <v>115</v>
      </c>
      <c r="H715" s="22" t="s">
        <v>78</v>
      </c>
    </row>
    <row r="716" spans="1:8" s="15" customFormat="1" ht="15" customHeight="1" x14ac:dyDescent="0.25">
      <c r="A716" s="51">
        <v>231</v>
      </c>
      <c r="B716" s="52" t="s">
        <v>885</v>
      </c>
      <c r="C716" s="10" t="s">
        <v>791</v>
      </c>
      <c r="D716" s="10" t="s">
        <v>880</v>
      </c>
      <c r="E716" s="10">
        <v>1</v>
      </c>
      <c r="F716" s="10" t="s">
        <v>15</v>
      </c>
      <c r="G716" s="10" t="s">
        <v>810</v>
      </c>
      <c r="H716" s="57"/>
    </row>
    <row r="717" spans="1:8" s="15" customFormat="1" ht="15" customHeight="1" x14ac:dyDescent="0.25">
      <c r="A717" s="51">
        <v>232</v>
      </c>
      <c r="B717" s="52" t="s">
        <v>886</v>
      </c>
      <c r="C717" s="10" t="s">
        <v>791</v>
      </c>
      <c r="D717" s="10" t="s">
        <v>880</v>
      </c>
      <c r="E717" s="10">
        <v>6</v>
      </c>
      <c r="F717" s="10" t="s">
        <v>25</v>
      </c>
      <c r="G717" s="10" t="s">
        <v>259</v>
      </c>
      <c r="H717" s="13"/>
    </row>
    <row r="718" spans="1:8" s="15" customFormat="1" ht="15" customHeight="1" x14ac:dyDescent="0.25">
      <c r="A718" s="51">
        <v>233</v>
      </c>
      <c r="B718" s="52" t="s">
        <v>887</v>
      </c>
      <c r="C718" s="10" t="s">
        <v>791</v>
      </c>
      <c r="D718" s="10" t="s">
        <v>880</v>
      </c>
      <c r="E718" s="10">
        <v>1</v>
      </c>
      <c r="F718" s="10" t="s">
        <v>15</v>
      </c>
      <c r="G718" s="10" t="s">
        <v>810</v>
      </c>
      <c r="H718" s="57"/>
    </row>
    <row r="719" spans="1:8" s="15" customFormat="1" ht="15" customHeight="1" x14ac:dyDescent="0.25">
      <c r="A719" s="51">
        <v>234</v>
      </c>
      <c r="B719" s="52" t="s">
        <v>888</v>
      </c>
      <c r="C719" s="10" t="s">
        <v>791</v>
      </c>
      <c r="D719" s="10" t="s">
        <v>880</v>
      </c>
      <c r="E719" s="10">
        <v>13</v>
      </c>
      <c r="F719" s="10" t="s">
        <v>25</v>
      </c>
      <c r="G719" s="10" t="s">
        <v>259</v>
      </c>
      <c r="H719" s="57"/>
    </row>
    <row r="720" spans="1:8" s="15" customFormat="1" ht="15" customHeight="1" x14ac:dyDescent="0.25">
      <c r="A720" s="51">
        <v>235</v>
      </c>
      <c r="B720" s="52" t="s">
        <v>889</v>
      </c>
      <c r="C720" s="10" t="s">
        <v>791</v>
      </c>
      <c r="D720" s="10" t="s">
        <v>880</v>
      </c>
      <c r="E720" s="10">
        <v>12</v>
      </c>
      <c r="F720" s="10" t="s">
        <v>15</v>
      </c>
      <c r="G720" s="10" t="s">
        <v>810</v>
      </c>
      <c r="H720" s="57"/>
    </row>
    <row r="721" spans="1:8" s="15" customFormat="1" ht="15" customHeight="1" x14ac:dyDescent="0.25">
      <c r="A721" s="51">
        <v>236</v>
      </c>
      <c r="B721" s="52" t="s">
        <v>890</v>
      </c>
      <c r="C721" s="10" t="s">
        <v>791</v>
      </c>
      <c r="D721" s="10" t="s">
        <v>880</v>
      </c>
      <c r="E721" s="10">
        <v>11</v>
      </c>
      <c r="F721" s="10" t="s">
        <v>15</v>
      </c>
      <c r="G721" s="10" t="s">
        <v>810</v>
      </c>
      <c r="H721" s="57"/>
    </row>
    <row r="722" spans="1:8" s="15" customFormat="1" ht="15" customHeight="1" x14ac:dyDescent="0.25">
      <c r="A722" s="51">
        <v>237</v>
      </c>
      <c r="B722" s="52" t="s">
        <v>891</v>
      </c>
      <c r="C722" s="10" t="s">
        <v>791</v>
      </c>
      <c r="D722" s="10" t="s">
        <v>880</v>
      </c>
      <c r="E722" s="10">
        <v>3</v>
      </c>
      <c r="F722" s="10" t="s">
        <v>21</v>
      </c>
      <c r="G722" s="10" t="s">
        <v>374</v>
      </c>
      <c r="H722" s="13"/>
    </row>
    <row r="723" spans="1:8" s="15" customFormat="1" ht="15" customHeight="1" x14ac:dyDescent="0.25">
      <c r="A723" s="51">
        <v>238</v>
      </c>
      <c r="B723" s="52" t="s">
        <v>892</v>
      </c>
      <c r="C723" s="10" t="s">
        <v>791</v>
      </c>
      <c r="D723" s="10" t="s">
        <v>880</v>
      </c>
      <c r="E723" s="10">
        <v>7</v>
      </c>
      <c r="F723" s="10" t="s">
        <v>21</v>
      </c>
      <c r="G723" s="10" t="s">
        <v>374</v>
      </c>
      <c r="H723" s="13"/>
    </row>
    <row r="724" spans="1:8" s="15" customFormat="1" ht="15" customHeight="1" x14ac:dyDescent="0.25">
      <c r="A724" s="51">
        <v>239</v>
      </c>
      <c r="B724" s="52" t="s">
        <v>893</v>
      </c>
      <c r="C724" s="10" t="s">
        <v>791</v>
      </c>
      <c r="D724" s="10" t="s">
        <v>880</v>
      </c>
      <c r="E724" s="10">
        <v>12</v>
      </c>
      <c r="F724" s="10" t="s">
        <v>15</v>
      </c>
      <c r="G724" s="10" t="s">
        <v>16</v>
      </c>
      <c r="H724" s="57"/>
    </row>
    <row r="725" spans="1:8" s="15" customFormat="1" ht="15" customHeight="1" x14ac:dyDescent="0.25">
      <c r="A725" s="51">
        <v>240</v>
      </c>
      <c r="B725" s="52" t="s">
        <v>894</v>
      </c>
      <c r="C725" s="10" t="s">
        <v>791</v>
      </c>
      <c r="D725" s="10" t="s">
        <v>880</v>
      </c>
      <c r="E725" s="10">
        <v>2</v>
      </c>
      <c r="F725" s="10" t="s">
        <v>25</v>
      </c>
      <c r="G725" s="10" t="s">
        <v>259</v>
      </c>
      <c r="H725" s="57"/>
    </row>
    <row r="726" spans="1:8" s="15" customFormat="1" ht="15" customHeight="1" x14ac:dyDescent="0.25">
      <c r="A726" s="51">
        <v>241</v>
      </c>
      <c r="B726" s="52" t="s">
        <v>895</v>
      </c>
      <c r="C726" s="10" t="s">
        <v>791</v>
      </c>
      <c r="D726" s="10" t="s">
        <v>880</v>
      </c>
      <c r="E726" s="10">
        <v>23</v>
      </c>
      <c r="F726" s="10" t="s">
        <v>21</v>
      </c>
      <c r="G726" s="10" t="s">
        <v>374</v>
      </c>
      <c r="H726" s="13"/>
    </row>
    <row r="727" spans="1:8" s="15" customFormat="1" ht="15" customHeight="1" x14ac:dyDescent="0.25">
      <c r="A727" s="51">
        <v>242</v>
      </c>
      <c r="B727" s="52" t="s">
        <v>896</v>
      </c>
      <c r="C727" s="10" t="s">
        <v>791</v>
      </c>
      <c r="D727" s="10" t="s">
        <v>880</v>
      </c>
      <c r="E727" s="10">
        <v>15</v>
      </c>
      <c r="F727" s="10" t="s">
        <v>21</v>
      </c>
      <c r="G727" s="10" t="s">
        <v>374</v>
      </c>
      <c r="H727" s="13" t="s">
        <v>897</v>
      </c>
    </row>
    <row r="728" spans="1:8" s="15" customFormat="1" ht="15" customHeight="1" x14ac:dyDescent="0.25">
      <c r="A728" s="51">
        <v>243</v>
      </c>
      <c r="B728" s="52" t="s">
        <v>898</v>
      </c>
      <c r="C728" s="10" t="s">
        <v>791</v>
      </c>
      <c r="D728" s="10" t="s">
        <v>880</v>
      </c>
      <c r="E728" s="10">
        <v>34</v>
      </c>
      <c r="F728" s="10" t="s">
        <v>21</v>
      </c>
      <c r="G728" s="10" t="s">
        <v>374</v>
      </c>
      <c r="H728" s="13"/>
    </row>
    <row r="729" spans="1:8" s="15" customFormat="1" ht="15" customHeight="1" x14ac:dyDescent="0.25">
      <c r="A729" s="51">
        <v>244</v>
      </c>
      <c r="B729" s="52" t="s">
        <v>899</v>
      </c>
      <c r="C729" s="10" t="s">
        <v>791</v>
      </c>
      <c r="D729" s="10" t="s">
        <v>880</v>
      </c>
      <c r="E729" s="10">
        <v>26</v>
      </c>
      <c r="F729" s="10" t="s">
        <v>115</v>
      </c>
      <c r="G729" s="10" t="s">
        <v>115</v>
      </c>
      <c r="H729" s="13"/>
    </row>
    <row r="730" spans="1:8" s="15" customFormat="1" ht="15" customHeight="1" x14ac:dyDescent="0.25">
      <c r="A730" s="51">
        <v>245</v>
      </c>
      <c r="B730" s="52" t="s">
        <v>900</v>
      </c>
      <c r="C730" s="10" t="s">
        <v>791</v>
      </c>
      <c r="D730" s="10" t="s">
        <v>880</v>
      </c>
      <c r="E730" s="10">
        <v>15</v>
      </c>
      <c r="F730" s="10" t="s">
        <v>25</v>
      </c>
      <c r="G730" s="10" t="s">
        <v>259</v>
      </c>
      <c r="H730" s="57"/>
    </row>
    <row r="731" spans="1:8" s="15" customFormat="1" ht="15" customHeight="1" x14ac:dyDescent="0.25">
      <c r="A731" s="51">
        <v>246</v>
      </c>
      <c r="B731" s="52" t="s">
        <v>901</v>
      </c>
      <c r="C731" s="10" t="s">
        <v>791</v>
      </c>
      <c r="D731" s="10" t="s">
        <v>880</v>
      </c>
      <c r="E731" s="10">
        <v>6</v>
      </c>
      <c r="F731" s="10" t="s">
        <v>25</v>
      </c>
      <c r="G731" s="10" t="s">
        <v>259</v>
      </c>
      <c r="H731" s="57"/>
    </row>
    <row r="732" spans="1:8" s="15" customFormat="1" ht="15" customHeight="1" x14ac:dyDescent="0.25">
      <c r="A732" s="51">
        <v>247</v>
      </c>
      <c r="B732" s="55" t="s">
        <v>902</v>
      </c>
      <c r="C732" s="38" t="s">
        <v>791</v>
      </c>
      <c r="D732" s="38" t="s">
        <v>880</v>
      </c>
      <c r="E732" s="33">
        <v>49</v>
      </c>
      <c r="F732" s="33" t="s">
        <v>25</v>
      </c>
      <c r="G732" s="33" t="s">
        <v>259</v>
      </c>
      <c r="H732" s="39" t="s">
        <v>903</v>
      </c>
    </row>
    <row r="733" spans="1:8" s="15" customFormat="1" ht="15" customHeight="1" x14ac:dyDescent="0.25">
      <c r="A733" s="51">
        <v>248</v>
      </c>
      <c r="B733" s="52" t="s">
        <v>904</v>
      </c>
      <c r="C733" s="10" t="s">
        <v>791</v>
      </c>
      <c r="D733" s="10" t="s">
        <v>880</v>
      </c>
      <c r="E733" s="10">
        <v>12</v>
      </c>
      <c r="F733" s="10" t="s">
        <v>15</v>
      </c>
      <c r="G733" s="10" t="s">
        <v>16</v>
      </c>
      <c r="H733" s="57"/>
    </row>
    <row r="734" spans="1:8" s="15" customFormat="1" ht="15" customHeight="1" x14ac:dyDescent="0.25">
      <c r="A734" s="51">
        <v>249</v>
      </c>
      <c r="B734" s="52" t="s">
        <v>905</v>
      </c>
      <c r="C734" s="10" t="s">
        <v>791</v>
      </c>
      <c r="D734" s="10" t="s">
        <v>880</v>
      </c>
      <c r="E734" s="10">
        <v>13</v>
      </c>
      <c r="F734" s="10" t="s">
        <v>25</v>
      </c>
      <c r="G734" s="10" t="s">
        <v>789</v>
      </c>
      <c r="H734" s="57"/>
    </row>
    <row r="735" spans="1:8" s="15" customFormat="1" ht="15" customHeight="1" x14ac:dyDescent="0.25">
      <c r="A735" s="51">
        <v>250</v>
      </c>
      <c r="B735" s="52" t="s">
        <v>906</v>
      </c>
      <c r="C735" s="10" t="s">
        <v>791</v>
      </c>
      <c r="D735" s="10" t="s">
        <v>880</v>
      </c>
      <c r="E735" s="10">
        <v>11</v>
      </c>
      <c r="F735" s="10" t="s">
        <v>15</v>
      </c>
      <c r="G735" s="10" t="s">
        <v>810</v>
      </c>
      <c r="H735" s="57"/>
    </row>
    <row r="736" spans="1:8" s="15" customFormat="1" ht="15" customHeight="1" x14ac:dyDescent="0.25">
      <c r="A736" s="51">
        <v>251</v>
      </c>
      <c r="B736" s="52" t="s">
        <v>907</v>
      </c>
      <c r="C736" s="10" t="s">
        <v>791</v>
      </c>
      <c r="D736" s="10" t="s">
        <v>880</v>
      </c>
      <c r="E736" s="10">
        <v>3</v>
      </c>
      <c r="F736" s="10" t="s">
        <v>25</v>
      </c>
      <c r="G736" s="10" t="s">
        <v>259</v>
      </c>
      <c r="H736" s="57"/>
    </row>
    <row r="737" spans="1:8" s="15" customFormat="1" ht="15" customHeight="1" x14ac:dyDescent="0.25">
      <c r="A737" s="51">
        <v>252</v>
      </c>
      <c r="B737" s="52" t="s">
        <v>908</v>
      </c>
      <c r="C737" s="10" t="s">
        <v>791</v>
      </c>
      <c r="D737" s="10" t="s">
        <v>880</v>
      </c>
      <c r="E737" s="10">
        <v>17</v>
      </c>
      <c r="F737" s="10" t="s">
        <v>25</v>
      </c>
      <c r="G737" s="10" t="s">
        <v>188</v>
      </c>
      <c r="H737" s="57"/>
    </row>
    <row r="738" spans="1:8" s="15" customFormat="1" ht="15" customHeight="1" x14ac:dyDescent="0.25">
      <c r="A738" s="51">
        <v>253</v>
      </c>
      <c r="B738" s="52" t="s">
        <v>909</v>
      </c>
      <c r="C738" s="10" t="s">
        <v>791</v>
      </c>
      <c r="D738" s="10" t="s">
        <v>880</v>
      </c>
      <c r="E738" s="10">
        <v>1</v>
      </c>
      <c r="F738" s="10" t="s">
        <v>25</v>
      </c>
      <c r="G738" s="10" t="s">
        <v>188</v>
      </c>
      <c r="H738" s="13" t="s">
        <v>910</v>
      </c>
    </row>
    <row r="739" spans="1:8" s="15" customFormat="1" ht="15" customHeight="1" x14ac:dyDescent="0.25">
      <c r="A739" s="51">
        <v>254</v>
      </c>
      <c r="B739" s="52" t="s">
        <v>911</v>
      </c>
      <c r="C739" s="10" t="s">
        <v>912</v>
      </c>
      <c r="D739" s="10" t="s">
        <v>913</v>
      </c>
      <c r="E739" s="10">
        <v>27</v>
      </c>
      <c r="F739" s="10" t="s">
        <v>21</v>
      </c>
      <c r="G739" s="10" t="s">
        <v>914</v>
      </c>
      <c r="H739" s="56"/>
    </row>
    <row r="740" spans="1:8" s="15" customFormat="1" ht="15" customHeight="1" x14ac:dyDescent="0.25">
      <c r="A740" s="51">
        <v>255</v>
      </c>
      <c r="B740" s="52" t="s">
        <v>911</v>
      </c>
      <c r="C740" s="10" t="s">
        <v>623</v>
      </c>
      <c r="D740" s="10" t="s">
        <v>913</v>
      </c>
      <c r="E740" s="10">
        <v>1</v>
      </c>
      <c r="F740" s="10" t="s">
        <v>115</v>
      </c>
      <c r="G740" s="10" t="s">
        <v>115</v>
      </c>
      <c r="H740" s="56" t="s">
        <v>915</v>
      </c>
    </row>
    <row r="741" spans="1:8" s="15" customFormat="1" ht="15" customHeight="1" x14ac:dyDescent="0.25">
      <c r="A741" s="51">
        <v>256</v>
      </c>
      <c r="B741" s="52" t="s">
        <v>916</v>
      </c>
      <c r="C741" s="10" t="s">
        <v>787</v>
      </c>
      <c r="D741" s="10" t="s">
        <v>913</v>
      </c>
      <c r="E741" s="10">
        <v>1</v>
      </c>
      <c r="F741" s="10" t="s">
        <v>21</v>
      </c>
      <c r="G741" s="10" t="s">
        <v>817</v>
      </c>
      <c r="H741" s="34"/>
    </row>
    <row r="742" spans="1:8" s="15" customFormat="1" ht="15" customHeight="1" x14ac:dyDescent="0.25">
      <c r="A742" s="51">
        <v>257</v>
      </c>
      <c r="B742" s="52" t="s">
        <v>917</v>
      </c>
      <c r="C742" s="10" t="s">
        <v>787</v>
      </c>
      <c r="D742" s="10" t="s">
        <v>913</v>
      </c>
      <c r="E742" s="10">
        <v>54</v>
      </c>
      <c r="F742" s="10" t="s">
        <v>21</v>
      </c>
      <c r="G742" s="10" t="s">
        <v>817</v>
      </c>
      <c r="H742" s="13"/>
    </row>
    <row r="743" spans="1:8" s="15" customFormat="1" ht="15" customHeight="1" x14ac:dyDescent="0.25">
      <c r="A743" s="51">
        <v>258</v>
      </c>
      <c r="B743" s="52" t="s">
        <v>918</v>
      </c>
      <c r="C743" s="10" t="s">
        <v>843</v>
      </c>
      <c r="D743" s="10" t="s">
        <v>913</v>
      </c>
      <c r="E743" s="10">
        <v>5</v>
      </c>
      <c r="F743" s="10" t="s">
        <v>15</v>
      </c>
      <c r="G743" s="10" t="s">
        <v>16</v>
      </c>
      <c r="H743" s="57"/>
    </row>
    <row r="744" spans="1:8" s="15" customFormat="1" ht="15" customHeight="1" x14ac:dyDescent="0.25">
      <c r="A744" s="51">
        <v>259</v>
      </c>
      <c r="B744" s="52" t="s">
        <v>919</v>
      </c>
      <c r="C744" s="10" t="s">
        <v>912</v>
      </c>
      <c r="D744" s="10" t="s">
        <v>913</v>
      </c>
      <c r="E744" s="10">
        <v>9</v>
      </c>
      <c r="F744" s="10" t="s">
        <v>25</v>
      </c>
      <c r="G744" s="10" t="s">
        <v>188</v>
      </c>
      <c r="H744" s="13" t="s">
        <v>920</v>
      </c>
    </row>
    <row r="745" spans="1:8" s="15" customFormat="1" ht="15" customHeight="1" x14ac:dyDescent="0.25">
      <c r="A745" s="51">
        <v>260</v>
      </c>
      <c r="B745" s="52" t="s">
        <v>921</v>
      </c>
      <c r="C745" s="10" t="s">
        <v>787</v>
      </c>
      <c r="D745" s="10" t="s">
        <v>913</v>
      </c>
      <c r="E745" s="10">
        <v>16</v>
      </c>
      <c r="F745" s="10" t="s">
        <v>25</v>
      </c>
      <c r="G745" s="10" t="s">
        <v>789</v>
      </c>
      <c r="H745" s="13"/>
    </row>
    <row r="746" spans="1:8" s="15" customFormat="1" ht="15" customHeight="1" x14ac:dyDescent="0.25">
      <c r="A746" s="51">
        <v>261</v>
      </c>
      <c r="B746" s="52" t="s">
        <v>922</v>
      </c>
      <c r="C746" s="10" t="s">
        <v>912</v>
      </c>
      <c r="D746" s="10" t="s">
        <v>913</v>
      </c>
      <c r="E746" s="10">
        <v>1</v>
      </c>
      <c r="F746" s="10" t="s">
        <v>29</v>
      </c>
      <c r="G746" s="10" t="s">
        <v>839</v>
      </c>
      <c r="H746" s="34" t="s">
        <v>923</v>
      </c>
    </row>
    <row r="747" spans="1:8" s="15" customFormat="1" ht="15" customHeight="1" x14ac:dyDescent="0.25">
      <c r="A747" s="51">
        <v>262</v>
      </c>
      <c r="B747" s="52" t="s">
        <v>924</v>
      </c>
      <c r="C747" s="10" t="s">
        <v>843</v>
      </c>
      <c r="D747" s="10" t="s">
        <v>913</v>
      </c>
      <c r="E747" s="10">
        <v>7</v>
      </c>
      <c r="F747" s="10" t="s">
        <v>15</v>
      </c>
      <c r="G747" s="10" t="s">
        <v>16</v>
      </c>
      <c r="H747" s="13"/>
    </row>
    <row r="748" spans="1:8" s="15" customFormat="1" ht="15" customHeight="1" x14ac:dyDescent="0.25">
      <c r="A748" s="51">
        <v>263</v>
      </c>
      <c r="B748" s="52" t="s">
        <v>925</v>
      </c>
      <c r="C748" s="10" t="s">
        <v>793</v>
      </c>
      <c r="D748" s="10" t="s">
        <v>913</v>
      </c>
      <c r="E748" s="10">
        <v>20</v>
      </c>
      <c r="F748" s="10" t="s">
        <v>25</v>
      </c>
      <c r="G748" s="10" t="s">
        <v>926</v>
      </c>
      <c r="H748" s="13"/>
    </row>
    <row r="749" spans="1:8" s="15" customFormat="1" ht="15" customHeight="1" x14ac:dyDescent="0.25">
      <c r="A749" s="51">
        <v>264</v>
      </c>
      <c r="B749" s="52" t="s">
        <v>927</v>
      </c>
      <c r="C749" s="10" t="s">
        <v>912</v>
      </c>
      <c r="D749" s="10" t="s">
        <v>913</v>
      </c>
      <c r="E749" s="10">
        <v>19</v>
      </c>
      <c r="F749" s="10" t="s">
        <v>25</v>
      </c>
      <c r="G749" s="10" t="s">
        <v>259</v>
      </c>
      <c r="H749" s="13" t="s">
        <v>484</v>
      </c>
    </row>
    <row r="750" spans="1:8" s="15" customFormat="1" ht="15" customHeight="1" x14ac:dyDescent="0.25">
      <c r="A750" s="51">
        <v>265</v>
      </c>
      <c r="B750" s="52" t="s">
        <v>928</v>
      </c>
      <c r="C750" s="10" t="s">
        <v>912</v>
      </c>
      <c r="D750" s="10" t="s">
        <v>913</v>
      </c>
      <c r="E750" s="10">
        <v>3</v>
      </c>
      <c r="F750" s="10" t="s">
        <v>25</v>
      </c>
      <c r="G750" s="10" t="s">
        <v>259</v>
      </c>
      <c r="H750" s="34" t="s">
        <v>923</v>
      </c>
    </row>
    <row r="751" spans="1:8" s="15" customFormat="1" ht="15" customHeight="1" x14ac:dyDescent="0.25">
      <c r="A751" s="51">
        <v>266</v>
      </c>
      <c r="B751" s="52" t="s">
        <v>929</v>
      </c>
      <c r="C751" s="10" t="s">
        <v>912</v>
      </c>
      <c r="D751" s="10" t="s">
        <v>913</v>
      </c>
      <c r="E751" s="10">
        <v>2</v>
      </c>
      <c r="F751" s="10" t="s">
        <v>115</v>
      </c>
      <c r="G751" s="10" t="s">
        <v>115</v>
      </c>
      <c r="H751" s="13"/>
    </row>
    <row r="752" spans="1:8" s="15" customFormat="1" ht="15" customHeight="1" x14ac:dyDescent="0.25">
      <c r="A752" s="51">
        <v>267</v>
      </c>
      <c r="B752" s="52" t="s">
        <v>930</v>
      </c>
      <c r="C752" s="10" t="s">
        <v>912</v>
      </c>
      <c r="D752" s="10" t="s">
        <v>913</v>
      </c>
      <c r="E752" s="10">
        <v>3</v>
      </c>
      <c r="F752" s="10" t="s">
        <v>15</v>
      </c>
      <c r="G752" s="10" t="s">
        <v>810</v>
      </c>
      <c r="H752" s="57"/>
    </row>
    <row r="753" spans="1:8" s="15" customFormat="1" ht="15" customHeight="1" x14ac:dyDescent="0.25">
      <c r="A753" s="51">
        <v>268</v>
      </c>
      <c r="B753" s="52" t="s">
        <v>931</v>
      </c>
      <c r="C753" s="10" t="s">
        <v>912</v>
      </c>
      <c r="D753" s="10" t="s">
        <v>913</v>
      </c>
      <c r="E753" s="10">
        <v>1</v>
      </c>
      <c r="F753" s="10" t="s">
        <v>15</v>
      </c>
      <c r="G753" s="10" t="s">
        <v>810</v>
      </c>
      <c r="H753" s="34" t="s">
        <v>923</v>
      </c>
    </row>
    <row r="754" spans="1:8" s="15" customFormat="1" ht="15" customHeight="1" x14ac:dyDescent="0.25">
      <c r="A754" s="51">
        <v>269</v>
      </c>
      <c r="B754" s="52" t="s">
        <v>932</v>
      </c>
      <c r="C754" s="10" t="s">
        <v>787</v>
      </c>
      <c r="D754" s="10" t="s">
        <v>913</v>
      </c>
      <c r="E754" s="10">
        <v>19</v>
      </c>
      <c r="F754" s="10" t="s">
        <v>25</v>
      </c>
      <c r="G754" s="10" t="s">
        <v>259</v>
      </c>
      <c r="H754" s="57"/>
    </row>
    <row r="755" spans="1:8" s="15" customFormat="1" ht="15" customHeight="1" x14ac:dyDescent="0.25">
      <c r="A755" s="51">
        <v>270</v>
      </c>
      <c r="B755" s="52" t="s">
        <v>933</v>
      </c>
      <c r="C755" s="10" t="s">
        <v>793</v>
      </c>
      <c r="D755" s="10" t="s">
        <v>913</v>
      </c>
      <c r="E755" s="10">
        <v>5</v>
      </c>
      <c r="F755" s="10" t="s">
        <v>15</v>
      </c>
      <c r="G755" s="10" t="s">
        <v>810</v>
      </c>
      <c r="H755" s="13"/>
    </row>
    <row r="756" spans="1:8" s="15" customFormat="1" ht="15" customHeight="1" x14ac:dyDescent="0.25">
      <c r="A756" s="51">
        <v>271</v>
      </c>
      <c r="B756" s="52" t="s">
        <v>934</v>
      </c>
      <c r="C756" s="10" t="s">
        <v>843</v>
      </c>
      <c r="D756" s="10" t="s">
        <v>913</v>
      </c>
      <c r="E756" s="10">
        <v>24</v>
      </c>
      <c r="F756" s="10" t="s">
        <v>25</v>
      </c>
      <c r="G756" s="10" t="s">
        <v>188</v>
      </c>
      <c r="H756" s="13"/>
    </row>
    <row r="757" spans="1:8" s="15" customFormat="1" ht="15" customHeight="1" x14ac:dyDescent="0.25">
      <c r="A757" s="51">
        <v>272</v>
      </c>
      <c r="B757" s="52" t="s">
        <v>935</v>
      </c>
      <c r="C757" s="10" t="s">
        <v>912</v>
      </c>
      <c r="D757" s="10" t="s">
        <v>913</v>
      </c>
      <c r="E757" s="10">
        <v>1</v>
      </c>
      <c r="F757" s="10" t="s">
        <v>15</v>
      </c>
      <c r="G757" s="10" t="s">
        <v>810</v>
      </c>
      <c r="H757" s="13"/>
    </row>
    <row r="758" spans="1:8" s="15" customFormat="1" ht="15" customHeight="1" x14ac:dyDescent="0.25">
      <c r="A758" s="51">
        <v>273</v>
      </c>
      <c r="B758" s="52" t="s">
        <v>936</v>
      </c>
      <c r="C758" s="10" t="s">
        <v>843</v>
      </c>
      <c r="D758" s="10" t="s">
        <v>913</v>
      </c>
      <c r="E758" s="10">
        <v>6</v>
      </c>
      <c r="F758" s="10" t="s">
        <v>25</v>
      </c>
      <c r="G758" s="10" t="s">
        <v>789</v>
      </c>
      <c r="H758" s="13"/>
    </row>
    <row r="759" spans="1:8" s="15" customFormat="1" ht="15" customHeight="1" x14ac:dyDescent="0.25">
      <c r="A759" s="51">
        <v>274</v>
      </c>
      <c r="B759" s="52" t="s">
        <v>937</v>
      </c>
      <c r="C759" s="10" t="s">
        <v>912</v>
      </c>
      <c r="D759" s="10" t="s">
        <v>913</v>
      </c>
      <c r="E759" s="10">
        <v>1</v>
      </c>
      <c r="F759" s="10" t="s">
        <v>29</v>
      </c>
      <c r="G759" s="10" t="s">
        <v>839</v>
      </c>
      <c r="H759" s="34" t="s">
        <v>923</v>
      </c>
    </row>
    <row r="760" spans="1:8" s="15" customFormat="1" ht="15" customHeight="1" x14ac:dyDescent="0.25">
      <c r="A760" s="51">
        <v>275</v>
      </c>
      <c r="B760" s="52" t="s">
        <v>938</v>
      </c>
      <c r="C760" s="10" t="s">
        <v>793</v>
      </c>
      <c r="D760" s="10" t="s">
        <v>913</v>
      </c>
      <c r="E760" s="10">
        <v>12</v>
      </c>
      <c r="F760" s="10" t="s">
        <v>15</v>
      </c>
      <c r="G760" s="10" t="s">
        <v>16</v>
      </c>
      <c r="H760" s="56"/>
    </row>
    <row r="761" spans="1:8" s="15" customFormat="1" ht="15" customHeight="1" x14ac:dyDescent="0.25">
      <c r="A761" s="51">
        <v>276</v>
      </c>
      <c r="B761" s="52" t="s">
        <v>939</v>
      </c>
      <c r="C761" s="10" t="s">
        <v>843</v>
      </c>
      <c r="D761" s="10" t="s">
        <v>913</v>
      </c>
      <c r="E761" s="10">
        <v>3</v>
      </c>
      <c r="F761" s="10" t="s">
        <v>25</v>
      </c>
      <c r="G761" s="10" t="s">
        <v>188</v>
      </c>
      <c r="H761" s="56"/>
    </row>
    <row r="762" spans="1:8" s="15" customFormat="1" ht="15" customHeight="1" x14ac:dyDescent="0.25">
      <c r="A762" s="51">
        <v>277</v>
      </c>
      <c r="B762" s="52" t="s">
        <v>940</v>
      </c>
      <c r="C762" s="10" t="s">
        <v>787</v>
      </c>
      <c r="D762" s="10" t="s">
        <v>913</v>
      </c>
      <c r="E762" s="10">
        <v>1</v>
      </c>
      <c r="F762" s="10" t="s">
        <v>15</v>
      </c>
      <c r="G762" s="10" t="s">
        <v>16</v>
      </c>
      <c r="H762" s="56"/>
    </row>
    <row r="763" spans="1:8" s="15" customFormat="1" ht="15" customHeight="1" x14ac:dyDescent="0.25">
      <c r="A763" s="51">
        <v>278</v>
      </c>
      <c r="B763" s="52" t="s">
        <v>941</v>
      </c>
      <c r="C763" s="10" t="s">
        <v>793</v>
      </c>
      <c r="D763" s="10" t="s">
        <v>913</v>
      </c>
      <c r="E763" s="10">
        <v>2</v>
      </c>
      <c r="F763" s="10" t="s">
        <v>29</v>
      </c>
      <c r="G763" s="10" t="s">
        <v>124</v>
      </c>
      <c r="H763" s="13"/>
    </row>
    <row r="764" spans="1:8" s="15" customFormat="1" ht="15" customHeight="1" x14ac:dyDescent="0.25">
      <c r="A764" s="51">
        <v>279</v>
      </c>
      <c r="B764" s="52" t="s">
        <v>942</v>
      </c>
      <c r="C764" s="10" t="s">
        <v>912</v>
      </c>
      <c r="D764" s="10" t="s">
        <v>913</v>
      </c>
      <c r="E764" s="10">
        <v>1</v>
      </c>
      <c r="F764" s="10" t="s">
        <v>15</v>
      </c>
      <c r="G764" s="10" t="s">
        <v>810</v>
      </c>
      <c r="H764" s="34"/>
    </row>
    <row r="765" spans="1:8" s="15" customFormat="1" ht="15" customHeight="1" x14ac:dyDescent="0.25">
      <c r="A765" s="51">
        <v>280</v>
      </c>
      <c r="B765" s="52" t="s">
        <v>943</v>
      </c>
      <c r="C765" s="10" t="s">
        <v>912</v>
      </c>
      <c r="D765" s="10" t="s">
        <v>913</v>
      </c>
      <c r="E765" s="10">
        <v>1</v>
      </c>
      <c r="F765" s="10" t="s">
        <v>15</v>
      </c>
      <c r="G765" s="10" t="s">
        <v>810</v>
      </c>
      <c r="H765" s="13"/>
    </row>
    <row r="766" spans="1:8" s="15" customFormat="1" ht="15" customHeight="1" x14ac:dyDescent="0.25">
      <c r="A766" s="51">
        <v>281</v>
      </c>
      <c r="B766" s="52" t="s">
        <v>944</v>
      </c>
      <c r="C766" s="10" t="s">
        <v>912</v>
      </c>
      <c r="D766" s="10" t="s">
        <v>913</v>
      </c>
      <c r="E766" s="10">
        <v>1</v>
      </c>
      <c r="F766" s="10" t="s">
        <v>15</v>
      </c>
      <c r="G766" s="10" t="s">
        <v>810</v>
      </c>
      <c r="H766" s="34" t="s">
        <v>923</v>
      </c>
    </row>
    <row r="767" spans="1:8" s="15" customFormat="1" ht="15" customHeight="1" x14ac:dyDescent="0.25">
      <c r="A767" s="51">
        <v>282</v>
      </c>
      <c r="B767" s="52" t="s">
        <v>945</v>
      </c>
      <c r="C767" s="10" t="s">
        <v>912</v>
      </c>
      <c r="D767" s="10" t="s">
        <v>913</v>
      </c>
      <c r="E767" s="10">
        <v>5</v>
      </c>
      <c r="F767" s="10" t="s">
        <v>15</v>
      </c>
      <c r="G767" s="10" t="s">
        <v>810</v>
      </c>
      <c r="H767" s="57"/>
    </row>
    <row r="768" spans="1:8" s="15" customFormat="1" ht="15" customHeight="1" x14ac:dyDescent="0.25">
      <c r="A768" s="51">
        <v>283</v>
      </c>
      <c r="B768" s="52" t="s">
        <v>946</v>
      </c>
      <c r="C768" s="10" t="s">
        <v>912</v>
      </c>
      <c r="D768" s="10" t="s">
        <v>913</v>
      </c>
      <c r="E768" s="10">
        <v>2</v>
      </c>
      <c r="F768" s="10" t="s">
        <v>15</v>
      </c>
      <c r="G768" s="10" t="s">
        <v>810</v>
      </c>
      <c r="H768" s="34" t="s">
        <v>923</v>
      </c>
    </row>
    <row r="769" spans="1:8" s="15" customFormat="1" ht="15" customHeight="1" x14ac:dyDescent="0.25">
      <c r="A769" s="51">
        <v>284</v>
      </c>
      <c r="B769" s="52" t="s">
        <v>947</v>
      </c>
      <c r="C769" s="10" t="s">
        <v>912</v>
      </c>
      <c r="D769" s="10" t="s">
        <v>913</v>
      </c>
      <c r="E769" s="10">
        <v>1</v>
      </c>
      <c r="F769" s="10" t="s">
        <v>29</v>
      </c>
      <c r="G769" s="10" t="s">
        <v>124</v>
      </c>
      <c r="H769" s="34" t="s">
        <v>923</v>
      </c>
    </row>
    <row r="770" spans="1:8" s="15" customFormat="1" ht="15" customHeight="1" x14ac:dyDescent="0.25">
      <c r="A770" s="51">
        <v>285</v>
      </c>
      <c r="B770" s="52" t="s">
        <v>948</v>
      </c>
      <c r="C770" s="10" t="s">
        <v>912</v>
      </c>
      <c r="D770" s="10" t="s">
        <v>913</v>
      </c>
      <c r="E770" s="10">
        <v>4</v>
      </c>
      <c r="F770" s="10" t="s">
        <v>15</v>
      </c>
      <c r="G770" s="10" t="s">
        <v>810</v>
      </c>
      <c r="H770" s="13" t="s">
        <v>949</v>
      </c>
    </row>
    <row r="771" spans="1:8" s="15" customFormat="1" ht="15" customHeight="1" x14ac:dyDescent="0.25">
      <c r="A771" s="51">
        <v>286</v>
      </c>
      <c r="B771" s="52" t="s">
        <v>950</v>
      </c>
      <c r="C771" s="10" t="s">
        <v>912</v>
      </c>
      <c r="D771" s="10" t="s">
        <v>913</v>
      </c>
      <c r="E771" s="10">
        <v>2</v>
      </c>
      <c r="F771" s="10" t="s">
        <v>15</v>
      </c>
      <c r="G771" s="10" t="s">
        <v>810</v>
      </c>
      <c r="H771" s="34" t="s">
        <v>923</v>
      </c>
    </row>
    <row r="772" spans="1:8" s="15" customFormat="1" ht="15" customHeight="1" x14ac:dyDescent="0.25">
      <c r="A772" s="51">
        <v>287</v>
      </c>
      <c r="B772" s="52" t="s">
        <v>951</v>
      </c>
      <c r="C772" s="10" t="s">
        <v>843</v>
      </c>
      <c r="D772" s="10" t="s">
        <v>913</v>
      </c>
      <c r="E772" s="10">
        <v>3</v>
      </c>
      <c r="F772" s="10" t="s">
        <v>29</v>
      </c>
      <c r="G772" s="10" t="s">
        <v>839</v>
      </c>
      <c r="H772" s="57"/>
    </row>
    <row r="773" spans="1:8" s="15" customFormat="1" ht="15" customHeight="1" x14ac:dyDescent="0.25">
      <c r="A773" s="51">
        <v>288</v>
      </c>
      <c r="B773" s="52" t="s">
        <v>952</v>
      </c>
      <c r="C773" s="10" t="s">
        <v>912</v>
      </c>
      <c r="D773" s="10" t="s">
        <v>913</v>
      </c>
      <c r="E773" s="10">
        <v>2</v>
      </c>
      <c r="F773" s="10" t="s">
        <v>25</v>
      </c>
      <c r="G773" s="10" t="s">
        <v>789</v>
      </c>
      <c r="H773" s="57"/>
    </row>
    <row r="774" spans="1:8" s="15" customFormat="1" ht="15" customHeight="1" x14ac:dyDescent="0.25">
      <c r="A774" s="51">
        <v>289</v>
      </c>
      <c r="B774" s="52" t="s">
        <v>953</v>
      </c>
      <c r="C774" s="10" t="s">
        <v>473</v>
      </c>
      <c r="D774" s="10" t="s">
        <v>913</v>
      </c>
      <c r="E774" s="10">
        <v>1</v>
      </c>
      <c r="F774" s="10" t="s">
        <v>29</v>
      </c>
      <c r="G774" s="10" t="s">
        <v>839</v>
      </c>
      <c r="H774" s="13" t="s">
        <v>954</v>
      </c>
    </row>
    <row r="775" spans="1:8" s="15" customFormat="1" ht="15" customHeight="1" x14ac:dyDescent="0.25">
      <c r="A775" s="51">
        <v>290</v>
      </c>
      <c r="B775" s="52" t="s">
        <v>955</v>
      </c>
      <c r="C775" s="10" t="s">
        <v>787</v>
      </c>
      <c r="D775" s="10" t="s">
        <v>913</v>
      </c>
      <c r="E775" s="10">
        <v>18</v>
      </c>
      <c r="F775" s="10" t="s">
        <v>25</v>
      </c>
      <c r="G775" s="10" t="s">
        <v>259</v>
      </c>
      <c r="H775" s="13"/>
    </row>
    <row r="776" spans="1:8" s="15" customFormat="1" ht="15" customHeight="1" x14ac:dyDescent="0.25">
      <c r="A776" s="51">
        <v>291</v>
      </c>
      <c r="B776" s="52" t="s">
        <v>956</v>
      </c>
      <c r="C776" s="10" t="s">
        <v>843</v>
      </c>
      <c r="D776" s="10" t="s">
        <v>913</v>
      </c>
      <c r="E776" s="10">
        <v>9</v>
      </c>
      <c r="F776" s="10" t="s">
        <v>15</v>
      </c>
      <c r="G776" s="10" t="s">
        <v>16</v>
      </c>
      <c r="H776" s="13"/>
    </row>
    <row r="777" spans="1:8" s="15" customFormat="1" ht="15" customHeight="1" x14ac:dyDescent="0.25">
      <c r="A777" s="51">
        <v>292</v>
      </c>
      <c r="B777" s="52" t="s">
        <v>957</v>
      </c>
      <c r="C777" s="10" t="s">
        <v>912</v>
      </c>
      <c r="D777" s="10" t="s">
        <v>913</v>
      </c>
      <c r="E777" s="10">
        <v>1</v>
      </c>
      <c r="F777" s="10" t="s">
        <v>15</v>
      </c>
      <c r="G777" s="10" t="s">
        <v>810</v>
      </c>
      <c r="H777" s="13"/>
    </row>
    <row r="778" spans="1:8" s="15" customFormat="1" ht="15" customHeight="1" x14ac:dyDescent="0.25">
      <c r="A778" s="51">
        <v>293</v>
      </c>
      <c r="B778" s="52" t="s">
        <v>958</v>
      </c>
      <c r="C778" s="10" t="s">
        <v>912</v>
      </c>
      <c r="D778" s="10" t="s">
        <v>913</v>
      </c>
      <c r="E778" s="10">
        <v>1</v>
      </c>
      <c r="F778" s="10" t="s">
        <v>15</v>
      </c>
      <c r="G778" s="10" t="s">
        <v>810</v>
      </c>
      <c r="H778" s="34" t="s">
        <v>923</v>
      </c>
    </row>
    <row r="779" spans="1:8" s="15" customFormat="1" ht="15" customHeight="1" x14ac:dyDescent="0.25">
      <c r="A779" s="51">
        <v>294</v>
      </c>
      <c r="B779" s="52" t="s">
        <v>959</v>
      </c>
      <c r="C779" s="10" t="s">
        <v>843</v>
      </c>
      <c r="D779" s="10" t="s">
        <v>913</v>
      </c>
      <c r="E779" s="10">
        <v>6</v>
      </c>
      <c r="F779" s="10" t="s">
        <v>15</v>
      </c>
      <c r="G779" s="10" t="s">
        <v>16</v>
      </c>
      <c r="H779" s="57"/>
    </row>
    <row r="780" spans="1:8" s="15" customFormat="1" ht="15" customHeight="1" x14ac:dyDescent="0.25">
      <c r="A780" s="51">
        <v>295</v>
      </c>
      <c r="B780" s="52" t="s">
        <v>960</v>
      </c>
      <c r="C780" s="10" t="s">
        <v>787</v>
      </c>
      <c r="D780" s="10" t="s">
        <v>913</v>
      </c>
      <c r="E780" s="10">
        <v>22</v>
      </c>
      <c r="F780" s="10" t="s">
        <v>21</v>
      </c>
      <c r="G780" s="10" t="s">
        <v>850</v>
      </c>
      <c r="H780" s="13"/>
    </row>
    <row r="781" spans="1:8" s="15" customFormat="1" ht="15" customHeight="1" x14ac:dyDescent="0.25">
      <c r="A781" s="51">
        <v>296</v>
      </c>
      <c r="B781" s="52" t="s">
        <v>961</v>
      </c>
      <c r="C781" s="10" t="s">
        <v>843</v>
      </c>
      <c r="D781" s="10" t="s">
        <v>913</v>
      </c>
      <c r="E781" s="10">
        <v>5</v>
      </c>
      <c r="F781" s="10" t="s">
        <v>15</v>
      </c>
      <c r="G781" s="10" t="s">
        <v>16</v>
      </c>
      <c r="H781" s="57"/>
    </row>
    <row r="782" spans="1:8" s="15" customFormat="1" ht="15" customHeight="1" x14ac:dyDescent="0.25">
      <c r="A782" s="51">
        <v>297</v>
      </c>
      <c r="B782" s="52" t="s">
        <v>962</v>
      </c>
      <c r="C782" s="10" t="s">
        <v>793</v>
      </c>
      <c r="D782" s="10" t="s">
        <v>913</v>
      </c>
      <c r="E782" s="10">
        <v>7</v>
      </c>
      <c r="F782" s="10" t="s">
        <v>15</v>
      </c>
      <c r="G782" s="10" t="s">
        <v>810</v>
      </c>
      <c r="H782" s="13"/>
    </row>
    <row r="783" spans="1:8" s="15" customFormat="1" ht="15" customHeight="1" x14ac:dyDescent="0.25">
      <c r="A783" s="51">
        <v>298</v>
      </c>
      <c r="B783" s="52" t="s">
        <v>963</v>
      </c>
      <c r="C783" s="10" t="s">
        <v>843</v>
      </c>
      <c r="D783" s="10" t="s">
        <v>913</v>
      </c>
      <c r="E783" s="10">
        <v>1</v>
      </c>
      <c r="F783" s="10" t="s">
        <v>15</v>
      </c>
      <c r="G783" s="10" t="s">
        <v>16</v>
      </c>
      <c r="H783" s="13"/>
    </row>
    <row r="784" spans="1:8" s="15" customFormat="1" ht="15" customHeight="1" x14ac:dyDescent="0.25">
      <c r="A784" s="51">
        <v>299</v>
      </c>
      <c r="B784" s="52" t="s">
        <v>964</v>
      </c>
      <c r="C784" s="10" t="s">
        <v>787</v>
      </c>
      <c r="D784" s="10" t="s">
        <v>913</v>
      </c>
      <c r="E784" s="10">
        <v>8</v>
      </c>
      <c r="F784" s="10" t="s">
        <v>29</v>
      </c>
      <c r="G784" s="10" t="s">
        <v>124</v>
      </c>
      <c r="H784" s="57"/>
    </row>
    <row r="785" spans="1:8" s="15" customFormat="1" ht="15" customHeight="1" x14ac:dyDescent="0.25">
      <c r="A785" s="51">
        <v>300</v>
      </c>
      <c r="B785" s="55" t="s">
        <v>965</v>
      </c>
      <c r="C785" s="38" t="s">
        <v>912</v>
      </c>
      <c r="D785" s="38" t="s">
        <v>913</v>
      </c>
      <c r="E785" s="38">
        <v>11</v>
      </c>
      <c r="F785" s="38" t="s">
        <v>29</v>
      </c>
      <c r="G785" s="38" t="s">
        <v>839</v>
      </c>
      <c r="H785" s="39" t="s">
        <v>949</v>
      </c>
    </row>
    <row r="786" spans="1:8" s="15" customFormat="1" ht="15" customHeight="1" x14ac:dyDescent="0.25">
      <c r="A786" s="51">
        <v>301</v>
      </c>
      <c r="B786" s="52" t="s">
        <v>966</v>
      </c>
      <c r="C786" s="10" t="s">
        <v>912</v>
      </c>
      <c r="D786" s="10" t="s">
        <v>913</v>
      </c>
      <c r="E786" s="10">
        <v>2</v>
      </c>
      <c r="F786" s="10" t="s">
        <v>29</v>
      </c>
      <c r="G786" s="10" t="s">
        <v>839</v>
      </c>
      <c r="H786" s="34" t="s">
        <v>923</v>
      </c>
    </row>
    <row r="787" spans="1:8" s="15" customFormat="1" ht="15" customHeight="1" x14ac:dyDescent="0.25">
      <c r="A787" s="51">
        <v>302</v>
      </c>
      <c r="B787" s="52" t="s">
        <v>967</v>
      </c>
      <c r="C787" s="10" t="s">
        <v>912</v>
      </c>
      <c r="D787" s="10" t="s">
        <v>913</v>
      </c>
      <c r="E787" s="10">
        <v>1</v>
      </c>
      <c r="F787" s="10" t="s">
        <v>29</v>
      </c>
      <c r="G787" s="10" t="s">
        <v>839</v>
      </c>
      <c r="H787" s="34" t="s">
        <v>923</v>
      </c>
    </row>
    <row r="788" spans="1:8" s="15" customFormat="1" ht="15" customHeight="1" x14ac:dyDescent="0.25">
      <c r="A788" s="51">
        <v>303</v>
      </c>
      <c r="B788" s="52" t="s">
        <v>968</v>
      </c>
      <c r="C788" s="10" t="s">
        <v>843</v>
      </c>
      <c r="D788" s="10" t="s">
        <v>913</v>
      </c>
      <c r="E788" s="10">
        <v>2</v>
      </c>
      <c r="F788" s="10" t="s">
        <v>15</v>
      </c>
      <c r="G788" s="10" t="s">
        <v>16</v>
      </c>
      <c r="H788" s="57"/>
    </row>
    <row r="789" spans="1:8" s="15" customFormat="1" ht="15" customHeight="1" x14ac:dyDescent="0.25">
      <c r="A789" s="51">
        <v>304</v>
      </c>
      <c r="B789" s="52" t="s">
        <v>969</v>
      </c>
      <c r="C789" s="10" t="s">
        <v>912</v>
      </c>
      <c r="D789" s="10" t="s">
        <v>913</v>
      </c>
      <c r="E789" s="10">
        <v>10</v>
      </c>
      <c r="F789" s="10" t="s">
        <v>25</v>
      </c>
      <c r="G789" s="10" t="s">
        <v>789</v>
      </c>
      <c r="H789" s="13" t="s">
        <v>970</v>
      </c>
    </row>
    <row r="790" spans="1:8" s="15" customFormat="1" ht="15" customHeight="1" x14ac:dyDescent="0.25">
      <c r="A790" s="51">
        <v>305</v>
      </c>
      <c r="B790" s="52" t="s">
        <v>971</v>
      </c>
      <c r="C790" s="10" t="s">
        <v>912</v>
      </c>
      <c r="D790" s="10" t="s">
        <v>913</v>
      </c>
      <c r="E790" s="10">
        <v>2</v>
      </c>
      <c r="F790" s="10" t="s">
        <v>25</v>
      </c>
      <c r="G790" s="10" t="s">
        <v>789</v>
      </c>
      <c r="H790" s="34" t="s">
        <v>923</v>
      </c>
    </row>
    <row r="791" spans="1:8" s="15" customFormat="1" ht="15" customHeight="1" x14ac:dyDescent="0.25">
      <c r="A791" s="51">
        <v>306</v>
      </c>
      <c r="B791" s="52" t="s">
        <v>972</v>
      </c>
      <c r="C791" s="10" t="s">
        <v>912</v>
      </c>
      <c r="D791" s="10" t="s">
        <v>913</v>
      </c>
      <c r="E791" s="10">
        <v>1</v>
      </c>
      <c r="F791" s="10" t="s">
        <v>29</v>
      </c>
      <c r="G791" s="10" t="s">
        <v>812</v>
      </c>
      <c r="H791" s="57"/>
    </row>
    <row r="792" spans="1:8" s="15" customFormat="1" ht="15" customHeight="1" x14ac:dyDescent="0.25">
      <c r="A792" s="51">
        <v>307</v>
      </c>
      <c r="B792" s="52" t="s">
        <v>973</v>
      </c>
      <c r="C792" s="10" t="s">
        <v>912</v>
      </c>
      <c r="D792" s="10" t="s">
        <v>913</v>
      </c>
      <c r="E792" s="10">
        <v>1</v>
      </c>
      <c r="F792" s="10" t="s">
        <v>29</v>
      </c>
      <c r="G792" s="10" t="s">
        <v>812</v>
      </c>
      <c r="H792" s="34" t="s">
        <v>923</v>
      </c>
    </row>
    <row r="793" spans="1:8" s="15" customFormat="1" ht="15" customHeight="1" x14ac:dyDescent="0.25">
      <c r="A793" s="51">
        <v>308</v>
      </c>
      <c r="B793" s="52" t="s">
        <v>974</v>
      </c>
      <c r="C793" s="10" t="s">
        <v>912</v>
      </c>
      <c r="D793" s="10" t="s">
        <v>913</v>
      </c>
      <c r="E793" s="10">
        <v>2</v>
      </c>
      <c r="F793" s="10" t="s">
        <v>29</v>
      </c>
      <c r="G793" s="10" t="s">
        <v>812</v>
      </c>
      <c r="H793" s="34"/>
    </row>
    <row r="794" spans="1:8" s="15" customFormat="1" ht="15" customHeight="1" x14ac:dyDescent="0.25">
      <c r="A794" s="51">
        <v>309</v>
      </c>
      <c r="B794" s="52" t="s">
        <v>975</v>
      </c>
      <c r="C794" s="10" t="s">
        <v>912</v>
      </c>
      <c r="D794" s="10" t="s">
        <v>913</v>
      </c>
      <c r="E794" s="10">
        <v>2</v>
      </c>
      <c r="F794" s="10" t="s">
        <v>29</v>
      </c>
      <c r="G794" s="10" t="s">
        <v>812</v>
      </c>
      <c r="H794" s="34" t="s">
        <v>923</v>
      </c>
    </row>
    <row r="795" spans="1:8" s="15" customFormat="1" ht="15" customHeight="1" x14ac:dyDescent="0.25">
      <c r="A795" s="51">
        <v>310</v>
      </c>
      <c r="B795" s="52" t="s">
        <v>976</v>
      </c>
      <c r="C795" s="10" t="s">
        <v>787</v>
      </c>
      <c r="D795" s="10" t="s">
        <v>913</v>
      </c>
      <c r="E795" s="10">
        <v>2</v>
      </c>
      <c r="F795" s="10" t="s">
        <v>15</v>
      </c>
      <c r="G795" s="10" t="s">
        <v>16</v>
      </c>
      <c r="H795" s="13"/>
    </row>
    <row r="796" spans="1:8" s="15" customFormat="1" ht="15" customHeight="1" x14ac:dyDescent="0.25">
      <c r="A796" s="51">
        <v>311</v>
      </c>
      <c r="B796" s="52" t="s">
        <v>977</v>
      </c>
      <c r="C796" s="10" t="s">
        <v>793</v>
      </c>
      <c r="D796" s="10" t="s">
        <v>913</v>
      </c>
      <c r="E796" s="10">
        <v>1</v>
      </c>
      <c r="F796" s="10" t="s">
        <v>15</v>
      </c>
      <c r="G796" s="10" t="s">
        <v>810</v>
      </c>
      <c r="H796" s="13"/>
    </row>
    <row r="797" spans="1:8" s="15" customFormat="1" ht="15" customHeight="1" x14ac:dyDescent="0.25">
      <c r="A797" s="51">
        <v>312</v>
      </c>
      <c r="B797" s="52" t="s">
        <v>978</v>
      </c>
      <c r="C797" s="10" t="s">
        <v>912</v>
      </c>
      <c r="D797" s="10" t="s">
        <v>913</v>
      </c>
      <c r="E797" s="10">
        <v>1</v>
      </c>
      <c r="F797" s="10" t="s">
        <v>15</v>
      </c>
      <c r="G797" s="10" t="s">
        <v>810</v>
      </c>
      <c r="H797" s="13"/>
    </row>
    <row r="798" spans="1:8" s="15" customFormat="1" ht="15" customHeight="1" x14ac:dyDescent="0.25">
      <c r="A798" s="51">
        <v>313</v>
      </c>
      <c r="B798" s="52" t="s">
        <v>979</v>
      </c>
      <c r="C798" s="10" t="s">
        <v>843</v>
      </c>
      <c r="D798" s="10" t="s">
        <v>913</v>
      </c>
      <c r="E798" s="10">
        <v>6</v>
      </c>
      <c r="F798" s="10" t="s">
        <v>15</v>
      </c>
      <c r="G798" s="10" t="s">
        <v>16</v>
      </c>
      <c r="H798" s="57"/>
    </row>
    <row r="799" spans="1:8" s="15" customFormat="1" ht="15" customHeight="1" x14ac:dyDescent="0.25">
      <c r="A799" s="51">
        <v>314</v>
      </c>
      <c r="B799" s="52" t="s">
        <v>980</v>
      </c>
      <c r="C799" s="10" t="s">
        <v>843</v>
      </c>
      <c r="D799" s="10" t="s">
        <v>913</v>
      </c>
      <c r="E799" s="19">
        <v>8</v>
      </c>
      <c r="F799" s="10" t="s">
        <v>15</v>
      </c>
      <c r="G799" s="10" t="s">
        <v>16</v>
      </c>
      <c r="H799" s="57"/>
    </row>
    <row r="800" spans="1:8" s="15" customFormat="1" ht="15" customHeight="1" x14ac:dyDescent="0.25">
      <c r="A800" s="51">
        <v>315</v>
      </c>
      <c r="B800" s="52" t="s">
        <v>981</v>
      </c>
      <c r="C800" s="10" t="s">
        <v>793</v>
      </c>
      <c r="D800" s="10" t="s">
        <v>913</v>
      </c>
      <c r="E800" s="19">
        <v>7</v>
      </c>
      <c r="F800" s="19" t="s">
        <v>25</v>
      </c>
      <c r="G800" s="19" t="s">
        <v>188</v>
      </c>
      <c r="H800" s="13" t="s">
        <v>570</v>
      </c>
    </row>
    <row r="801" spans="1:8" s="15" customFormat="1" ht="15" customHeight="1" x14ac:dyDescent="0.25">
      <c r="A801" s="51">
        <v>316</v>
      </c>
      <c r="B801" s="52" t="s">
        <v>982</v>
      </c>
      <c r="C801" s="10" t="s">
        <v>912</v>
      </c>
      <c r="D801" s="10" t="s">
        <v>913</v>
      </c>
      <c r="E801" s="10">
        <v>11</v>
      </c>
      <c r="F801" s="10" t="s">
        <v>29</v>
      </c>
      <c r="G801" s="10" t="s">
        <v>124</v>
      </c>
      <c r="H801" s="57"/>
    </row>
    <row r="802" spans="1:8" s="15" customFormat="1" ht="15" customHeight="1" x14ac:dyDescent="0.25">
      <c r="A802" s="51">
        <v>317</v>
      </c>
      <c r="B802" s="52" t="s">
        <v>983</v>
      </c>
      <c r="C802" s="10" t="s">
        <v>912</v>
      </c>
      <c r="D802" s="10" t="s">
        <v>913</v>
      </c>
      <c r="E802" s="10">
        <v>2</v>
      </c>
      <c r="F802" s="10" t="s">
        <v>29</v>
      </c>
      <c r="G802" s="10" t="s">
        <v>124</v>
      </c>
      <c r="H802" s="34" t="s">
        <v>923</v>
      </c>
    </row>
    <row r="803" spans="1:8" s="15" customFormat="1" ht="15" customHeight="1" x14ac:dyDescent="0.25">
      <c r="A803" s="51">
        <v>318</v>
      </c>
      <c r="B803" s="52" t="s">
        <v>984</v>
      </c>
      <c r="C803" s="10" t="s">
        <v>912</v>
      </c>
      <c r="D803" s="10" t="s">
        <v>913</v>
      </c>
      <c r="E803" s="10">
        <v>1</v>
      </c>
      <c r="F803" s="10" t="s">
        <v>29</v>
      </c>
      <c r="G803" s="10" t="s">
        <v>124</v>
      </c>
      <c r="H803" s="34"/>
    </row>
    <row r="804" spans="1:8" s="15" customFormat="1" ht="15" customHeight="1" x14ac:dyDescent="0.25">
      <c r="A804" s="51">
        <v>319</v>
      </c>
      <c r="B804" s="52" t="s">
        <v>985</v>
      </c>
      <c r="C804" s="10" t="s">
        <v>912</v>
      </c>
      <c r="D804" s="10" t="s">
        <v>913</v>
      </c>
      <c r="E804" s="10">
        <v>2</v>
      </c>
      <c r="F804" s="10" t="s">
        <v>29</v>
      </c>
      <c r="G804" s="10" t="s">
        <v>124</v>
      </c>
      <c r="H804" s="34" t="s">
        <v>923</v>
      </c>
    </row>
    <row r="805" spans="1:8" s="15" customFormat="1" ht="15" customHeight="1" x14ac:dyDescent="0.25">
      <c r="A805" s="51">
        <v>320</v>
      </c>
      <c r="B805" s="52" t="s">
        <v>986</v>
      </c>
      <c r="C805" s="10" t="s">
        <v>787</v>
      </c>
      <c r="D805" s="10" t="s">
        <v>913</v>
      </c>
      <c r="E805" s="10">
        <v>13</v>
      </c>
      <c r="F805" s="10" t="s">
        <v>15</v>
      </c>
      <c r="G805" s="10" t="s">
        <v>16</v>
      </c>
      <c r="H805" s="13"/>
    </row>
    <row r="806" spans="1:8" s="15" customFormat="1" ht="15" customHeight="1" x14ac:dyDescent="0.25">
      <c r="A806" s="51">
        <v>321</v>
      </c>
      <c r="B806" s="52" t="s">
        <v>987</v>
      </c>
      <c r="C806" s="10" t="s">
        <v>787</v>
      </c>
      <c r="D806" s="10" t="s">
        <v>913</v>
      </c>
      <c r="E806" s="10">
        <v>7</v>
      </c>
      <c r="F806" s="10" t="s">
        <v>15</v>
      </c>
      <c r="G806" s="10" t="s">
        <v>16</v>
      </c>
      <c r="H806" s="13"/>
    </row>
    <row r="807" spans="1:8" s="15" customFormat="1" ht="15" customHeight="1" x14ac:dyDescent="0.25">
      <c r="A807" s="51">
        <v>322</v>
      </c>
      <c r="B807" s="52" t="s">
        <v>988</v>
      </c>
      <c r="C807" s="10" t="s">
        <v>787</v>
      </c>
      <c r="D807" s="10" t="s">
        <v>913</v>
      </c>
      <c r="E807" s="10">
        <v>5</v>
      </c>
      <c r="F807" s="10" t="s">
        <v>15</v>
      </c>
      <c r="G807" s="10" t="s">
        <v>16</v>
      </c>
      <c r="H807" s="13"/>
    </row>
    <row r="808" spans="1:8" s="15" customFormat="1" ht="15" customHeight="1" x14ac:dyDescent="0.25">
      <c r="A808" s="51">
        <v>323</v>
      </c>
      <c r="B808" s="52" t="s">
        <v>989</v>
      </c>
      <c r="C808" s="10" t="s">
        <v>787</v>
      </c>
      <c r="D808" s="10" t="s">
        <v>913</v>
      </c>
      <c r="E808" s="10">
        <v>4</v>
      </c>
      <c r="F808" s="10" t="s">
        <v>15</v>
      </c>
      <c r="G808" s="10" t="s">
        <v>16</v>
      </c>
      <c r="H808" s="13"/>
    </row>
    <row r="809" spans="1:8" s="15" customFormat="1" ht="15" customHeight="1" x14ac:dyDescent="0.25">
      <c r="A809" s="51">
        <v>324</v>
      </c>
      <c r="B809" s="52" t="s">
        <v>990</v>
      </c>
      <c r="C809" s="10" t="s">
        <v>843</v>
      </c>
      <c r="D809" s="10" t="s">
        <v>913</v>
      </c>
      <c r="E809" s="19">
        <v>13</v>
      </c>
      <c r="F809" s="19" t="s">
        <v>15</v>
      </c>
      <c r="G809" s="19" t="s">
        <v>16</v>
      </c>
      <c r="H809" s="57"/>
    </row>
    <row r="810" spans="1:8" s="15" customFormat="1" ht="15" customHeight="1" x14ac:dyDescent="0.25">
      <c r="A810" s="51">
        <v>325</v>
      </c>
      <c r="B810" s="52" t="s">
        <v>991</v>
      </c>
      <c r="C810" s="10" t="s">
        <v>843</v>
      </c>
      <c r="D810" s="10" t="s">
        <v>913</v>
      </c>
      <c r="E810" s="10">
        <v>21</v>
      </c>
      <c r="F810" s="10" t="s">
        <v>15</v>
      </c>
      <c r="G810" s="10" t="s">
        <v>287</v>
      </c>
      <c r="H810" s="13" t="s">
        <v>992</v>
      </c>
    </row>
    <row r="811" spans="1:8" s="15" customFormat="1" ht="15" customHeight="1" x14ac:dyDescent="0.25">
      <c r="A811" s="51">
        <v>326</v>
      </c>
      <c r="B811" s="55" t="s">
        <v>993</v>
      </c>
      <c r="C811" s="38" t="s">
        <v>793</v>
      </c>
      <c r="D811" s="38" t="s">
        <v>913</v>
      </c>
      <c r="E811" s="38">
        <v>9</v>
      </c>
      <c r="F811" s="38" t="s">
        <v>15</v>
      </c>
      <c r="G811" s="38" t="s">
        <v>16</v>
      </c>
      <c r="H811" s="39"/>
    </row>
    <row r="812" spans="1:8" s="15" customFormat="1" ht="15" customHeight="1" x14ac:dyDescent="0.25">
      <c r="A812" s="51">
        <v>327</v>
      </c>
      <c r="B812" s="52" t="s">
        <v>994</v>
      </c>
      <c r="C812" s="10" t="s">
        <v>912</v>
      </c>
      <c r="D812" s="10" t="s">
        <v>913</v>
      </c>
      <c r="E812" s="10">
        <v>3</v>
      </c>
      <c r="F812" s="10" t="s">
        <v>29</v>
      </c>
      <c r="G812" s="10" t="s">
        <v>812</v>
      </c>
      <c r="H812" s="57"/>
    </row>
    <row r="813" spans="1:8" s="15" customFormat="1" ht="15" customHeight="1" x14ac:dyDescent="0.25">
      <c r="A813" s="51">
        <v>328</v>
      </c>
      <c r="B813" s="52" t="s">
        <v>995</v>
      </c>
      <c r="C813" s="10" t="s">
        <v>787</v>
      </c>
      <c r="D813" s="10" t="s">
        <v>913</v>
      </c>
      <c r="E813" s="10">
        <v>3</v>
      </c>
      <c r="F813" s="10" t="s">
        <v>29</v>
      </c>
      <c r="G813" s="10" t="s">
        <v>839</v>
      </c>
      <c r="H813" s="13"/>
    </row>
    <row r="814" spans="1:8" s="15" customFormat="1" ht="15" customHeight="1" x14ac:dyDescent="0.25">
      <c r="A814" s="51">
        <v>329</v>
      </c>
      <c r="B814" s="52" t="s">
        <v>996</v>
      </c>
      <c r="C814" s="10" t="s">
        <v>997</v>
      </c>
      <c r="D814" s="10" t="s">
        <v>998</v>
      </c>
      <c r="E814" s="10">
        <v>1</v>
      </c>
      <c r="F814" s="10" t="s">
        <v>15</v>
      </c>
      <c r="G814" s="10" t="s">
        <v>287</v>
      </c>
      <c r="H814" s="13"/>
    </row>
    <row r="815" spans="1:8" s="15" customFormat="1" ht="15" customHeight="1" x14ac:dyDescent="0.25">
      <c r="A815" s="51">
        <v>330</v>
      </c>
      <c r="B815" s="52" t="s">
        <v>999</v>
      </c>
      <c r="C815" s="10" t="s">
        <v>997</v>
      </c>
      <c r="D815" s="10" t="s">
        <v>998</v>
      </c>
      <c r="E815" s="10">
        <v>2</v>
      </c>
      <c r="F815" s="10" t="s">
        <v>15</v>
      </c>
      <c r="G815" s="10" t="s">
        <v>287</v>
      </c>
      <c r="H815" s="13"/>
    </row>
    <row r="816" spans="1:8" s="15" customFormat="1" ht="15" customHeight="1" x14ac:dyDescent="0.25">
      <c r="A816" s="51">
        <v>331</v>
      </c>
      <c r="B816" s="52" t="s">
        <v>1000</v>
      </c>
      <c r="C816" s="10" t="s">
        <v>997</v>
      </c>
      <c r="D816" s="10" t="s">
        <v>998</v>
      </c>
      <c r="E816" s="10">
        <v>2</v>
      </c>
      <c r="F816" s="10" t="s">
        <v>25</v>
      </c>
      <c r="G816" s="10" t="s">
        <v>259</v>
      </c>
      <c r="H816" s="13"/>
    </row>
    <row r="817" spans="1:8" s="15" customFormat="1" ht="15" customHeight="1" x14ac:dyDescent="0.25">
      <c r="A817" s="51">
        <v>332</v>
      </c>
      <c r="B817" s="52" t="s">
        <v>1001</v>
      </c>
      <c r="C817" s="10" t="s">
        <v>997</v>
      </c>
      <c r="D817" s="10" t="s">
        <v>998</v>
      </c>
      <c r="E817" s="10">
        <v>1</v>
      </c>
      <c r="F817" s="10" t="s">
        <v>15</v>
      </c>
      <c r="G817" s="10" t="s">
        <v>287</v>
      </c>
      <c r="H817" s="13"/>
    </row>
    <row r="818" spans="1:8" s="15" customFormat="1" ht="15" customHeight="1" x14ac:dyDescent="0.25">
      <c r="A818" s="51">
        <v>333</v>
      </c>
      <c r="B818" s="52" t="s">
        <v>1002</v>
      </c>
      <c r="C818" s="10" t="s">
        <v>997</v>
      </c>
      <c r="D818" s="10" t="s">
        <v>998</v>
      </c>
      <c r="E818" s="10">
        <v>1</v>
      </c>
      <c r="F818" s="10" t="s">
        <v>25</v>
      </c>
      <c r="G818" s="10" t="s">
        <v>259</v>
      </c>
      <c r="H818" s="13"/>
    </row>
    <row r="819" spans="1:8" s="15" customFormat="1" ht="15" customHeight="1" x14ac:dyDescent="0.25">
      <c r="A819" s="51">
        <v>334</v>
      </c>
      <c r="B819" s="52" t="s">
        <v>1003</v>
      </c>
      <c r="C819" s="10" t="s">
        <v>793</v>
      </c>
      <c r="D819" s="10" t="s">
        <v>998</v>
      </c>
      <c r="E819" s="10">
        <v>2</v>
      </c>
      <c r="F819" s="10" t="s">
        <v>15</v>
      </c>
      <c r="G819" s="10" t="s">
        <v>287</v>
      </c>
      <c r="H819" s="13"/>
    </row>
    <row r="820" spans="1:8" s="15" customFormat="1" ht="15" customHeight="1" x14ac:dyDescent="0.25">
      <c r="A820" s="51">
        <v>335</v>
      </c>
      <c r="B820" s="52" t="s">
        <v>1004</v>
      </c>
      <c r="C820" s="10" t="s">
        <v>997</v>
      </c>
      <c r="D820" s="10" t="s">
        <v>998</v>
      </c>
      <c r="E820" s="10">
        <v>38</v>
      </c>
      <c r="F820" s="10" t="s">
        <v>21</v>
      </c>
      <c r="G820" s="10" t="s">
        <v>817</v>
      </c>
      <c r="H820" s="34" t="s">
        <v>1005</v>
      </c>
    </row>
    <row r="821" spans="1:8" s="15" customFormat="1" ht="15" customHeight="1" x14ac:dyDescent="0.25">
      <c r="A821" s="51">
        <v>336</v>
      </c>
      <c r="B821" s="52" t="s">
        <v>1006</v>
      </c>
      <c r="C821" s="10" t="s">
        <v>997</v>
      </c>
      <c r="D821" s="10" t="s">
        <v>998</v>
      </c>
      <c r="E821" s="10">
        <v>3</v>
      </c>
      <c r="F821" s="10" t="s">
        <v>15</v>
      </c>
      <c r="G821" s="10" t="s">
        <v>287</v>
      </c>
      <c r="H821" s="13"/>
    </row>
    <row r="822" spans="1:8" s="15" customFormat="1" ht="15" customHeight="1" x14ac:dyDescent="0.25">
      <c r="A822" s="51">
        <v>337</v>
      </c>
      <c r="B822" s="52" t="s">
        <v>1007</v>
      </c>
      <c r="C822" s="10" t="s">
        <v>997</v>
      </c>
      <c r="D822" s="10" t="s">
        <v>998</v>
      </c>
      <c r="E822" s="10">
        <v>1</v>
      </c>
      <c r="F822" s="10" t="s">
        <v>25</v>
      </c>
      <c r="G822" s="10" t="s">
        <v>259</v>
      </c>
      <c r="H822" s="13"/>
    </row>
    <row r="823" spans="1:8" s="15" customFormat="1" ht="15" customHeight="1" x14ac:dyDescent="0.25">
      <c r="A823" s="51">
        <v>338</v>
      </c>
      <c r="B823" s="52" t="s">
        <v>1008</v>
      </c>
      <c r="C823" s="10" t="s">
        <v>997</v>
      </c>
      <c r="D823" s="10" t="s">
        <v>998</v>
      </c>
      <c r="E823" s="10">
        <v>10</v>
      </c>
      <c r="F823" s="10" t="s">
        <v>15</v>
      </c>
      <c r="G823" s="10" t="s">
        <v>810</v>
      </c>
      <c r="H823" s="57"/>
    </row>
    <row r="824" spans="1:8" s="15" customFormat="1" ht="15" customHeight="1" x14ac:dyDescent="0.25">
      <c r="A824" s="51">
        <v>339</v>
      </c>
      <c r="B824" s="52" t="s">
        <v>1009</v>
      </c>
      <c r="C824" s="10" t="s">
        <v>997</v>
      </c>
      <c r="D824" s="10" t="s">
        <v>998</v>
      </c>
      <c r="E824" s="10">
        <v>24</v>
      </c>
      <c r="F824" s="10" t="s">
        <v>21</v>
      </c>
      <c r="G824" s="10" t="s">
        <v>374</v>
      </c>
      <c r="H824" s="34" t="s">
        <v>1005</v>
      </c>
    </row>
    <row r="825" spans="1:8" s="15" customFormat="1" ht="15" customHeight="1" x14ac:dyDescent="0.25">
      <c r="A825" s="51">
        <v>340</v>
      </c>
      <c r="B825" s="52" t="s">
        <v>1010</v>
      </c>
      <c r="C825" s="10" t="s">
        <v>997</v>
      </c>
      <c r="D825" s="10" t="s">
        <v>998</v>
      </c>
      <c r="E825" s="10">
        <v>5</v>
      </c>
      <c r="F825" s="10" t="s">
        <v>115</v>
      </c>
      <c r="G825" s="10" t="s">
        <v>115</v>
      </c>
      <c r="H825" s="22" t="s">
        <v>1011</v>
      </c>
    </row>
    <row r="826" spans="1:8" s="15" customFormat="1" ht="15" customHeight="1" x14ac:dyDescent="0.25">
      <c r="A826" s="51">
        <v>341</v>
      </c>
      <c r="B826" s="52" t="s">
        <v>1012</v>
      </c>
      <c r="C826" s="10" t="s">
        <v>997</v>
      </c>
      <c r="D826" s="10" t="s">
        <v>998</v>
      </c>
      <c r="E826" s="10">
        <v>1</v>
      </c>
      <c r="F826" s="10" t="s">
        <v>15</v>
      </c>
      <c r="G826" s="10" t="s">
        <v>287</v>
      </c>
      <c r="H826" s="13"/>
    </row>
    <row r="827" spans="1:8" s="15" customFormat="1" ht="15" customHeight="1" x14ac:dyDescent="0.25">
      <c r="A827" s="51">
        <v>342</v>
      </c>
      <c r="B827" s="52" t="s">
        <v>1013</v>
      </c>
      <c r="C827" s="10" t="s">
        <v>997</v>
      </c>
      <c r="D827" s="10" t="s">
        <v>998</v>
      </c>
      <c r="E827" s="10">
        <v>2</v>
      </c>
      <c r="F827" s="10" t="s">
        <v>15</v>
      </c>
      <c r="G827" s="10" t="s">
        <v>287</v>
      </c>
      <c r="H827" s="13"/>
    </row>
    <row r="828" spans="1:8" s="15" customFormat="1" ht="15" customHeight="1" x14ac:dyDescent="0.25">
      <c r="A828" s="51">
        <v>343</v>
      </c>
      <c r="B828" s="52" t="s">
        <v>1014</v>
      </c>
      <c r="C828" s="10" t="s">
        <v>20</v>
      </c>
      <c r="D828" s="10" t="s">
        <v>998</v>
      </c>
      <c r="E828" s="10">
        <v>8</v>
      </c>
      <c r="F828" s="10" t="s">
        <v>21</v>
      </c>
      <c r="G828" s="10" t="s">
        <v>1015</v>
      </c>
      <c r="H828" s="13" t="s">
        <v>1016</v>
      </c>
    </row>
    <row r="829" spans="1:8" s="15" customFormat="1" ht="15" customHeight="1" x14ac:dyDescent="0.25">
      <c r="A829" s="51">
        <v>344</v>
      </c>
      <c r="B829" s="52" t="s">
        <v>1017</v>
      </c>
      <c r="C829" s="10" t="s">
        <v>997</v>
      </c>
      <c r="D829" s="10" t="s">
        <v>998</v>
      </c>
      <c r="E829" s="10">
        <v>2</v>
      </c>
      <c r="F829" s="10" t="s">
        <v>25</v>
      </c>
      <c r="G829" s="10" t="s">
        <v>259</v>
      </c>
      <c r="H829" s="13"/>
    </row>
    <row r="830" spans="1:8" s="15" customFormat="1" ht="15" customHeight="1" x14ac:dyDescent="0.25">
      <c r="A830" s="51">
        <v>345</v>
      </c>
      <c r="B830" s="52" t="s">
        <v>1018</v>
      </c>
      <c r="C830" s="10" t="s">
        <v>997</v>
      </c>
      <c r="D830" s="10" t="s">
        <v>998</v>
      </c>
      <c r="E830" s="10">
        <v>24</v>
      </c>
      <c r="F830" s="10" t="s">
        <v>21</v>
      </c>
      <c r="G830" s="10" t="s">
        <v>374</v>
      </c>
      <c r="H830" s="34" t="s">
        <v>1005</v>
      </c>
    </row>
    <row r="831" spans="1:8" s="15" customFormat="1" ht="15" customHeight="1" x14ac:dyDescent="0.25">
      <c r="A831" s="51">
        <v>346</v>
      </c>
      <c r="B831" s="56" t="s">
        <v>1019</v>
      </c>
      <c r="C831" s="10" t="s">
        <v>997</v>
      </c>
      <c r="D831" s="10" t="s">
        <v>998</v>
      </c>
      <c r="E831" s="10">
        <v>7</v>
      </c>
      <c r="F831" s="10" t="s">
        <v>25</v>
      </c>
      <c r="G831" s="10" t="s">
        <v>259</v>
      </c>
      <c r="H831" s="13"/>
    </row>
    <row r="832" spans="1:8" s="15" customFormat="1" ht="15" customHeight="1" x14ac:dyDescent="0.25">
      <c r="A832" s="51">
        <v>347</v>
      </c>
      <c r="B832" s="56" t="s">
        <v>1020</v>
      </c>
      <c r="C832" s="10" t="s">
        <v>997</v>
      </c>
      <c r="D832" s="10" t="s">
        <v>998</v>
      </c>
      <c r="E832" s="10">
        <v>2</v>
      </c>
      <c r="F832" s="10" t="s">
        <v>29</v>
      </c>
      <c r="G832" s="10" t="s">
        <v>839</v>
      </c>
      <c r="H832" s="34" t="s">
        <v>1005</v>
      </c>
    </row>
    <row r="833" spans="1:8" s="15" customFormat="1" ht="15" customHeight="1" x14ac:dyDescent="0.25">
      <c r="A833" s="51">
        <v>348</v>
      </c>
      <c r="B833" s="56" t="s">
        <v>1021</v>
      </c>
      <c r="C833" s="10" t="s">
        <v>997</v>
      </c>
      <c r="D833" s="10" t="s">
        <v>998</v>
      </c>
      <c r="E833" s="10">
        <v>6</v>
      </c>
      <c r="F833" s="10" t="s">
        <v>21</v>
      </c>
      <c r="G833" s="10" t="s">
        <v>374</v>
      </c>
      <c r="H833" s="13"/>
    </row>
    <row r="834" spans="1:8" s="15" customFormat="1" ht="15" customHeight="1" x14ac:dyDescent="0.25">
      <c r="A834" s="51">
        <v>349</v>
      </c>
      <c r="B834" s="56" t="s">
        <v>1022</v>
      </c>
      <c r="C834" s="10" t="s">
        <v>912</v>
      </c>
      <c r="D834" s="10" t="s">
        <v>998</v>
      </c>
      <c r="E834" s="10">
        <v>20</v>
      </c>
      <c r="F834" s="10" t="s">
        <v>25</v>
      </c>
      <c r="G834" s="10" t="s">
        <v>259</v>
      </c>
      <c r="H834" s="13"/>
    </row>
    <row r="835" spans="1:8" s="15" customFormat="1" ht="15" customHeight="1" x14ac:dyDescent="0.25">
      <c r="A835" s="51">
        <v>350</v>
      </c>
      <c r="B835" s="56" t="s">
        <v>1023</v>
      </c>
      <c r="C835" s="10" t="s">
        <v>997</v>
      </c>
      <c r="D835" s="10" t="s">
        <v>998</v>
      </c>
      <c r="E835" s="10">
        <v>2</v>
      </c>
      <c r="F835" s="10" t="s">
        <v>25</v>
      </c>
      <c r="G835" s="10" t="s">
        <v>259</v>
      </c>
      <c r="H835" s="13"/>
    </row>
    <row r="836" spans="1:8" s="15" customFormat="1" ht="15" customHeight="1" x14ac:dyDescent="0.25">
      <c r="A836" s="51">
        <v>351</v>
      </c>
      <c r="B836" s="56" t="s">
        <v>1024</v>
      </c>
      <c r="C836" s="10" t="s">
        <v>997</v>
      </c>
      <c r="D836" s="10" t="s">
        <v>998</v>
      </c>
      <c r="E836" s="10">
        <v>1</v>
      </c>
      <c r="F836" s="10" t="s">
        <v>21</v>
      </c>
      <c r="G836" s="10" t="s">
        <v>1025</v>
      </c>
      <c r="H836" s="13"/>
    </row>
    <row r="837" spans="1:8" s="15" customFormat="1" ht="15" customHeight="1" x14ac:dyDescent="0.25">
      <c r="A837" s="51">
        <v>352</v>
      </c>
      <c r="B837" s="56" t="s">
        <v>1026</v>
      </c>
      <c r="C837" s="10" t="s">
        <v>997</v>
      </c>
      <c r="D837" s="10" t="s">
        <v>998</v>
      </c>
      <c r="E837" s="10">
        <v>1</v>
      </c>
      <c r="F837" s="10" t="s">
        <v>15</v>
      </c>
      <c r="G837" s="10" t="s">
        <v>287</v>
      </c>
      <c r="H837" s="13"/>
    </row>
    <row r="838" spans="1:8" s="15" customFormat="1" ht="15" customHeight="1" x14ac:dyDescent="0.25">
      <c r="A838" s="51">
        <v>353</v>
      </c>
      <c r="B838" s="56" t="s">
        <v>1027</v>
      </c>
      <c r="C838" s="10" t="s">
        <v>997</v>
      </c>
      <c r="D838" s="10" t="s">
        <v>998</v>
      </c>
      <c r="E838" s="10">
        <v>5</v>
      </c>
      <c r="F838" s="10" t="s">
        <v>15</v>
      </c>
      <c r="G838" s="10" t="s">
        <v>287</v>
      </c>
      <c r="H838" s="13"/>
    </row>
    <row r="839" spans="1:8" s="15" customFormat="1" ht="15" customHeight="1" x14ac:dyDescent="0.25">
      <c r="A839" s="51">
        <v>354</v>
      </c>
      <c r="B839" s="56" t="s">
        <v>1028</v>
      </c>
      <c r="C839" s="10" t="s">
        <v>997</v>
      </c>
      <c r="D839" s="10" t="s">
        <v>998</v>
      </c>
      <c r="E839" s="10">
        <v>4</v>
      </c>
      <c r="F839" s="10" t="s">
        <v>15</v>
      </c>
      <c r="G839" s="10" t="s">
        <v>287</v>
      </c>
      <c r="H839" s="13"/>
    </row>
    <row r="840" spans="1:8" s="15" customFormat="1" ht="60" x14ac:dyDescent="0.25">
      <c r="A840" s="51">
        <v>355</v>
      </c>
      <c r="B840" s="56" t="s">
        <v>1029</v>
      </c>
      <c r="C840" s="10" t="s">
        <v>997</v>
      </c>
      <c r="D840" s="10" t="s">
        <v>998</v>
      </c>
      <c r="E840" s="19">
        <v>57</v>
      </c>
      <c r="F840" s="19" t="s">
        <v>21</v>
      </c>
      <c r="G840" s="19" t="s">
        <v>374</v>
      </c>
      <c r="H840" s="26" t="s">
        <v>1030</v>
      </c>
    </row>
    <row r="841" spans="1:8" s="15" customFormat="1" ht="15" customHeight="1" x14ac:dyDescent="0.25">
      <c r="A841" s="51">
        <v>356</v>
      </c>
      <c r="B841" s="56" t="s">
        <v>1031</v>
      </c>
      <c r="C841" s="10" t="s">
        <v>997</v>
      </c>
      <c r="D841" s="10" t="s">
        <v>998</v>
      </c>
      <c r="E841" s="10">
        <v>1</v>
      </c>
      <c r="F841" s="10" t="s">
        <v>21</v>
      </c>
      <c r="G841" s="10" t="s">
        <v>374</v>
      </c>
      <c r="H841" s="34" t="s">
        <v>923</v>
      </c>
    </row>
    <row r="842" spans="1:8" s="15" customFormat="1" ht="15" customHeight="1" x14ac:dyDescent="0.25">
      <c r="A842" s="51">
        <v>357</v>
      </c>
      <c r="B842" s="56" t="s">
        <v>1032</v>
      </c>
      <c r="C842" s="10" t="s">
        <v>997</v>
      </c>
      <c r="D842" s="10" t="s">
        <v>998</v>
      </c>
      <c r="E842" s="10">
        <v>18</v>
      </c>
      <c r="F842" s="10" t="s">
        <v>21</v>
      </c>
      <c r="G842" s="10" t="s">
        <v>1033</v>
      </c>
      <c r="H842" s="13"/>
    </row>
    <row r="843" spans="1:8" s="15" customFormat="1" ht="15" customHeight="1" x14ac:dyDescent="0.25">
      <c r="A843" s="51">
        <v>358</v>
      </c>
      <c r="B843" s="56" t="s">
        <v>1034</v>
      </c>
      <c r="C843" s="10" t="s">
        <v>997</v>
      </c>
      <c r="D843" s="10" t="s">
        <v>998</v>
      </c>
      <c r="E843" s="10">
        <v>3</v>
      </c>
      <c r="F843" s="10" t="s">
        <v>15</v>
      </c>
      <c r="G843" s="10" t="s">
        <v>287</v>
      </c>
      <c r="H843" s="13"/>
    </row>
    <row r="844" spans="1:8" s="15" customFormat="1" ht="15" customHeight="1" x14ac:dyDescent="0.25">
      <c r="A844" s="51">
        <v>359</v>
      </c>
      <c r="B844" s="56" t="s">
        <v>1035</v>
      </c>
      <c r="C844" s="10" t="s">
        <v>997</v>
      </c>
      <c r="D844" s="10" t="s">
        <v>998</v>
      </c>
      <c r="E844" s="10">
        <v>3</v>
      </c>
      <c r="F844" s="10" t="s">
        <v>21</v>
      </c>
      <c r="G844" s="10" t="s">
        <v>1033</v>
      </c>
      <c r="H844" s="13"/>
    </row>
    <row r="845" spans="1:8" s="15" customFormat="1" ht="15" customHeight="1" x14ac:dyDescent="0.25">
      <c r="A845" s="51">
        <v>360</v>
      </c>
      <c r="B845" s="56" t="s">
        <v>1036</v>
      </c>
      <c r="C845" s="10" t="s">
        <v>997</v>
      </c>
      <c r="D845" s="10" t="s">
        <v>998</v>
      </c>
      <c r="E845" s="10">
        <v>1</v>
      </c>
      <c r="F845" s="10" t="s">
        <v>15</v>
      </c>
      <c r="G845" s="10" t="s">
        <v>287</v>
      </c>
      <c r="H845" s="13"/>
    </row>
    <row r="846" spans="1:8" s="15" customFormat="1" ht="15" customHeight="1" x14ac:dyDescent="0.25">
      <c r="A846" s="51">
        <v>361</v>
      </c>
      <c r="B846" s="56" t="s">
        <v>1037</v>
      </c>
      <c r="C846" s="10" t="s">
        <v>997</v>
      </c>
      <c r="D846" s="10" t="s">
        <v>998</v>
      </c>
      <c r="E846" s="10">
        <v>15</v>
      </c>
      <c r="F846" s="10" t="s">
        <v>115</v>
      </c>
      <c r="G846" s="10" t="s">
        <v>115</v>
      </c>
      <c r="H846" s="60" t="s">
        <v>1038</v>
      </c>
    </row>
    <row r="847" spans="1:8" s="15" customFormat="1" ht="15" customHeight="1" x14ac:dyDescent="0.25">
      <c r="A847" s="51">
        <v>362</v>
      </c>
      <c r="B847" s="56" t="s">
        <v>1039</v>
      </c>
      <c r="C847" s="10" t="s">
        <v>997</v>
      </c>
      <c r="D847" s="10" t="s">
        <v>998</v>
      </c>
      <c r="E847" s="10">
        <v>10</v>
      </c>
      <c r="F847" s="10" t="s">
        <v>115</v>
      </c>
      <c r="G847" s="10" t="s">
        <v>115</v>
      </c>
      <c r="H847" s="34" t="s">
        <v>1005</v>
      </c>
    </row>
    <row r="848" spans="1:8" s="15" customFormat="1" ht="15" customHeight="1" x14ac:dyDescent="0.25">
      <c r="A848" s="51">
        <v>363</v>
      </c>
      <c r="B848" s="56" t="s">
        <v>1040</v>
      </c>
      <c r="C848" s="10" t="s">
        <v>997</v>
      </c>
      <c r="D848" s="10" t="s">
        <v>998</v>
      </c>
      <c r="E848" s="10">
        <v>4</v>
      </c>
      <c r="F848" s="10" t="s">
        <v>25</v>
      </c>
      <c r="G848" s="10" t="s">
        <v>259</v>
      </c>
      <c r="H848" s="13"/>
    </row>
    <row r="849" spans="1:8" s="15" customFormat="1" ht="15" customHeight="1" x14ac:dyDescent="0.25">
      <c r="A849" s="51">
        <v>364</v>
      </c>
      <c r="B849" s="56" t="s">
        <v>1041</v>
      </c>
      <c r="C849" s="10" t="s">
        <v>997</v>
      </c>
      <c r="D849" s="10" t="s">
        <v>998</v>
      </c>
      <c r="E849" s="10">
        <v>3</v>
      </c>
      <c r="F849" s="10" t="s">
        <v>25</v>
      </c>
      <c r="G849" s="10" t="s">
        <v>259</v>
      </c>
      <c r="H849" s="13"/>
    </row>
    <row r="850" spans="1:8" s="15" customFormat="1" ht="15" customHeight="1" x14ac:dyDescent="0.25">
      <c r="A850" s="51">
        <v>365</v>
      </c>
      <c r="B850" s="56" t="s">
        <v>1042</v>
      </c>
      <c r="C850" s="10" t="s">
        <v>997</v>
      </c>
      <c r="D850" s="10" t="s">
        <v>998</v>
      </c>
      <c r="E850" s="10">
        <v>1</v>
      </c>
      <c r="F850" s="10" t="s">
        <v>15</v>
      </c>
      <c r="G850" s="10" t="s">
        <v>287</v>
      </c>
      <c r="H850" s="13"/>
    </row>
    <row r="851" spans="1:8" s="15" customFormat="1" ht="15" customHeight="1" x14ac:dyDescent="0.25">
      <c r="A851" s="51">
        <v>366</v>
      </c>
      <c r="B851" s="56" t="s">
        <v>1043</v>
      </c>
      <c r="C851" s="10" t="s">
        <v>997</v>
      </c>
      <c r="D851" s="10" t="s">
        <v>998</v>
      </c>
      <c r="E851" s="10">
        <v>1</v>
      </c>
      <c r="F851" s="10" t="s">
        <v>25</v>
      </c>
      <c r="G851" s="10" t="s">
        <v>259</v>
      </c>
      <c r="H851" s="13"/>
    </row>
    <row r="852" spans="1:8" s="15" customFormat="1" ht="15" customHeight="1" x14ac:dyDescent="0.25">
      <c r="A852" s="51">
        <v>367</v>
      </c>
      <c r="B852" s="56" t="s">
        <v>1044</v>
      </c>
      <c r="C852" s="10" t="s">
        <v>997</v>
      </c>
      <c r="D852" s="10" t="s">
        <v>998</v>
      </c>
      <c r="E852" s="10">
        <v>2</v>
      </c>
      <c r="F852" s="10" t="s">
        <v>25</v>
      </c>
      <c r="G852" s="10" t="s">
        <v>259</v>
      </c>
      <c r="H852" s="13"/>
    </row>
    <row r="853" spans="1:8" s="15" customFormat="1" ht="15" customHeight="1" x14ac:dyDescent="0.25">
      <c r="A853" s="51">
        <v>368</v>
      </c>
      <c r="B853" s="56" t="s">
        <v>1045</v>
      </c>
      <c r="C853" s="10" t="s">
        <v>997</v>
      </c>
      <c r="D853" s="10" t="s">
        <v>998</v>
      </c>
      <c r="E853" s="10">
        <v>4</v>
      </c>
      <c r="F853" s="10" t="s">
        <v>15</v>
      </c>
      <c r="G853" s="10" t="s">
        <v>287</v>
      </c>
      <c r="H853" s="13"/>
    </row>
    <row r="854" spans="1:8" s="15" customFormat="1" ht="15" customHeight="1" x14ac:dyDescent="0.25">
      <c r="A854" s="51">
        <v>369</v>
      </c>
      <c r="B854" s="56" t="s">
        <v>1046</v>
      </c>
      <c r="C854" s="10" t="s">
        <v>997</v>
      </c>
      <c r="D854" s="10" t="s">
        <v>998</v>
      </c>
      <c r="E854" s="10">
        <v>2</v>
      </c>
      <c r="F854" s="10" t="s">
        <v>25</v>
      </c>
      <c r="G854" s="10" t="s">
        <v>259</v>
      </c>
      <c r="H854" s="34" t="s">
        <v>1005</v>
      </c>
    </row>
    <row r="855" spans="1:8" s="15" customFormat="1" ht="15" customHeight="1" x14ac:dyDescent="0.25">
      <c r="A855" s="51">
        <v>370</v>
      </c>
      <c r="B855" s="56" t="s">
        <v>1047</v>
      </c>
      <c r="C855" s="10" t="s">
        <v>997</v>
      </c>
      <c r="D855" s="10" t="s">
        <v>998</v>
      </c>
      <c r="E855" s="10">
        <v>1</v>
      </c>
      <c r="F855" s="10" t="s">
        <v>15</v>
      </c>
      <c r="G855" s="10" t="s">
        <v>287</v>
      </c>
      <c r="H855" s="13"/>
    </row>
    <row r="856" spans="1:8" s="15" customFormat="1" ht="15" customHeight="1" x14ac:dyDescent="0.25">
      <c r="A856" s="51">
        <v>371</v>
      </c>
      <c r="B856" s="56" t="s">
        <v>1048</v>
      </c>
      <c r="C856" s="10" t="s">
        <v>997</v>
      </c>
      <c r="D856" s="10" t="s">
        <v>998</v>
      </c>
      <c r="E856" s="10">
        <v>2</v>
      </c>
      <c r="F856" s="10" t="s">
        <v>15</v>
      </c>
      <c r="G856" s="10" t="s">
        <v>287</v>
      </c>
      <c r="H856" s="13"/>
    </row>
    <row r="857" spans="1:8" s="15" customFormat="1" ht="15" customHeight="1" x14ac:dyDescent="0.25">
      <c r="A857" s="51">
        <v>372</v>
      </c>
      <c r="B857" s="56" t="s">
        <v>1049</v>
      </c>
      <c r="C857" s="10" t="s">
        <v>997</v>
      </c>
      <c r="D857" s="10" t="s">
        <v>998</v>
      </c>
      <c r="E857" s="10">
        <v>1</v>
      </c>
      <c r="F857" s="10" t="s">
        <v>15</v>
      </c>
      <c r="G857" s="10" t="s">
        <v>287</v>
      </c>
      <c r="H857" s="13"/>
    </row>
    <row r="858" spans="1:8" s="15" customFormat="1" ht="15" customHeight="1" x14ac:dyDescent="0.25">
      <c r="A858" s="51">
        <v>373</v>
      </c>
      <c r="B858" s="56" t="s">
        <v>1050</v>
      </c>
      <c r="C858" s="10" t="s">
        <v>997</v>
      </c>
      <c r="D858" s="10" t="s">
        <v>998</v>
      </c>
      <c r="E858" s="10">
        <v>1</v>
      </c>
      <c r="F858" s="10" t="s">
        <v>15</v>
      </c>
      <c r="G858" s="10" t="s">
        <v>287</v>
      </c>
      <c r="H858" s="13"/>
    </row>
    <row r="859" spans="1:8" s="15" customFormat="1" ht="15" customHeight="1" x14ac:dyDescent="0.25">
      <c r="A859" s="51">
        <v>374</v>
      </c>
      <c r="B859" s="56" t="s">
        <v>1051</v>
      </c>
      <c r="C859" s="10" t="s">
        <v>997</v>
      </c>
      <c r="D859" s="10" t="s">
        <v>998</v>
      </c>
      <c r="E859" s="10">
        <v>0</v>
      </c>
      <c r="F859" s="10" t="s">
        <v>15</v>
      </c>
      <c r="G859" s="10" t="s">
        <v>287</v>
      </c>
      <c r="H859" s="13"/>
    </row>
    <row r="860" spans="1:8" s="15" customFormat="1" ht="15" customHeight="1" x14ac:dyDescent="0.25">
      <c r="A860" s="51">
        <v>375</v>
      </c>
      <c r="B860" s="56" t="s">
        <v>1052</v>
      </c>
      <c r="C860" s="10" t="s">
        <v>997</v>
      </c>
      <c r="D860" s="10" t="s">
        <v>998</v>
      </c>
      <c r="E860" s="10">
        <v>3</v>
      </c>
      <c r="F860" s="10" t="s">
        <v>15</v>
      </c>
      <c r="G860" s="10" t="s">
        <v>287</v>
      </c>
      <c r="H860" s="13"/>
    </row>
    <row r="861" spans="1:8" s="15" customFormat="1" ht="15" customHeight="1" x14ac:dyDescent="0.25">
      <c r="A861" s="51">
        <v>376</v>
      </c>
      <c r="B861" s="56" t="s">
        <v>1053</v>
      </c>
      <c r="C861" s="10" t="s">
        <v>912</v>
      </c>
      <c r="D861" s="10" t="s">
        <v>1054</v>
      </c>
      <c r="E861" s="10">
        <v>1</v>
      </c>
      <c r="F861" s="10" t="s">
        <v>15</v>
      </c>
      <c r="G861" s="10" t="s">
        <v>287</v>
      </c>
      <c r="H861" s="13"/>
    </row>
    <row r="862" spans="1:8" s="15" customFormat="1" ht="15" customHeight="1" x14ac:dyDescent="0.25">
      <c r="A862" s="51">
        <v>377</v>
      </c>
      <c r="B862" s="56" t="s">
        <v>1055</v>
      </c>
      <c r="C862" s="10" t="s">
        <v>912</v>
      </c>
      <c r="D862" s="10" t="s">
        <v>1054</v>
      </c>
      <c r="E862" s="10">
        <v>1</v>
      </c>
      <c r="F862" s="10" t="s">
        <v>15</v>
      </c>
      <c r="G862" s="10" t="s">
        <v>16</v>
      </c>
      <c r="H862" s="34" t="s">
        <v>923</v>
      </c>
    </row>
    <row r="863" spans="1:8" s="15" customFormat="1" ht="15" customHeight="1" x14ac:dyDescent="0.25">
      <c r="A863" s="51">
        <v>378</v>
      </c>
      <c r="B863" s="56" t="s">
        <v>1056</v>
      </c>
      <c r="C863" s="10" t="s">
        <v>997</v>
      </c>
      <c r="D863" s="10" t="s">
        <v>1054</v>
      </c>
      <c r="E863" s="10">
        <v>5</v>
      </c>
      <c r="F863" s="10" t="s">
        <v>25</v>
      </c>
      <c r="G863" s="10" t="s">
        <v>188</v>
      </c>
      <c r="H863" s="13"/>
    </row>
    <row r="864" spans="1:8" s="15" customFormat="1" ht="15" customHeight="1" x14ac:dyDescent="0.25">
      <c r="A864" s="51">
        <v>379</v>
      </c>
      <c r="B864" s="56" t="s">
        <v>1057</v>
      </c>
      <c r="C864" s="10" t="s">
        <v>997</v>
      </c>
      <c r="D864" s="10" t="s">
        <v>1054</v>
      </c>
      <c r="E864" s="10">
        <v>2</v>
      </c>
      <c r="F864" s="10" t="s">
        <v>25</v>
      </c>
      <c r="G864" s="10" t="s">
        <v>188</v>
      </c>
      <c r="H864" s="34" t="s">
        <v>1005</v>
      </c>
    </row>
    <row r="865" spans="1:8" s="15" customFormat="1" ht="15" customHeight="1" x14ac:dyDescent="0.25">
      <c r="A865" s="51">
        <v>380</v>
      </c>
      <c r="B865" s="55" t="s">
        <v>1058</v>
      </c>
      <c r="C865" s="38" t="s">
        <v>912</v>
      </c>
      <c r="D865" s="38" t="s">
        <v>1054</v>
      </c>
      <c r="E865" s="33">
        <v>11</v>
      </c>
      <c r="F865" s="33" t="s">
        <v>15</v>
      </c>
      <c r="G865" s="33" t="s">
        <v>810</v>
      </c>
      <c r="H865" s="39" t="s">
        <v>570</v>
      </c>
    </row>
    <row r="866" spans="1:8" s="15" customFormat="1" ht="15" customHeight="1" x14ac:dyDescent="0.25">
      <c r="A866" s="51">
        <v>381</v>
      </c>
      <c r="B866" s="52" t="s">
        <v>1059</v>
      </c>
      <c r="C866" s="10" t="s">
        <v>912</v>
      </c>
      <c r="D866" s="10" t="s">
        <v>1054</v>
      </c>
      <c r="E866" s="10">
        <v>1</v>
      </c>
      <c r="F866" s="10" t="s">
        <v>15</v>
      </c>
      <c r="G866" s="10" t="s">
        <v>810</v>
      </c>
      <c r="H866" s="34" t="s">
        <v>923</v>
      </c>
    </row>
    <row r="867" spans="1:8" s="15" customFormat="1" ht="15" customHeight="1" x14ac:dyDescent="0.25">
      <c r="A867" s="51">
        <v>382</v>
      </c>
      <c r="B867" s="52" t="s">
        <v>1060</v>
      </c>
      <c r="C867" s="10" t="s">
        <v>623</v>
      </c>
      <c r="D867" s="10" t="s">
        <v>1054</v>
      </c>
      <c r="E867" s="10">
        <v>4</v>
      </c>
      <c r="F867" s="10" t="s">
        <v>115</v>
      </c>
      <c r="G867" s="10" t="s">
        <v>115</v>
      </c>
      <c r="H867" s="13"/>
    </row>
    <row r="868" spans="1:8" s="15" customFormat="1" ht="15" customHeight="1" x14ac:dyDescent="0.25">
      <c r="A868" s="51">
        <v>383</v>
      </c>
      <c r="B868" s="52" t="s">
        <v>1061</v>
      </c>
      <c r="C868" s="10" t="s">
        <v>997</v>
      </c>
      <c r="D868" s="10" t="s">
        <v>1054</v>
      </c>
      <c r="E868" s="19">
        <v>11</v>
      </c>
      <c r="F868" s="19" t="s">
        <v>25</v>
      </c>
      <c r="G868" s="19" t="s">
        <v>259</v>
      </c>
      <c r="H868" s="13" t="s">
        <v>448</v>
      </c>
    </row>
    <row r="869" spans="1:8" s="15" customFormat="1" ht="15" customHeight="1" x14ac:dyDescent="0.25">
      <c r="A869" s="51">
        <v>384</v>
      </c>
      <c r="B869" s="52" t="s">
        <v>1062</v>
      </c>
      <c r="C869" s="10" t="s">
        <v>912</v>
      </c>
      <c r="D869" s="10" t="s">
        <v>1054</v>
      </c>
      <c r="E869" s="10">
        <v>3</v>
      </c>
      <c r="F869" s="10" t="s">
        <v>25</v>
      </c>
      <c r="G869" s="10" t="s">
        <v>188</v>
      </c>
      <c r="H869" s="13"/>
    </row>
    <row r="870" spans="1:8" s="15" customFormat="1" ht="15" customHeight="1" x14ac:dyDescent="0.25">
      <c r="A870" s="51">
        <v>385</v>
      </c>
      <c r="B870" s="52" t="s">
        <v>1063</v>
      </c>
      <c r="C870" s="10" t="s">
        <v>912</v>
      </c>
      <c r="D870" s="10" t="s">
        <v>1054</v>
      </c>
      <c r="E870" s="10">
        <v>6</v>
      </c>
      <c r="F870" s="10" t="s">
        <v>15</v>
      </c>
      <c r="G870" s="10" t="s">
        <v>810</v>
      </c>
      <c r="H870" s="13" t="s">
        <v>1064</v>
      </c>
    </row>
    <row r="871" spans="1:8" s="15" customFormat="1" ht="15" customHeight="1" x14ac:dyDescent="0.25">
      <c r="A871" s="51">
        <v>386</v>
      </c>
      <c r="B871" s="52" t="s">
        <v>1065</v>
      </c>
      <c r="C871" s="10" t="s">
        <v>912</v>
      </c>
      <c r="D871" s="10" t="s">
        <v>1054</v>
      </c>
      <c r="E871" s="10">
        <v>1</v>
      </c>
      <c r="F871" s="10" t="s">
        <v>15</v>
      </c>
      <c r="G871" s="10" t="s">
        <v>810</v>
      </c>
      <c r="H871" s="34" t="s">
        <v>923</v>
      </c>
    </row>
    <row r="872" spans="1:8" s="15" customFormat="1" ht="15" customHeight="1" x14ac:dyDescent="0.25">
      <c r="A872" s="51">
        <v>387</v>
      </c>
      <c r="B872" s="52" t="s">
        <v>1066</v>
      </c>
      <c r="C872" s="10" t="s">
        <v>997</v>
      </c>
      <c r="D872" s="10" t="s">
        <v>1054</v>
      </c>
      <c r="E872" s="10">
        <v>1</v>
      </c>
      <c r="F872" s="10" t="s">
        <v>25</v>
      </c>
      <c r="G872" s="10" t="s">
        <v>188</v>
      </c>
      <c r="H872" s="34"/>
    </row>
    <row r="873" spans="1:8" s="15" customFormat="1" ht="15" customHeight="1" x14ac:dyDescent="0.25">
      <c r="A873" s="51">
        <v>388</v>
      </c>
      <c r="B873" s="52" t="s">
        <v>1067</v>
      </c>
      <c r="C873" s="10" t="s">
        <v>997</v>
      </c>
      <c r="D873" s="10" t="s">
        <v>1054</v>
      </c>
      <c r="E873" s="10">
        <v>3</v>
      </c>
      <c r="F873" s="10" t="s">
        <v>25</v>
      </c>
      <c r="G873" s="10" t="s">
        <v>188</v>
      </c>
      <c r="H873" s="34" t="s">
        <v>1005</v>
      </c>
    </row>
    <row r="874" spans="1:8" s="15" customFormat="1" ht="15" customHeight="1" x14ac:dyDescent="0.25">
      <c r="A874" s="51">
        <v>389</v>
      </c>
      <c r="B874" s="52" t="s">
        <v>1068</v>
      </c>
      <c r="C874" s="10" t="s">
        <v>997</v>
      </c>
      <c r="D874" s="10" t="s">
        <v>1054</v>
      </c>
      <c r="E874" s="10">
        <v>1</v>
      </c>
      <c r="F874" s="10" t="s">
        <v>25</v>
      </c>
      <c r="G874" s="10" t="s">
        <v>188</v>
      </c>
      <c r="H874" s="13"/>
    </row>
    <row r="875" spans="1:8" s="15" customFormat="1" ht="15" customHeight="1" x14ac:dyDescent="0.25">
      <c r="A875" s="51">
        <v>390</v>
      </c>
      <c r="B875" s="52" t="s">
        <v>1069</v>
      </c>
      <c r="C875" s="10" t="s">
        <v>997</v>
      </c>
      <c r="D875" s="10" t="s">
        <v>1054</v>
      </c>
      <c r="E875" s="10">
        <v>1</v>
      </c>
      <c r="F875" s="10" t="s">
        <v>15</v>
      </c>
      <c r="G875" s="10" t="s">
        <v>16</v>
      </c>
      <c r="H875" s="13"/>
    </row>
    <row r="876" spans="1:8" s="15" customFormat="1" ht="15" customHeight="1" x14ac:dyDescent="0.25">
      <c r="A876" s="51">
        <v>391</v>
      </c>
      <c r="B876" s="52" t="s">
        <v>1070</v>
      </c>
      <c r="C876" s="10" t="s">
        <v>997</v>
      </c>
      <c r="D876" s="10" t="s">
        <v>1054</v>
      </c>
      <c r="E876" s="10">
        <v>1</v>
      </c>
      <c r="F876" s="10" t="s">
        <v>15</v>
      </c>
      <c r="G876" s="10" t="s">
        <v>16</v>
      </c>
      <c r="H876" s="34" t="s">
        <v>923</v>
      </c>
    </row>
    <row r="877" spans="1:8" s="15" customFormat="1" ht="15" customHeight="1" x14ac:dyDescent="0.25">
      <c r="A877" s="51">
        <v>392</v>
      </c>
      <c r="B877" s="52" t="s">
        <v>1071</v>
      </c>
      <c r="C877" s="10" t="s">
        <v>997</v>
      </c>
      <c r="D877" s="10" t="s">
        <v>1054</v>
      </c>
      <c r="E877" s="10">
        <v>6</v>
      </c>
      <c r="F877" s="10" t="s">
        <v>25</v>
      </c>
      <c r="G877" s="10" t="s">
        <v>259</v>
      </c>
      <c r="H877" s="57"/>
    </row>
    <row r="878" spans="1:8" s="15" customFormat="1" ht="15" customHeight="1" x14ac:dyDescent="0.25">
      <c r="A878" s="51">
        <v>393</v>
      </c>
      <c r="B878" s="52" t="s">
        <v>1072</v>
      </c>
      <c r="C878" s="10" t="s">
        <v>997</v>
      </c>
      <c r="D878" s="10" t="s">
        <v>1054</v>
      </c>
      <c r="E878" s="10">
        <v>1</v>
      </c>
      <c r="F878" s="10" t="s">
        <v>15</v>
      </c>
      <c r="G878" s="10" t="s">
        <v>16</v>
      </c>
      <c r="H878" s="13"/>
    </row>
    <row r="879" spans="1:8" s="15" customFormat="1" ht="15" customHeight="1" x14ac:dyDescent="0.25">
      <c r="A879" s="51">
        <v>394</v>
      </c>
      <c r="B879" s="52" t="s">
        <v>1073</v>
      </c>
      <c r="C879" s="10" t="s">
        <v>997</v>
      </c>
      <c r="D879" s="10" t="s">
        <v>1054</v>
      </c>
      <c r="E879" s="10">
        <v>1</v>
      </c>
      <c r="F879" s="10" t="s">
        <v>15</v>
      </c>
      <c r="G879" s="10" t="s">
        <v>16</v>
      </c>
      <c r="H879" s="13"/>
    </row>
    <row r="880" spans="1:8" s="15" customFormat="1" ht="15" customHeight="1" x14ac:dyDescent="0.25">
      <c r="A880" s="51">
        <v>395</v>
      </c>
      <c r="B880" s="52" t="s">
        <v>1074</v>
      </c>
      <c r="C880" s="10" t="s">
        <v>912</v>
      </c>
      <c r="D880" s="10" t="s">
        <v>1054</v>
      </c>
      <c r="E880" s="10">
        <v>1</v>
      </c>
      <c r="F880" s="10" t="s">
        <v>15</v>
      </c>
      <c r="G880" s="10" t="s">
        <v>287</v>
      </c>
      <c r="H880" s="13"/>
    </row>
    <row r="881" spans="1:8" s="15" customFormat="1" ht="15" customHeight="1" x14ac:dyDescent="0.25">
      <c r="A881" s="51">
        <v>396</v>
      </c>
      <c r="B881" s="52" t="s">
        <v>1075</v>
      </c>
      <c r="C881" s="10" t="s">
        <v>912</v>
      </c>
      <c r="D881" s="10" t="s">
        <v>1054</v>
      </c>
      <c r="E881" s="10">
        <v>1</v>
      </c>
      <c r="F881" s="10" t="s">
        <v>15</v>
      </c>
      <c r="G881" s="10" t="s">
        <v>287</v>
      </c>
      <c r="H881" s="34" t="s">
        <v>923</v>
      </c>
    </row>
    <row r="882" spans="1:8" s="15" customFormat="1" ht="15" customHeight="1" x14ac:dyDescent="0.25">
      <c r="A882" s="51">
        <v>397</v>
      </c>
      <c r="B882" s="52" t="s">
        <v>1076</v>
      </c>
      <c r="C882" s="10" t="s">
        <v>997</v>
      </c>
      <c r="D882" s="10" t="s">
        <v>1054</v>
      </c>
      <c r="E882" s="10">
        <v>1</v>
      </c>
      <c r="F882" s="10" t="s">
        <v>25</v>
      </c>
      <c r="G882" s="10" t="s">
        <v>188</v>
      </c>
      <c r="H882" s="34" t="s">
        <v>1005</v>
      </c>
    </row>
    <row r="883" spans="1:8" s="15" customFormat="1" ht="15" customHeight="1" x14ac:dyDescent="0.25">
      <c r="A883" s="51">
        <v>398</v>
      </c>
      <c r="B883" s="52" t="s">
        <v>1077</v>
      </c>
      <c r="C883" s="10" t="s">
        <v>997</v>
      </c>
      <c r="D883" s="10" t="s">
        <v>1054</v>
      </c>
      <c r="E883" s="10">
        <v>1</v>
      </c>
      <c r="F883" s="10" t="s">
        <v>25</v>
      </c>
      <c r="G883" s="10" t="s">
        <v>259</v>
      </c>
      <c r="H883" s="34"/>
    </row>
    <row r="884" spans="1:8" s="15" customFormat="1" ht="15" customHeight="1" x14ac:dyDescent="0.25">
      <c r="A884" s="51">
        <v>399</v>
      </c>
      <c r="B884" s="52" t="s">
        <v>1078</v>
      </c>
      <c r="C884" s="10" t="s">
        <v>997</v>
      </c>
      <c r="D884" s="10" t="s">
        <v>1054</v>
      </c>
      <c r="E884" s="10">
        <v>2</v>
      </c>
      <c r="F884" s="10" t="s">
        <v>25</v>
      </c>
      <c r="G884" s="10" t="s">
        <v>188</v>
      </c>
      <c r="H884" s="13"/>
    </row>
    <row r="885" spans="1:8" s="15" customFormat="1" ht="15" customHeight="1" x14ac:dyDescent="0.25">
      <c r="A885" s="51">
        <v>400</v>
      </c>
      <c r="B885" s="52" t="s">
        <v>1079</v>
      </c>
      <c r="C885" s="10" t="s">
        <v>997</v>
      </c>
      <c r="D885" s="10" t="s">
        <v>1054</v>
      </c>
      <c r="E885" s="10">
        <v>4</v>
      </c>
      <c r="F885" s="10" t="s">
        <v>15</v>
      </c>
      <c r="G885" s="10" t="s">
        <v>16</v>
      </c>
      <c r="H885" s="13"/>
    </row>
    <row r="886" spans="1:8" s="15" customFormat="1" ht="15" customHeight="1" x14ac:dyDescent="0.25">
      <c r="A886" s="51">
        <v>401</v>
      </c>
      <c r="B886" s="52" t="s">
        <v>1080</v>
      </c>
      <c r="C886" s="10" t="s">
        <v>793</v>
      </c>
      <c r="D886" s="10" t="s">
        <v>1054</v>
      </c>
      <c r="E886" s="10">
        <v>1</v>
      </c>
      <c r="F886" s="10" t="s">
        <v>15</v>
      </c>
      <c r="G886" s="10" t="s">
        <v>16</v>
      </c>
      <c r="H886" s="34" t="s">
        <v>923</v>
      </c>
    </row>
    <row r="887" spans="1:8" s="15" customFormat="1" ht="15" customHeight="1" x14ac:dyDescent="0.25">
      <c r="A887" s="51">
        <v>402</v>
      </c>
      <c r="B887" s="52" t="s">
        <v>1081</v>
      </c>
      <c r="C887" s="10" t="s">
        <v>997</v>
      </c>
      <c r="D887" s="10" t="s">
        <v>1054</v>
      </c>
      <c r="E887" s="10">
        <v>5</v>
      </c>
      <c r="F887" s="10" t="s">
        <v>25</v>
      </c>
      <c r="G887" s="10" t="s">
        <v>188</v>
      </c>
      <c r="H887" s="34" t="s">
        <v>1005</v>
      </c>
    </row>
    <row r="888" spans="1:8" s="15" customFormat="1" ht="15" customHeight="1" x14ac:dyDescent="0.25">
      <c r="A888" s="51">
        <v>403</v>
      </c>
      <c r="B888" s="52" t="s">
        <v>1082</v>
      </c>
      <c r="C888" s="10" t="s">
        <v>997</v>
      </c>
      <c r="D888" s="10" t="s">
        <v>1054</v>
      </c>
      <c r="E888" s="10">
        <v>13</v>
      </c>
      <c r="F888" s="10" t="s">
        <v>25</v>
      </c>
      <c r="G888" s="10" t="s">
        <v>188</v>
      </c>
      <c r="H888" s="34" t="s">
        <v>1005</v>
      </c>
    </row>
    <row r="889" spans="1:8" s="15" customFormat="1" ht="15" customHeight="1" x14ac:dyDescent="0.25">
      <c r="A889" s="51">
        <v>404</v>
      </c>
      <c r="B889" s="52" t="s">
        <v>1083</v>
      </c>
      <c r="C889" s="10" t="s">
        <v>912</v>
      </c>
      <c r="D889" s="10" t="s">
        <v>1054</v>
      </c>
      <c r="E889" s="10">
        <v>1</v>
      </c>
      <c r="F889" s="10" t="s">
        <v>15</v>
      </c>
      <c r="G889" s="10" t="s">
        <v>16</v>
      </c>
      <c r="H889" s="57"/>
    </row>
    <row r="890" spans="1:8" s="15" customFormat="1" ht="15" customHeight="1" x14ac:dyDescent="0.25">
      <c r="A890" s="51">
        <v>405</v>
      </c>
      <c r="B890" s="52" t="s">
        <v>1084</v>
      </c>
      <c r="C890" s="10" t="s">
        <v>912</v>
      </c>
      <c r="D890" s="10" t="s">
        <v>1054</v>
      </c>
      <c r="E890" s="10">
        <v>1</v>
      </c>
      <c r="F890" s="10" t="s">
        <v>15</v>
      </c>
      <c r="G890" s="10" t="s">
        <v>16</v>
      </c>
      <c r="H890" s="13"/>
    </row>
    <row r="891" spans="1:8" s="15" customFormat="1" ht="15" customHeight="1" x14ac:dyDescent="0.25">
      <c r="A891" s="51">
        <v>406</v>
      </c>
      <c r="B891" s="52" t="s">
        <v>1085</v>
      </c>
      <c r="C891" s="10" t="s">
        <v>912</v>
      </c>
      <c r="D891" s="10" t="s">
        <v>1054</v>
      </c>
      <c r="E891" s="10">
        <v>4</v>
      </c>
      <c r="F891" s="10" t="s">
        <v>15</v>
      </c>
      <c r="G891" s="10" t="s">
        <v>16</v>
      </c>
      <c r="H891" s="13"/>
    </row>
    <row r="892" spans="1:8" s="15" customFormat="1" ht="15" customHeight="1" x14ac:dyDescent="0.25">
      <c r="A892" s="51">
        <v>407</v>
      </c>
      <c r="B892" s="52" t="s">
        <v>1086</v>
      </c>
      <c r="C892" s="10" t="s">
        <v>997</v>
      </c>
      <c r="D892" s="10" t="s">
        <v>1054</v>
      </c>
      <c r="E892" s="10">
        <v>2</v>
      </c>
      <c r="F892" s="10" t="s">
        <v>25</v>
      </c>
      <c r="G892" s="10" t="s">
        <v>188</v>
      </c>
      <c r="H892" s="57"/>
    </row>
    <row r="893" spans="1:8" s="15" customFormat="1" ht="15" customHeight="1" x14ac:dyDescent="0.25">
      <c r="A893" s="51">
        <v>408</v>
      </c>
      <c r="B893" s="52" t="s">
        <v>1087</v>
      </c>
      <c r="C893" s="10" t="s">
        <v>997</v>
      </c>
      <c r="D893" s="10" t="s">
        <v>1054</v>
      </c>
      <c r="E893" s="10">
        <v>1</v>
      </c>
      <c r="F893" s="10" t="s">
        <v>15</v>
      </c>
      <c r="G893" s="10" t="s">
        <v>16</v>
      </c>
      <c r="H893" s="13"/>
    </row>
    <row r="894" spans="1:8" s="15" customFormat="1" ht="15" customHeight="1" x14ac:dyDescent="0.25">
      <c r="A894" s="51">
        <v>409</v>
      </c>
      <c r="B894" s="52" t="s">
        <v>1088</v>
      </c>
      <c r="C894" s="10" t="s">
        <v>997</v>
      </c>
      <c r="D894" s="10" t="s">
        <v>1054</v>
      </c>
      <c r="E894" s="10">
        <v>7</v>
      </c>
      <c r="F894" s="10" t="s">
        <v>25</v>
      </c>
      <c r="G894" s="10" t="s">
        <v>188</v>
      </c>
      <c r="H894" s="34" t="s">
        <v>1005</v>
      </c>
    </row>
    <row r="895" spans="1:8" s="15" customFormat="1" ht="15" customHeight="1" x14ac:dyDescent="0.25">
      <c r="A895" s="51">
        <v>410</v>
      </c>
      <c r="B895" s="52" t="s">
        <v>1089</v>
      </c>
      <c r="C895" s="10" t="s">
        <v>997</v>
      </c>
      <c r="D895" s="10" t="s">
        <v>1054</v>
      </c>
      <c r="E895" s="10">
        <v>1</v>
      </c>
      <c r="F895" s="10" t="s">
        <v>15</v>
      </c>
      <c r="G895" s="10" t="s">
        <v>16</v>
      </c>
      <c r="H895" s="34" t="s">
        <v>1005</v>
      </c>
    </row>
    <row r="896" spans="1:8" s="15" customFormat="1" ht="15" customHeight="1" x14ac:dyDescent="0.25">
      <c r="A896" s="51">
        <v>411</v>
      </c>
      <c r="B896" s="52" t="s">
        <v>1090</v>
      </c>
      <c r="C896" s="10" t="s">
        <v>997</v>
      </c>
      <c r="D896" s="10" t="s">
        <v>1054</v>
      </c>
      <c r="E896" s="10">
        <v>1</v>
      </c>
      <c r="F896" s="10" t="s">
        <v>15</v>
      </c>
      <c r="G896" s="10" t="s">
        <v>16</v>
      </c>
      <c r="H896" s="13"/>
    </row>
    <row r="897" spans="1:8" s="15" customFormat="1" ht="15" customHeight="1" x14ac:dyDescent="0.25">
      <c r="A897" s="51">
        <v>412</v>
      </c>
      <c r="B897" s="52" t="s">
        <v>1091</v>
      </c>
      <c r="C897" s="10" t="s">
        <v>997</v>
      </c>
      <c r="D897" s="10" t="s">
        <v>1054</v>
      </c>
      <c r="E897" s="10">
        <v>3</v>
      </c>
      <c r="F897" s="10" t="s">
        <v>15</v>
      </c>
      <c r="G897" s="10" t="s">
        <v>16</v>
      </c>
      <c r="H897" s="13"/>
    </row>
    <row r="898" spans="1:8" s="15" customFormat="1" ht="15" customHeight="1" x14ac:dyDescent="0.25">
      <c r="A898" s="51">
        <v>413</v>
      </c>
      <c r="B898" s="52" t="s">
        <v>1092</v>
      </c>
      <c r="C898" s="10" t="s">
        <v>997</v>
      </c>
      <c r="D898" s="10" t="s">
        <v>1054</v>
      </c>
      <c r="E898" s="10">
        <v>18</v>
      </c>
      <c r="F898" s="10" t="s">
        <v>21</v>
      </c>
      <c r="G898" s="10" t="s">
        <v>374</v>
      </c>
      <c r="H898" s="13" t="s">
        <v>1093</v>
      </c>
    </row>
    <row r="899" spans="1:8" s="15" customFormat="1" ht="15" customHeight="1" x14ac:dyDescent="0.25">
      <c r="A899" s="51">
        <v>414</v>
      </c>
      <c r="B899" s="52" t="s">
        <v>1094</v>
      </c>
      <c r="C899" s="10" t="s">
        <v>623</v>
      </c>
      <c r="D899" s="10" t="s">
        <v>1054</v>
      </c>
      <c r="E899" s="10">
        <v>10</v>
      </c>
      <c r="F899" s="10" t="s">
        <v>115</v>
      </c>
      <c r="G899" s="10" t="s">
        <v>115</v>
      </c>
      <c r="H899" s="13"/>
    </row>
    <row r="900" spans="1:8" s="15" customFormat="1" ht="15" customHeight="1" x14ac:dyDescent="0.25">
      <c r="A900" s="51">
        <v>415</v>
      </c>
      <c r="B900" s="52" t="s">
        <v>1094</v>
      </c>
      <c r="C900" s="10" t="s">
        <v>997</v>
      </c>
      <c r="D900" s="10" t="s">
        <v>1054</v>
      </c>
      <c r="E900" s="10">
        <v>10</v>
      </c>
      <c r="F900" s="10" t="s">
        <v>21</v>
      </c>
      <c r="G900" s="10" t="s">
        <v>374</v>
      </c>
      <c r="H900" s="13"/>
    </row>
    <row r="901" spans="1:8" s="15" customFormat="1" ht="15" customHeight="1" x14ac:dyDescent="0.25">
      <c r="A901" s="51">
        <v>416</v>
      </c>
      <c r="B901" s="52" t="s">
        <v>1095</v>
      </c>
      <c r="C901" s="10" t="s">
        <v>912</v>
      </c>
      <c r="D901" s="10" t="s">
        <v>1054</v>
      </c>
      <c r="E901" s="10">
        <v>1</v>
      </c>
      <c r="F901" s="10" t="s">
        <v>15</v>
      </c>
      <c r="G901" s="10" t="s">
        <v>287</v>
      </c>
      <c r="H901" s="34" t="s">
        <v>923</v>
      </c>
    </row>
    <row r="902" spans="1:8" s="15" customFormat="1" ht="15" customHeight="1" x14ac:dyDescent="0.25">
      <c r="A902" s="51">
        <v>417</v>
      </c>
      <c r="B902" s="52" t="s">
        <v>1096</v>
      </c>
      <c r="C902" s="10" t="s">
        <v>912</v>
      </c>
      <c r="D902" s="10" t="s">
        <v>1054</v>
      </c>
      <c r="E902" s="10">
        <v>3</v>
      </c>
      <c r="F902" s="10" t="s">
        <v>15</v>
      </c>
      <c r="G902" s="10" t="s">
        <v>16</v>
      </c>
      <c r="H902" s="13"/>
    </row>
    <row r="903" spans="1:8" s="15" customFormat="1" ht="15" customHeight="1" x14ac:dyDescent="0.25">
      <c r="A903" s="51">
        <v>418</v>
      </c>
      <c r="B903" s="52" t="s">
        <v>1097</v>
      </c>
      <c r="C903" s="10" t="s">
        <v>912</v>
      </c>
      <c r="D903" s="10" t="s">
        <v>1054</v>
      </c>
      <c r="E903" s="10">
        <v>1</v>
      </c>
      <c r="F903" s="10" t="s">
        <v>15</v>
      </c>
      <c r="G903" s="10" t="s">
        <v>16</v>
      </c>
      <c r="H903" s="34" t="s">
        <v>923</v>
      </c>
    </row>
    <row r="904" spans="1:8" s="15" customFormat="1" ht="15" customHeight="1" x14ac:dyDescent="0.25">
      <c r="A904" s="51">
        <v>419</v>
      </c>
      <c r="B904" s="52" t="s">
        <v>1098</v>
      </c>
      <c r="C904" s="10" t="s">
        <v>997</v>
      </c>
      <c r="D904" s="10" t="s">
        <v>1054</v>
      </c>
      <c r="E904" s="10">
        <v>2</v>
      </c>
      <c r="F904" s="10" t="s">
        <v>15</v>
      </c>
      <c r="G904" s="10" t="s">
        <v>16</v>
      </c>
      <c r="H904" s="13"/>
    </row>
    <row r="905" spans="1:8" s="15" customFormat="1" ht="15" customHeight="1" x14ac:dyDescent="0.25">
      <c r="A905" s="51">
        <v>420</v>
      </c>
      <c r="B905" s="52" t="s">
        <v>1099</v>
      </c>
      <c r="C905" s="10" t="s">
        <v>912</v>
      </c>
      <c r="D905" s="10" t="s">
        <v>1054</v>
      </c>
      <c r="E905" s="10">
        <v>2</v>
      </c>
      <c r="F905" s="10" t="s">
        <v>15</v>
      </c>
      <c r="G905" s="10" t="s">
        <v>16</v>
      </c>
      <c r="H905" s="34"/>
    </row>
    <row r="906" spans="1:8" s="15" customFormat="1" ht="15" customHeight="1" x14ac:dyDescent="0.25">
      <c r="A906" s="51">
        <v>421</v>
      </c>
      <c r="B906" s="52" t="s">
        <v>1100</v>
      </c>
      <c r="C906" s="10" t="s">
        <v>912</v>
      </c>
      <c r="D906" s="10" t="s">
        <v>1054</v>
      </c>
      <c r="E906" s="10">
        <v>1</v>
      </c>
      <c r="F906" s="10" t="s">
        <v>15</v>
      </c>
      <c r="G906" s="10" t="s">
        <v>16</v>
      </c>
      <c r="H906" s="34" t="s">
        <v>923</v>
      </c>
    </row>
    <row r="907" spans="1:8" s="15" customFormat="1" ht="15" customHeight="1" x14ac:dyDescent="0.25">
      <c r="A907" s="51">
        <v>422</v>
      </c>
      <c r="B907" s="52" t="s">
        <v>1101</v>
      </c>
      <c r="C907" s="10" t="s">
        <v>793</v>
      </c>
      <c r="D907" s="10" t="s">
        <v>1054</v>
      </c>
      <c r="E907" s="10">
        <v>1</v>
      </c>
      <c r="F907" s="10" t="s">
        <v>15</v>
      </c>
      <c r="G907" s="10" t="s">
        <v>16</v>
      </c>
      <c r="H907" s="57"/>
    </row>
    <row r="908" spans="1:8" s="15" customFormat="1" ht="15" customHeight="1" x14ac:dyDescent="0.25">
      <c r="A908" s="51">
        <v>423</v>
      </c>
      <c r="B908" s="52" t="s">
        <v>1102</v>
      </c>
      <c r="C908" s="10" t="s">
        <v>473</v>
      </c>
      <c r="D908" s="10" t="s">
        <v>1054</v>
      </c>
      <c r="E908" s="10">
        <v>0</v>
      </c>
      <c r="F908" s="10" t="s">
        <v>15</v>
      </c>
      <c r="G908" s="10" t="s">
        <v>287</v>
      </c>
      <c r="H908" s="57"/>
    </row>
    <row r="909" spans="1:8" s="15" customFormat="1" ht="15" customHeight="1" x14ac:dyDescent="0.25">
      <c r="A909" s="51">
        <v>424</v>
      </c>
      <c r="B909" s="52" t="s">
        <v>1103</v>
      </c>
      <c r="C909" s="10" t="s">
        <v>473</v>
      </c>
      <c r="D909" s="10" t="s">
        <v>1054</v>
      </c>
      <c r="E909" s="10">
        <v>0</v>
      </c>
      <c r="F909" s="10" t="s">
        <v>15</v>
      </c>
      <c r="G909" s="10" t="s">
        <v>287</v>
      </c>
      <c r="H909" s="57"/>
    </row>
    <row r="910" spans="1:8" s="15" customFormat="1" ht="15" customHeight="1" x14ac:dyDescent="0.25">
      <c r="A910" s="51">
        <v>425</v>
      </c>
      <c r="B910" s="52" t="s">
        <v>1103</v>
      </c>
      <c r="C910" s="10" t="s">
        <v>473</v>
      </c>
      <c r="D910" s="10" t="s">
        <v>1054</v>
      </c>
      <c r="E910" s="10">
        <v>0</v>
      </c>
      <c r="F910" s="10" t="s">
        <v>15</v>
      </c>
      <c r="G910" s="10" t="s">
        <v>287</v>
      </c>
      <c r="H910" s="34" t="s">
        <v>923</v>
      </c>
    </row>
    <row r="911" spans="1:8" s="15" customFormat="1" ht="15" customHeight="1" x14ac:dyDescent="0.25">
      <c r="A911" s="51">
        <v>426</v>
      </c>
      <c r="B911" s="52" t="s">
        <v>1104</v>
      </c>
      <c r="C911" s="10" t="s">
        <v>912</v>
      </c>
      <c r="D911" s="10" t="s">
        <v>1054</v>
      </c>
      <c r="E911" s="10">
        <v>12</v>
      </c>
      <c r="F911" s="10" t="s">
        <v>25</v>
      </c>
      <c r="G911" s="10" t="s">
        <v>188</v>
      </c>
      <c r="H911" s="13"/>
    </row>
    <row r="912" spans="1:8" s="15" customFormat="1" ht="15" customHeight="1" x14ac:dyDescent="0.25">
      <c r="A912" s="51">
        <v>427</v>
      </c>
      <c r="B912" s="52" t="s">
        <v>1105</v>
      </c>
      <c r="C912" s="10" t="s">
        <v>912</v>
      </c>
      <c r="D912" s="10" t="s">
        <v>1054</v>
      </c>
      <c r="E912" s="10">
        <v>2</v>
      </c>
      <c r="F912" s="10" t="s">
        <v>25</v>
      </c>
      <c r="G912" s="10" t="s">
        <v>188</v>
      </c>
      <c r="H912" s="34" t="s">
        <v>923</v>
      </c>
    </row>
    <row r="913" spans="1:8" s="15" customFormat="1" ht="15" customHeight="1" x14ac:dyDescent="0.25">
      <c r="A913" s="51">
        <v>428</v>
      </c>
      <c r="B913" s="52" t="s">
        <v>1106</v>
      </c>
      <c r="C913" s="10" t="s">
        <v>912</v>
      </c>
      <c r="D913" s="10" t="s">
        <v>1054</v>
      </c>
      <c r="E913" s="10">
        <v>1</v>
      </c>
      <c r="F913" s="10" t="s">
        <v>15</v>
      </c>
      <c r="G913" s="10" t="s">
        <v>16</v>
      </c>
      <c r="H913" s="34" t="s">
        <v>923</v>
      </c>
    </row>
    <row r="914" spans="1:8" s="15" customFormat="1" ht="15" customHeight="1" x14ac:dyDescent="0.25">
      <c r="A914" s="51">
        <v>429</v>
      </c>
      <c r="B914" s="52" t="s">
        <v>1107</v>
      </c>
      <c r="C914" s="10" t="s">
        <v>912</v>
      </c>
      <c r="D914" s="10" t="s">
        <v>1054</v>
      </c>
      <c r="E914" s="10">
        <v>1</v>
      </c>
      <c r="F914" s="10" t="s">
        <v>15</v>
      </c>
      <c r="G914" s="10" t="s">
        <v>287</v>
      </c>
      <c r="H914" s="34" t="s">
        <v>923</v>
      </c>
    </row>
    <row r="915" spans="1:8" s="15" customFormat="1" ht="15" customHeight="1" x14ac:dyDescent="0.25">
      <c r="A915" s="51">
        <v>430</v>
      </c>
      <c r="B915" s="52" t="s">
        <v>1108</v>
      </c>
      <c r="C915" s="10" t="s">
        <v>912</v>
      </c>
      <c r="D915" s="10" t="s">
        <v>1054</v>
      </c>
      <c r="E915" s="10">
        <v>1</v>
      </c>
      <c r="F915" s="10" t="s">
        <v>15</v>
      </c>
      <c r="G915" s="10" t="s">
        <v>287</v>
      </c>
      <c r="H915" s="57"/>
    </row>
    <row r="916" spans="1:8" s="15" customFormat="1" ht="15" customHeight="1" x14ac:dyDescent="0.25">
      <c r="A916" s="51">
        <v>431</v>
      </c>
      <c r="B916" s="52" t="s">
        <v>1109</v>
      </c>
      <c r="C916" s="10" t="s">
        <v>997</v>
      </c>
      <c r="D916" s="10" t="s">
        <v>1054</v>
      </c>
      <c r="E916" s="10">
        <v>29</v>
      </c>
      <c r="F916" s="10" t="s">
        <v>21</v>
      </c>
      <c r="G916" s="10" t="s">
        <v>374</v>
      </c>
      <c r="H916" s="13" t="s">
        <v>1110</v>
      </c>
    </row>
    <row r="917" spans="1:8" s="15" customFormat="1" ht="15" customHeight="1" x14ac:dyDescent="0.25">
      <c r="A917" s="51">
        <v>432</v>
      </c>
      <c r="B917" s="52" t="s">
        <v>1111</v>
      </c>
      <c r="C917" s="10" t="s">
        <v>912</v>
      </c>
      <c r="D917" s="10" t="s">
        <v>1054</v>
      </c>
      <c r="E917" s="10">
        <v>1</v>
      </c>
      <c r="F917" s="10" t="s">
        <v>21</v>
      </c>
      <c r="G917" s="10" t="s">
        <v>374</v>
      </c>
      <c r="H917" s="13"/>
    </row>
    <row r="918" spans="1:8" s="15" customFormat="1" ht="15" customHeight="1" x14ac:dyDescent="0.25">
      <c r="A918" s="51">
        <v>433</v>
      </c>
      <c r="B918" s="52" t="s">
        <v>1112</v>
      </c>
      <c r="C918" s="10" t="s">
        <v>997</v>
      </c>
      <c r="D918" s="10" t="s">
        <v>1054</v>
      </c>
      <c r="E918" s="10">
        <v>3</v>
      </c>
      <c r="F918" s="10" t="s">
        <v>25</v>
      </c>
      <c r="G918" s="10" t="s">
        <v>188</v>
      </c>
      <c r="H918" s="57"/>
    </row>
    <row r="919" spans="1:8" s="15" customFormat="1" ht="15" customHeight="1" x14ac:dyDescent="0.25">
      <c r="A919" s="51">
        <v>434</v>
      </c>
      <c r="B919" s="52" t="s">
        <v>1113</v>
      </c>
      <c r="C919" s="10" t="s">
        <v>997</v>
      </c>
      <c r="D919" s="10" t="s">
        <v>1054</v>
      </c>
      <c r="E919" s="10">
        <v>1</v>
      </c>
      <c r="F919" s="10" t="s">
        <v>15</v>
      </c>
      <c r="G919" s="10" t="s">
        <v>16</v>
      </c>
      <c r="H919" s="13"/>
    </row>
    <row r="920" spans="1:8" s="15" customFormat="1" ht="15" customHeight="1" x14ac:dyDescent="0.25">
      <c r="A920" s="51">
        <v>435</v>
      </c>
      <c r="B920" s="52" t="s">
        <v>1114</v>
      </c>
      <c r="C920" s="10" t="s">
        <v>997</v>
      </c>
      <c r="D920" s="10" t="s">
        <v>1054</v>
      </c>
      <c r="E920" s="10">
        <v>4</v>
      </c>
      <c r="F920" s="10" t="s">
        <v>15</v>
      </c>
      <c r="G920" s="10" t="s">
        <v>16</v>
      </c>
      <c r="H920" s="13"/>
    </row>
    <row r="921" spans="1:8" s="15" customFormat="1" ht="15" customHeight="1" x14ac:dyDescent="0.25">
      <c r="A921" s="51">
        <v>436</v>
      </c>
      <c r="B921" s="52" t="s">
        <v>1115</v>
      </c>
      <c r="C921" s="10" t="s">
        <v>997</v>
      </c>
      <c r="D921" s="10" t="s">
        <v>1054</v>
      </c>
      <c r="E921" s="10">
        <v>3</v>
      </c>
      <c r="F921" s="10" t="s">
        <v>15</v>
      </c>
      <c r="G921" s="10" t="s">
        <v>16</v>
      </c>
      <c r="H921" s="13"/>
    </row>
    <row r="922" spans="1:8" s="15" customFormat="1" ht="15" customHeight="1" x14ac:dyDescent="0.25">
      <c r="A922" s="51">
        <v>437</v>
      </c>
      <c r="B922" s="52" t="s">
        <v>1116</v>
      </c>
      <c r="C922" s="10" t="s">
        <v>997</v>
      </c>
      <c r="D922" s="10" t="s">
        <v>1054</v>
      </c>
      <c r="E922" s="10">
        <v>1</v>
      </c>
      <c r="F922" s="10" t="s">
        <v>15</v>
      </c>
      <c r="G922" s="10" t="s">
        <v>16</v>
      </c>
      <c r="H922" s="34" t="s">
        <v>1005</v>
      </c>
    </row>
    <row r="923" spans="1:8" s="15" customFormat="1" ht="15" customHeight="1" x14ac:dyDescent="0.25">
      <c r="A923" s="51">
        <v>438</v>
      </c>
      <c r="B923" s="52" t="s">
        <v>1117</v>
      </c>
      <c r="C923" s="10" t="s">
        <v>997</v>
      </c>
      <c r="D923" s="10" t="s">
        <v>1054</v>
      </c>
      <c r="E923" s="10">
        <v>3</v>
      </c>
      <c r="F923" s="10" t="s">
        <v>25</v>
      </c>
      <c r="G923" s="10" t="s">
        <v>188</v>
      </c>
      <c r="H923" s="13"/>
    </row>
    <row r="924" spans="1:8" s="15" customFormat="1" ht="15" customHeight="1" x14ac:dyDescent="0.25">
      <c r="A924" s="51">
        <v>439</v>
      </c>
      <c r="B924" s="52" t="s">
        <v>1118</v>
      </c>
      <c r="C924" s="10" t="s">
        <v>997</v>
      </c>
      <c r="D924" s="10" t="s">
        <v>1054</v>
      </c>
      <c r="E924" s="19">
        <v>5</v>
      </c>
      <c r="F924" s="19" t="s">
        <v>25</v>
      </c>
      <c r="G924" s="19" t="s">
        <v>259</v>
      </c>
      <c r="H924" s="13" t="s">
        <v>465</v>
      </c>
    </row>
    <row r="925" spans="1:8" s="15" customFormat="1" ht="15" customHeight="1" x14ac:dyDescent="0.25">
      <c r="A925" s="51">
        <v>440</v>
      </c>
      <c r="B925" s="52" t="s">
        <v>1119</v>
      </c>
      <c r="C925" s="10" t="s">
        <v>997</v>
      </c>
      <c r="D925" s="10" t="s">
        <v>1054</v>
      </c>
      <c r="E925" s="10">
        <v>4</v>
      </c>
      <c r="F925" s="10" t="s">
        <v>15</v>
      </c>
      <c r="G925" s="10" t="s">
        <v>16</v>
      </c>
      <c r="H925" s="34" t="s">
        <v>1005</v>
      </c>
    </row>
    <row r="926" spans="1:8" s="15" customFormat="1" ht="15" customHeight="1" x14ac:dyDescent="0.25">
      <c r="A926" s="51">
        <v>441</v>
      </c>
      <c r="B926" s="52" t="s">
        <v>1120</v>
      </c>
      <c r="C926" s="10" t="s">
        <v>912</v>
      </c>
      <c r="D926" s="10" t="s">
        <v>1054</v>
      </c>
      <c r="E926" s="10">
        <v>10</v>
      </c>
      <c r="F926" s="10" t="s">
        <v>25</v>
      </c>
      <c r="G926" s="10" t="s">
        <v>259</v>
      </c>
      <c r="H926" s="13" t="s">
        <v>465</v>
      </c>
    </row>
    <row r="927" spans="1:8" s="15" customFormat="1" ht="15" customHeight="1" x14ac:dyDescent="0.25">
      <c r="A927" s="51">
        <v>442</v>
      </c>
      <c r="B927" s="52" t="s">
        <v>1121</v>
      </c>
      <c r="C927" s="10" t="s">
        <v>912</v>
      </c>
      <c r="D927" s="10" t="s">
        <v>1054</v>
      </c>
      <c r="E927" s="10">
        <v>1</v>
      </c>
      <c r="F927" s="10" t="s">
        <v>25</v>
      </c>
      <c r="G927" s="10" t="s">
        <v>259</v>
      </c>
      <c r="H927" s="34" t="s">
        <v>923</v>
      </c>
    </row>
    <row r="928" spans="1:8" s="15" customFormat="1" ht="15" customHeight="1" x14ac:dyDescent="0.25">
      <c r="A928" s="51">
        <v>443</v>
      </c>
      <c r="B928" s="52" t="s">
        <v>1122</v>
      </c>
      <c r="C928" s="10" t="s">
        <v>997</v>
      </c>
      <c r="D928" s="10" t="s">
        <v>1054</v>
      </c>
      <c r="E928" s="10">
        <v>16</v>
      </c>
      <c r="F928" s="10" t="s">
        <v>21</v>
      </c>
      <c r="G928" s="10" t="s">
        <v>374</v>
      </c>
      <c r="H928" s="13"/>
    </row>
    <row r="929" spans="1:8" s="15" customFormat="1" ht="15" customHeight="1" x14ac:dyDescent="0.25">
      <c r="A929" s="51">
        <v>444</v>
      </c>
      <c r="B929" s="52" t="s">
        <v>1123</v>
      </c>
      <c r="C929" s="10" t="s">
        <v>623</v>
      </c>
      <c r="D929" s="10" t="s">
        <v>1054</v>
      </c>
      <c r="E929" s="10">
        <v>1</v>
      </c>
      <c r="F929" s="10" t="s">
        <v>21</v>
      </c>
      <c r="G929" s="10" t="s">
        <v>374</v>
      </c>
      <c r="H929" s="34"/>
    </row>
    <row r="930" spans="1:8" s="15" customFormat="1" ht="15" customHeight="1" x14ac:dyDescent="0.25">
      <c r="A930" s="51">
        <v>445</v>
      </c>
      <c r="B930" s="52" t="s">
        <v>1124</v>
      </c>
      <c r="C930" s="10" t="s">
        <v>912</v>
      </c>
      <c r="D930" s="10" t="s">
        <v>1054</v>
      </c>
      <c r="E930" s="10">
        <v>1</v>
      </c>
      <c r="F930" s="10" t="s">
        <v>15</v>
      </c>
      <c r="G930" s="10" t="s">
        <v>16</v>
      </c>
      <c r="H930" s="34" t="s">
        <v>923</v>
      </c>
    </row>
    <row r="931" spans="1:8" s="15" customFormat="1" ht="15" customHeight="1" x14ac:dyDescent="0.25">
      <c r="A931" s="51">
        <v>446</v>
      </c>
      <c r="B931" s="52" t="s">
        <v>1125</v>
      </c>
      <c r="C931" s="10" t="s">
        <v>997</v>
      </c>
      <c r="D931" s="10" t="s">
        <v>1054</v>
      </c>
      <c r="E931" s="10">
        <v>21</v>
      </c>
      <c r="F931" s="10" t="s">
        <v>21</v>
      </c>
      <c r="G931" s="10" t="s">
        <v>374</v>
      </c>
      <c r="H931" s="13"/>
    </row>
    <row r="932" spans="1:8" s="15" customFormat="1" ht="15" customHeight="1" x14ac:dyDescent="0.25">
      <c r="A932" s="51">
        <v>447</v>
      </c>
      <c r="B932" s="52" t="s">
        <v>1126</v>
      </c>
      <c r="C932" s="10" t="s">
        <v>997</v>
      </c>
      <c r="D932" s="10" t="s">
        <v>1054</v>
      </c>
      <c r="E932" s="10">
        <v>30</v>
      </c>
      <c r="F932" s="10" t="s">
        <v>115</v>
      </c>
      <c r="G932" s="10" t="s">
        <v>115</v>
      </c>
      <c r="H932" s="22" t="s">
        <v>1011</v>
      </c>
    </row>
    <row r="933" spans="1:8" s="15" customFormat="1" ht="15" customHeight="1" x14ac:dyDescent="0.25">
      <c r="A933" s="51">
        <v>448</v>
      </c>
      <c r="B933" s="52" t="s">
        <v>1127</v>
      </c>
      <c r="C933" s="10" t="s">
        <v>997</v>
      </c>
      <c r="D933" s="10" t="s">
        <v>1054</v>
      </c>
      <c r="E933" s="10">
        <v>1</v>
      </c>
      <c r="F933" s="10" t="s">
        <v>25</v>
      </c>
      <c r="G933" s="10" t="s">
        <v>188</v>
      </c>
      <c r="H933" s="61"/>
    </row>
    <row r="934" spans="1:8" s="15" customFormat="1" ht="15" customHeight="1" x14ac:dyDescent="0.25">
      <c r="A934" s="51">
        <v>449</v>
      </c>
      <c r="B934" s="52" t="s">
        <v>1128</v>
      </c>
      <c r="C934" s="10" t="s">
        <v>912</v>
      </c>
      <c r="D934" s="10" t="s">
        <v>1054</v>
      </c>
      <c r="E934" s="10">
        <f>2+3</f>
        <v>5</v>
      </c>
      <c r="F934" s="10" t="s">
        <v>15</v>
      </c>
      <c r="G934" s="10" t="s">
        <v>287</v>
      </c>
      <c r="H934" s="13"/>
    </row>
    <row r="935" spans="1:8" s="15" customFormat="1" ht="15" customHeight="1" x14ac:dyDescent="0.25">
      <c r="A935" s="51">
        <v>450</v>
      </c>
      <c r="B935" s="52" t="s">
        <v>1129</v>
      </c>
      <c r="C935" s="10" t="s">
        <v>997</v>
      </c>
      <c r="D935" s="10" t="s">
        <v>1054</v>
      </c>
      <c r="E935" s="10">
        <v>1</v>
      </c>
      <c r="F935" s="10" t="s">
        <v>15</v>
      </c>
      <c r="G935" s="10" t="s">
        <v>16</v>
      </c>
      <c r="H935" s="13"/>
    </row>
    <row r="936" spans="1:8" s="15" customFormat="1" ht="15" customHeight="1" x14ac:dyDescent="0.25">
      <c r="A936" s="51">
        <v>451</v>
      </c>
      <c r="B936" s="52" t="s">
        <v>1130</v>
      </c>
      <c r="C936" s="10" t="s">
        <v>912</v>
      </c>
      <c r="D936" s="10" t="s">
        <v>1054</v>
      </c>
      <c r="E936" s="10">
        <v>2</v>
      </c>
      <c r="F936" s="10" t="s">
        <v>15</v>
      </c>
      <c r="G936" s="10" t="s">
        <v>287</v>
      </c>
      <c r="H936" s="13"/>
    </row>
    <row r="937" spans="1:8" s="15" customFormat="1" ht="15" customHeight="1" x14ac:dyDescent="0.25">
      <c r="A937" s="51">
        <v>452</v>
      </c>
      <c r="B937" s="52" t="s">
        <v>1131</v>
      </c>
      <c r="C937" s="10" t="s">
        <v>912</v>
      </c>
      <c r="D937" s="10" t="s">
        <v>1054</v>
      </c>
      <c r="E937" s="10">
        <v>6</v>
      </c>
      <c r="F937" s="10" t="s">
        <v>15</v>
      </c>
      <c r="G937" s="10" t="s">
        <v>810</v>
      </c>
      <c r="H937" s="13"/>
    </row>
    <row r="938" spans="1:8" s="15" customFormat="1" ht="15" customHeight="1" x14ac:dyDescent="0.25">
      <c r="A938" s="51">
        <v>453</v>
      </c>
      <c r="B938" s="52" t="s">
        <v>1132</v>
      </c>
      <c r="C938" s="10" t="s">
        <v>997</v>
      </c>
      <c r="D938" s="10" t="s">
        <v>1054</v>
      </c>
      <c r="E938" s="10">
        <v>5</v>
      </c>
      <c r="F938" s="10" t="s">
        <v>25</v>
      </c>
      <c r="G938" s="10" t="s">
        <v>188</v>
      </c>
      <c r="H938" s="22" t="s">
        <v>1005</v>
      </c>
    </row>
    <row r="939" spans="1:8" s="15" customFormat="1" ht="15" customHeight="1" x14ac:dyDescent="0.25">
      <c r="A939" s="51">
        <v>454</v>
      </c>
      <c r="B939" s="52" t="s">
        <v>1133</v>
      </c>
      <c r="C939" s="10" t="s">
        <v>912</v>
      </c>
      <c r="D939" s="10" t="s">
        <v>1054</v>
      </c>
      <c r="E939" s="10">
        <v>2</v>
      </c>
      <c r="F939" s="10" t="s">
        <v>15</v>
      </c>
      <c r="G939" s="10" t="s">
        <v>810</v>
      </c>
      <c r="H939" s="13"/>
    </row>
    <row r="940" spans="1:8" s="15" customFormat="1" ht="15" customHeight="1" x14ac:dyDescent="0.25">
      <c r="A940" s="51">
        <v>455</v>
      </c>
      <c r="B940" s="52" t="s">
        <v>1134</v>
      </c>
      <c r="C940" s="10" t="s">
        <v>912</v>
      </c>
      <c r="D940" s="10" t="s">
        <v>1054</v>
      </c>
      <c r="E940" s="10">
        <v>1</v>
      </c>
      <c r="F940" s="10" t="s">
        <v>15</v>
      </c>
      <c r="G940" s="10" t="s">
        <v>810</v>
      </c>
      <c r="H940" s="34" t="s">
        <v>923</v>
      </c>
    </row>
    <row r="941" spans="1:8" s="15" customFormat="1" ht="15" customHeight="1" x14ac:dyDescent="0.25">
      <c r="A941" s="51">
        <v>456</v>
      </c>
      <c r="B941" s="52" t="s">
        <v>1135</v>
      </c>
      <c r="C941" s="10" t="s">
        <v>997</v>
      </c>
      <c r="D941" s="10" t="s">
        <v>1054</v>
      </c>
      <c r="E941" s="10">
        <v>12</v>
      </c>
      <c r="F941" s="10" t="s">
        <v>115</v>
      </c>
      <c r="G941" s="10" t="s">
        <v>115</v>
      </c>
      <c r="H941" s="13"/>
    </row>
    <row r="942" spans="1:8" s="15" customFormat="1" ht="15" customHeight="1" x14ac:dyDescent="0.25">
      <c r="A942" s="51">
        <v>457</v>
      </c>
      <c r="B942" s="52" t="s">
        <v>1136</v>
      </c>
      <c r="C942" s="10" t="s">
        <v>912</v>
      </c>
      <c r="D942" s="10" t="s">
        <v>1054</v>
      </c>
      <c r="E942" s="10">
        <v>2</v>
      </c>
      <c r="F942" s="10" t="s">
        <v>15</v>
      </c>
      <c r="G942" s="10" t="s">
        <v>287</v>
      </c>
      <c r="H942" s="13"/>
    </row>
    <row r="943" spans="1:8" s="15" customFormat="1" ht="15" customHeight="1" x14ac:dyDescent="0.25">
      <c r="A943" s="51">
        <v>458</v>
      </c>
      <c r="B943" s="52" t="s">
        <v>1137</v>
      </c>
      <c r="C943" s="10" t="s">
        <v>912</v>
      </c>
      <c r="D943" s="10" t="s">
        <v>1054</v>
      </c>
      <c r="E943" s="10">
        <v>5</v>
      </c>
      <c r="F943" s="10" t="s">
        <v>25</v>
      </c>
      <c r="G943" s="10" t="s">
        <v>789</v>
      </c>
      <c r="H943" s="13"/>
    </row>
    <row r="944" spans="1:8" s="15" customFormat="1" ht="15" customHeight="1" x14ac:dyDescent="0.25">
      <c r="A944" s="51">
        <v>459</v>
      </c>
      <c r="B944" s="52" t="s">
        <v>1138</v>
      </c>
      <c r="C944" s="10" t="s">
        <v>912</v>
      </c>
      <c r="D944" s="10" t="s">
        <v>1054</v>
      </c>
      <c r="E944" s="10">
        <v>1</v>
      </c>
      <c r="F944" s="10" t="s">
        <v>25</v>
      </c>
      <c r="G944" s="10" t="s">
        <v>789</v>
      </c>
      <c r="H944" s="34" t="s">
        <v>923</v>
      </c>
    </row>
    <row r="945" spans="1:8" s="15" customFormat="1" ht="15" customHeight="1" x14ac:dyDescent="0.25">
      <c r="A945" s="51">
        <v>460</v>
      </c>
      <c r="B945" s="52" t="s">
        <v>1139</v>
      </c>
      <c r="C945" s="10" t="s">
        <v>912</v>
      </c>
      <c r="D945" s="10" t="s">
        <v>1054</v>
      </c>
      <c r="E945" s="10">
        <v>1</v>
      </c>
      <c r="F945" s="10" t="s">
        <v>15</v>
      </c>
      <c r="G945" s="10" t="s">
        <v>810</v>
      </c>
      <c r="H945" s="34"/>
    </row>
    <row r="946" spans="1:8" s="15" customFormat="1" ht="15" customHeight="1" x14ac:dyDescent="0.25">
      <c r="A946" s="51">
        <v>461</v>
      </c>
      <c r="B946" s="52" t="s">
        <v>1140</v>
      </c>
      <c r="C946" s="10" t="s">
        <v>997</v>
      </c>
      <c r="D946" s="10" t="s">
        <v>1054</v>
      </c>
      <c r="E946" s="10">
        <v>6</v>
      </c>
      <c r="F946" s="10" t="s">
        <v>25</v>
      </c>
      <c r="G946" s="10" t="s">
        <v>188</v>
      </c>
      <c r="H946" s="57"/>
    </row>
    <row r="947" spans="1:8" s="15" customFormat="1" ht="15" customHeight="1" x14ac:dyDescent="0.25">
      <c r="A947" s="51">
        <v>462</v>
      </c>
      <c r="B947" s="52" t="s">
        <v>1141</v>
      </c>
      <c r="C947" s="10" t="s">
        <v>623</v>
      </c>
      <c r="D947" s="10" t="s">
        <v>1054</v>
      </c>
      <c r="E947" s="10">
        <v>6</v>
      </c>
      <c r="F947" s="10" t="s">
        <v>115</v>
      </c>
      <c r="G947" s="10" t="s">
        <v>115</v>
      </c>
      <c r="H947" s="13" t="s">
        <v>1142</v>
      </c>
    </row>
    <row r="948" spans="1:8" s="15" customFormat="1" ht="15" customHeight="1" x14ac:dyDescent="0.25">
      <c r="A948" s="51">
        <v>463</v>
      </c>
      <c r="B948" s="52" t="s">
        <v>1143</v>
      </c>
      <c r="C948" s="10" t="s">
        <v>912</v>
      </c>
      <c r="D948" s="10" t="s">
        <v>1054</v>
      </c>
      <c r="E948" s="10">
        <v>1</v>
      </c>
      <c r="F948" s="10" t="s">
        <v>15</v>
      </c>
      <c r="G948" s="10" t="s">
        <v>287</v>
      </c>
      <c r="H948" s="34" t="s">
        <v>923</v>
      </c>
    </row>
    <row r="949" spans="1:8" s="15" customFormat="1" ht="15" customHeight="1" x14ac:dyDescent="0.25">
      <c r="A949" s="51">
        <v>464</v>
      </c>
      <c r="B949" s="52" t="s">
        <v>1144</v>
      </c>
      <c r="C949" s="10" t="s">
        <v>997</v>
      </c>
      <c r="D949" s="10" t="s">
        <v>1054</v>
      </c>
      <c r="E949" s="10">
        <v>5</v>
      </c>
      <c r="F949" s="10" t="s">
        <v>25</v>
      </c>
      <c r="G949" s="10" t="s">
        <v>188</v>
      </c>
      <c r="H949" s="34" t="s">
        <v>1005</v>
      </c>
    </row>
    <row r="950" spans="1:8" s="15" customFormat="1" ht="15" customHeight="1" x14ac:dyDescent="0.25">
      <c r="A950" s="51">
        <v>465</v>
      </c>
      <c r="B950" s="52" t="s">
        <v>1145</v>
      </c>
      <c r="C950" s="10" t="s">
        <v>997</v>
      </c>
      <c r="D950" s="10" t="s">
        <v>1054</v>
      </c>
      <c r="E950" s="10">
        <v>2</v>
      </c>
      <c r="F950" s="10" t="s">
        <v>21</v>
      </c>
      <c r="G950" s="10" t="s">
        <v>1146</v>
      </c>
      <c r="H950" s="13"/>
    </row>
    <row r="951" spans="1:8" s="15" customFormat="1" ht="15" customHeight="1" x14ac:dyDescent="0.25">
      <c r="A951" s="51">
        <v>466</v>
      </c>
      <c r="B951" s="52" t="s">
        <v>1147</v>
      </c>
      <c r="C951" s="10" t="s">
        <v>20</v>
      </c>
      <c r="D951" s="10" t="s">
        <v>1148</v>
      </c>
      <c r="E951" s="10">
        <v>1</v>
      </c>
      <c r="F951" s="10" t="s">
        <v>15</v>
      </c>
      <c r="G951" s="10" t="s">
        <v>287</v>
      </c>
      <c r="H951" s="57"/>
    </row>
    <row r="952" spans="1:8" s="15" customFormat="1" ht="15" customHeight="1" x14ac:dyDescent="0.25">
      <c r="A952" s="51">
        <v>467</v>
      </c>
      <c r="B952" s="52" t="s">
        <v>1149</v>
      </c>
      <c r="C952" s="10" t="s">
        <v>20</v>
      </c>
      <c r="D952" s="10" t="s">
        <v>1148</v>
      </c>
      <c r="E952" s="10">
        <v>9</v>
      </c>
      <c r="F952" s="10" t="s">
        <v>115</v>
      </c>
      <c r="G952" s="10" t="s">
        <v>115</v>
      </c>
      <c r="H952" s="13"/>
    </row>
    <row r="953" spans="1:8" s="15" customFormat="1" ht="15" customHeight="1" x14ac:dyDescent="0.25">
      <c r="A953" s="51">
        <v>468</v>
      </c>
      <c r="B953" s="52" t="s">
        <v>1150</v>
      </c>
      <c r="C953" s="10" t="s">
        <v>20</v>
      </c>
      <c r="D953" s="10" t="s">
        <v>1148</v>
      </c>
      <c r="E953" s="10">
        <v>2</v>
      </c>
      <c r="F953" s="10" t="s">
        <v>25</v>
      </c>
      <c r="G953" s="10" t="s">
        <v>188</v>
      </c>
      <c r="H953" s="13"/>
    </row>
    <row r="954" spans="1:8" s="15" customFormat="1" ht="15" customHeight="1" x14ac:dyDescent="0.25">
      <c r="A954" s="51">
        <v>469</v>
      </c>
      <c r="B954" s="52" t="s">
        <v>1151</v>
      </c>
      <c r="C954" s="10" t="s">
        <v>20</v>
      </c>
      <c r="D954" s="10" t="s">
        <v>1148</v>
      </c>
      <c r="E954" s="10">
        <v>4</v>
      </c>
      <c r="F954" s="10" t="s">
        <v>25</v>
      </c>
      <c r="G954" s="10" t="s">
        <v>259</v>
      </c>
      <c r="H954" s="57"/>
    </row>
    <row r="955" spans="1:8" s="15" customFormat="1" ht="15" customHeight="1" x14ac:dyDescent="0.25">
      <c r="A955" s="51">
        <v>470</v>
      </c>
      <c r="B955" s="52" t="s">
        <v>1152</v>
      </c>
      <c r="C955" s="10" t="s">
        <v>20</v>
      </c>
      <c r="D955" s="10" t="s">
        <v>1148</v>
      </c>
      <c r="E955" s="10">
        <v>2</v>
      </c>
      <c r="F955" s="10" t="s">
        <v>25</v>
      </c>
      <c r="G955" s="10" t="s">
        <v>259</v>
      </c>
      <c r="H955" s="57"/>
    </row>
    <row r="956" spans="1:8" s="15" customFormat="1" ht="15" customHeight="1" x14ac:dyDescent="0.25">
      <c r="A956" s="51">
        <v>471</v>
      </c>
      <c r="B956" s="52" t="s">
        <v>1153</v>
      </c>
      <c r="C956" s="10" t="s">
        <v>20</v>
      </c>
      <c r="D956" s="10" t="s">
        <v>1148</v>
      </c>
      <c r="E956" s="10">
        <v>0</v>
      </c>
      <c r="F956" s="10" t="s">
        <v>15</v>
      </c>
      <c r="G956" s="10" t="s">
        <v>16</v>
      </c>
      <c r="H956" s="57"/>
    </row>
    <row r="957" spans="1:8" s="15" customFormat="1" ht="15" customHeight="1" x14ac:dyDescent="0.25">
      <c r="A957" s="51">
        <v>472</v>
      </c>
      <c r="B957" s="52" t="s">
        <v>1154</v>
      </c>
      <c r="C957" s="10" t="s">
        <v>20</v>
      </c>
      <c r="D957" s="10" t="s">
        <v>1148</v>
      </c>
      <c r="E957" s="10">
        <v>2</v>
      </c>
      <c r="F957" s="10" t="s">
        <v>15</v>
      </c>
      <c r="G957" s="10" t="s">
        <v>287</v>
      </c>
      <c r="H957" s="57"/>
    </row>
    <row r="958" spans="1:8" s="15" customFormat="1" ht="15" customHeight="1" x14ac:dyDescent="0.25">
      <c r="A958" s="51">
        <v>473</v>
      </c>
      <c r="B958" s="52" t="s">
        <v>1155</v>
      </c>
      <c r="C958" s="10" t="s">
        <v>20</v>
      </c>
      <c r="D958" s="10" t="s">
        <v>1148</v>
      </c>
      <c r="E958" s="10">
        <v>3</v>
      </c>
      <c r="F958" s="10" t="s">
        <v>21</v>
      </c>
      <c r="G958" s="10" t="s">
        <v>374</v>
      </c>
      <c r="H958" s="57"/>
    </row>
    <row r="959" spans="1:8" s="15" customFormat="1" ht="15" customHeight="1" x14ac:dyDescent="0.25">
      <c r="A959" s="51">
        <v>474</v>
      </c>
      <c r="B959" s="52" t="s">
        <v>1156</v>
      </c>
      <c r="C959" s="10" t="s">
        <v>20</v>
      </c>
      <c r="D959" s="10" t="s">
        <v>1148</v>
      </c>
      <c r="E959" s="10">
        <v>1</v>
      </c>
      <c r="F959" s="10" t="s">
        <v>15</v>
      </c>
      <c r="G959" s="10" t="s">
        <v>16</v>
      </c>
      <c r="H959" s="57"/>
    </row>
    <row r="960" spans="1:8" s="15" customFormat="1" ht="15" customHeight="1" x14ac:dyDescent="0.25">
      <c r="A960" s="51">
        <v>475</v>
      </c>
      <c r="B960" s="52" t="s">
        <v>1157</v>
      </c>
      <c r="C960" s="10" t="s">
        <v>20</v>
      </c>
      <c r="D960" s="10" t="s">
        <v>1148</v>
      </c>
      <c r="E960" s="10">
        <v>4</v>
      </c>
      <c r="F960" s="10" t="s">
        <v>21</v>
      </c>
      <c r="G960" s="10" t="s">
        <v>374</v>
      </c>
      <c r="H960" s="13" t="s">
        <v>1158</v>
      </c>
    </row>
    <row r="961" spans="1:8" s="15" customFormat="1" ht="15" customHeight="1" x14ac:dyDescent="0.25">
      <c r="A961" s="51">
        <v>476</v>
      </c>
      <c r="B961" s="52" t="s">
        <v>1159</v>
      </c>
      <c r="C961" s="10" t="s">
        <v>20</v>
      </c>
      <c r="D961" s="10" t="s">
        <v>1148</v>
      </c>
      <c r="E961" s="10">
        <v>4</v>
      </c>
      <c r="F961" s="10" t="s">
        <v>15</v>
      </c>
      <c r="G961" s="10" t="s">
        <v>1160</v>
      </c>
      <c r="H961" s="57"/>
    </row>
    <row r="962" spans="1:8" s="15" customFormat="1" ht="15" customHeight="1" x14ac:dyDescent="0.25">
      <c r="A962" s="51">
        <v>477</v>
      </c>
      <c r="B962" s="52" t="s">
        <v>1161</v>
      </c>
      <c r="C962" s="10" t="s">
        <v>20</v>
      </c>
      <c r="D962" s="10" t="s">
        <v>1148</v>
      </c>
      <c r="E962" s="10">
        <v>7</v>
      </c>
      <c r="F962" s="10" t="s">
        <v>25</v>
      </c>
      <c r="G962" s="10" t="s">
        <v>259</v>
      </c>
      <c r="H962" s="57"/>
    </row>
    <row r="963" spans="1:8" s="15" customFormat="1" ht="15" customHeight="1" x14ac:dyDescent="0.25">
      <c r="A963" s="51">
        <v>478</v>
      </c>
      <c r="B963" s="52" t="s">
        <v>1162</v>
      </c>
      <c r="C963" s="10" t="s">
        <v>20</v>
      </c>
      <c r="D963" s="10" t="s">
        <v>1148</v>
      </c>
      <c r="E963" s="10">
        <v>6</v>
      </c>
      <c r="F963" s="10" t="s">
        <v>15</v>
      </c>
      <c r="G963" s="10" t="s">
        <v>287</v>
      </c>
      <c r="H963" s="13" t="s">
        <v>1016</v>
      </c>
    </row>
    <row r="964" spans="1:8" s="15" customFormat="1" ht="15" customHeight="1" x14ac:dyDescent="0.25">
      <c r="A964" s="51">
        <v>479</v>
      </c>
      <c r="B964" s="52" t="s">
        <v>1163</v>
      </c>
      <c r="C964" s="10" t="s">
        <v>20</v>
      </c>
      <c r="D964" s="10" t="s">
        <v>1148</v>
      </c>
      <c r="E964" s="10">
        <v>1</v>
      </c>
      <c r="F964" s="10" t="s">
        <v>15</v>
      </c>
      <c r="G964" s="10" t="s">
        <v>16</v>
      </c>
      <c r="H964" s="13"/>
    </row>
    <row r="965" spans="1:8" s="15" customFormat="1" ht="15" customHeight="1" x14ac:dyDescent="0.25">
      <c r="A965" s="51">
        <v>480</v>
      </c>
      <c r="B965" s="52" t="s">
        <v>1164</v>
      </c>
      <c r="C965" s="10" t="s">
        <v>20</v>
      </c>
      <c r="D965" s="10" t="s">
        <v>1148</v>
      </c>
      <c r="E965" s="10">
        <v>8</v>
      </c>
      <c r="F965" s="10" t="s">
        <v>25</v>
      </c>
      <c r="G965" s="10" t="s">
        <v>259</v>
      </c>
      <c r="H965" s="57"/>
    </row>
    <row r="966" spans="1:8" s="15" customFormat="1" ht="15" customHeight="1" x14ac:dyDescent="0.25">
      <c r="A966" s="51">
        <v>481</v>
      </c>
      <c r="B966" s="52" t="s">
        <v>1165</v>
      </c>
      <c r="C966" s="10" t="s">
        <v>20</v>
      </c>
      <c r="D966" s="10" t="s">
        <v>1148</v>
      </c>
      <c r="E966" s="10">
        <v>28</v>
      </c>
      <c r="F966" s="10" t="s">
        <v>21</v>
      </c>
      <c r="G966" s="10" t="s">
        <v>1166</v>
      </c>
      <c r="H966" s="13" t="s">
        <v>1167</v>
      </c>
    </row>
    <row r="967" spans="1:8" s="15" customFormat="1" ht="15" customHeight="1" x14ac:dyDescent="0.25">
      <c r="A967" s="51">
        <v>482</v>
      </c>
      <c r="B967" s="52" t="s">
        <v>1168</v>
      </c>
      <c r="C967" s="10" t="s">
        <v>20</v>
      </c>
      <c r="D967" s="10" t="s">
        <v>1148</v>
      </c>
      <c r="E967" s="10">
        <v>2</v>
      </c>
      <c r="F967" s="10" t="s">
        <v>25</v>
      </c>
      <c r="G967" s="10" t="s">
        <v>188</v>
      </c>
      <c r="H967" s="13"/>
    </row>
    <row r="968" spans="1:8" s="15" customFormat="1" ht="15" customHeight="1" x14ac:dyDescent="0.25">
      <c r="A968" s="51">
        <v>483</v>
      </c>
      <c r="B968" s="52" t="s">
        <v>1169</v>
      </c>
      <c r="C968" s="10" t="s">
        <v>20</v>
      </c>
      <c r="D968" s="10" t="s">
        <v>1148</v>
      </c>
      <c r="E968" s="10">
        <v>4</v>
      </c>
      <c r="F968" s="10" t="s">
        <v>15</v>
      </c>
      <c r="G968" s="10" t="s">
        <v>16</v>
      </c>
      <c r="H968" s="57"/>
    </row>
    <row r="969" spans="1:8" s="15" customFormat="1" ht="15" customHeight="1" x14ac:dyDescent="0.25">
      <c r="A969" s="51">
        <v>484</v>
      </c>
      <c r="B969" s="52" t="s">
        <v>1170</v>
      </c>
      <c r="C969" s="10" t="s">
        <v>20</v>
      </c>
      <c r="D969" s="10" t="s">
        <v>1148</v>
      </c>
      <c r="E969" s="19">
        <v>17</v>
      </c>
      <c r="F969" s="19" t="s">
        <v>25</v>
      </c>
      <c r="G969" s="19" t="s">
        <v>188</v>
      </c>
      <c r="H969" s="13" t="s">
        <v>523</v>
      </c>
    </row>
    <row r="970" spans="1:8" s="15" customFormat="1" ht="15" customHeight="1" x14ac:dyDescent="0.25">
      <c r="A970" s="51">
        <v>485</v>
      </c>
      <c r="B970" s="52" t="s">
        <v>1171</v>
      </c>
      <c r="C970" s="10" t="s">
        <v>20</v>
      </c>
      <c r="D970" s="10" t="s">
        <v>1148</v>
      </c>
      <c r="E970" s="10">
        <v>1</v>
      </c>
      <c r="F970" s="10" t="s">
        <v>25</v>
      </c>
      <c r="G970" s="10" t="s">
        <v>789</v>
      </c>
      <c r="H970" s="57"/>
    </row>
    <row r="971" spans="1:8" s="15" customFormat="1" ht="15" customHeight="1" x14ac:dyDescent="0.25">
      <c r="A971" s="51">
        <v>486</v>
      </c>
      <c r="B971" s="52" t="s">
        <v>1172</v>
      </c>
      <c r="C971" s="10" t="s">
        <v>20</v>
      </c>
      <c r="D971" s="10" t="s">
        <v>1148</v>
      </c>
      <c r="E971" s="10">
        <v>11</v>
      </c>
      <c r="F971" s="10" t="s">
        <v>25</v>
      </c>
      <c r="G971" s="10" t="s">
        <v>259</v>
      </c>
      <c r="H971" s="57"/>
    </row>
    <row r="972" spans="1:8" s="15" customFormat="1" ht="15" customHeight="1" x14ac:dyDescent="0.25">
      <c r="A972" s="51">
        <v>487</v>
      </c>
      <c r="B972" s="52" t="s">
        <v>1173</v>
      </c>
      <c r="C972" s="10" t="s">
        <v>20</v>
      </c>
      <c r="D972" s="10" t="s">
        <v>1148</v>
      </c>
      <c r="E972" s="10">
        <v>6</v>
      </c>
      <c r="F972" s="10" t="s">
        <v>15</v>
      </c>
      <c r="G972" s="10" t="s">
        <v>287</v>
      </c>
      <c r="H972" s="57"/>
    </row>
    <row r="973" spans="1:8" s="15" customFormat="1" ht="15" customHeight="1" x14ac:dyDescent="0.25">
      <c r="A973" s="51">
        <v>488</v>
      </c>
      <c r="B973" s="52" t="s">
        <v>1174</v>
      </c>
      <c r="C973" s="10" t="s">
        <v>20</v>
      </c>
      <c r="D973" s="10" t="s">
        <v>1148</v>
      </c>
      <c r="E973" s="10">
        <v>3</v>
      </c>
      <c r="F973" s="10" t="s">
        <v>25</v>
      </c>
      <c r="G973" s="10" t="s">
        <v>259</v>
      </c>
      <c r="H973" s="13" t="s">
        <v>1175</v>
      </c>
    </row>
    <row r="974" spans="1:8" s="15" customFormat="1" ht="15" customHeight="1" x14ac:dyDescent="0.25">
      <c r="A974" s="51">
        <v>489</v>
      </c>
      <c r="B974" s="52" t="s">
        <v>1176</v>
      </c>
      <c r="C974" s="10" t="s">
        <v>20</v>
      </c>
      <c r="D974" s="10" t="s">
        <v>1148</v>
      </c>
      <c r="E974" s="10">
        <v>4</v>
      </c>
      <c r="F974" s="10" t="s">
        <v>15</v>
      </c>
      <c r="G974" s="10" t="s">
        <v>287</v>
      </c>
      <c r="H974" s="13" t="s">
        <v>1177</v>
      </c>
    </row>
    <row r="975" spans="1:8" s="15" customFormat="1" ht="15" customHeight="1" x14ac:dyDescent="0.25">
      <c r="A975" s="51">
        <v>490</v>
      </c>
      <c r="B975" s="52" t="s">
        <v>1178</v>
      </c>
      <c r="C975" s="10" t="s">
        <v>20</v>
      </c>
      <c r="D975" s="10" t="s">
        <v>1148</v>
      </c>
      <c r="E975" s="19">
        <v>20</v>
      </c>
      <c r="F975" s="19" t="s">
        <v>21</v>
      </c>
      <c r="G975" s="19" t="s">
        <v>1166</v>
      </c>
      <c r="H975" s="13"/>
    </row>
    <row r="976" spans="1:8" s="15" customFormat="1" ht="15" customHeight="1" x14ac:dyDescent="0.25">
      <c r="A976" s="51">
        <v>491</v>
      </c>
      <c r="B976" s="52" t="s">
        <v>1179</v>
      </c>
      <c r="C976" s="10" t="s">
        <v>20</v>
      </c>
      <c r="D976" s="10" t="s">
        <v>1148</v>
      </c>
      <c r="E976" s="10">
        <v>7</v>
      </c>
      <c r="F976" s="10" t="s">
        <v>115</v>
      </c>
      <c r="G976" s="10" t="s">
        <v>115</v>
      </c>
      <c r="H976" s="57"/>
    </row>
    <row r="977" spans="1:8" s="15" customFormat="1" ht="15" customHeight="1" x14ac:dyDescent="0.25">
      <c r="A977" s="51">
        <v>492</v>
      </c>
      <c r="B977" s="52" t="s">
        <v>1180</v>
      </c>
      <c r="C977" s="10" t="s">
        <v>286</v>
      </c>
      <c r="D977" s="10" t="s">
        <v>1148</v>
      </c>
      <c r="E977" s="10">
        <v>3</v>
      </c>
      <c r="F977" s="10" t="s">
        <v>25</v>
      </c>
      <c r="G977" s="10" t="s">
        <v>188</v>
      </c>
      <c r="H977" s="57"/>
    </row>
    <row r="978" spans="1:8" s="15" customFormat="1" ht="15" customHeight="1" x14ac:dyDescent="0.25">
      <c r="A978" s="51">
        <v>493</v>
      </c>
      <c r="B978" s="52" t="s">
        <v>1181</v>
      </c>
      <c r="C978" s="10" t="s">
        <v>20</v>
      </c>
      <c r="D978" s="10" t="s">
        <v>1148</v>
      </c>
      <c r="E978" s="10">
        <v>4</v>
      </c>
      <c r="F978" s="10" t="s">
        <v>15</v>
      </c>
      <c r="G978" s="10" t="s">
        <v>16</v>
      </c>
      <c r="H978" s="57"/>
    </row>
    <row r="979" spans="1:8" s="15" customFormat="1" ht="15" customHeight="1" x14ac:dyDescent="0.25">
      <c r="A979" s="51">
        <v>494</v>
      </c>
      <c r="B979" s="52" t="s">
        <v>1182</v>
      </c>
      <c r="C979" s="10" t="s">
        <v>20</v>
      </c>
      <c r="D979" s="10" t="s">
        <v>1148</v>
      </c>
      <c r="E979" s="10">
        <v>1</v>
      </c>
      <c r="F979" s="10" t="s">
        <v>15</v>
      </c>
      <c r="G979" s="10" t="s">
        <v>16</v>
      </c>
      <c r="H979" s="57"/>
    </row>
    <row r="980" spans="1:8" s="15" customFormat="1" ht="15" customHeight="1" x14ac:dyDescent="0.25">
      <c r="A980" s="51">
        <v>495</v>
      </c>
      <c r="B980" s="52" t="s">
        <v>1183</v>
      </c>
      <c r="C980" s="10" t="s">
        <v>20</v>
      </c>
      <c r="D980" s="10" t="s">
        <v>1148</v>
      </c>
      <c r="E980" s="10">
        <v>17</v>
      </c>
      <c r="F980" s="10" t="s">
        <v>21</v>
      </c>
      <c r="G980" s="10" t="s">
        <v>1184</v>
      </c>
      <c r="H980" s="13"/>
    </row>
    <row r="981" spans="1:8" s="15" customFormat="1" ht="15" customHeight="1" x14ac:dyDescent="0.25">
      <c r="A981" s="51">
        <v>496</v>
      </c>
      <c r="B981" s="52" t="s">
        <v>1185</v>
      </c>
      <c r="C981" s="10" t="s">
        <v>20</v>
      </c>
      <c r="D981" s="10" t="s">
        <v>1148</v>
      </c>
      <c r="E981" s="10">
        <v>5</v>
      </c>
      <c r="F981" s="10" t="s">
        <v>115</v>
      </c>
      <c r="G981" s="10" t="s">
        <v>115</v>
      </c>
      <c r="H981" s="13" t="s">
        <v>1175</v>
      </c>
    </row>
    <row r="982" spans="1:8" s="15" customFormat="1" ht="15" customHeight="1" x14ac:dyDescent="0.25">
      <c r="A982" s="51">
        <v>497</v>
      </c>
      <c r="B982" s="52" t="s">
        <v>1186</v>
      </c>
      <c r="C982" s="10" t="s">
        <v>20</v>
      </c>
      <c r="D982" s="10" t="s">
        <v>1148</v>
      </c>
      <c r="E982" s="10">
        <v>9</v>
      </c>
      <c r="F982" s="10" t="s">
        <v>115</v>
      </c>
      <c r="G982" s="10" t="s">
        <v>115</v>
      </c>
      <c r="H982" s="13"/>
    </row>
    <row r="983" spans="1:8" s="15" customFormat="1" ht="15" customHeight="1" x14ac:dyDescent="0.25">
      <c r="A983" s="51">
        <v>498</v>
      </c>
      <c r="B983" s="55" t="s">
        <v>1187</v>
      </c>
      <c r="C983" s="38" t="s">
        <v>20</v>
      </c>
      <c r="D983" s="38" t="s">
        <v>1148</v>
      </c>
      <c r="E983" s="38">
        <v>22</v>
      </c>
      <c r="F983" s="38" t="s">
        <v>25</v>
      </c>
      <c r="G983" s="38" t="s">
        <v>259</v>
      </c>
      <c r="H983" s="39" t="s">
        <v>1188</v>
      </c>
    </row>
    <row r="984" spans="1:8" s="15" customFormat="1" ht="15" customHeight="1" x14ac:dyDescent="0.25">
      <c r="A984" s="51">
        <v>499</v>
      </c>
      <c r="B984" s="52" t="s">
        <v>1189</v>
      </c>
      <c r="C984" s="10" t="s">
        <v>20</v>
      </c>
      <c r="D984" s="10" t="s">
        <v>1148</v>
      </c>
      <c r="E984" s="10">
        <v>1</v>
      </c>
      <c r="F984" s="10" t="s">
        <v>15</v>
      </c>
      <c r="G984" s="10" t="s">
        <v>16</v>
      </c>
      <c r="H984" s="13" t="s">
        <v>1190</v>
      </c>
    </row>
    <row r="985" spans="1:8" s="15" customFormat="1" ht="15" customHeight="1" x14ac:dyDescent="0.25">
      <c r="A985" s="51">
        <v>500</v>
      </c>
      <c r="B985" s="52" t="s">
        <v>1191</v>
      </c>
      <c r="C985" s="10" t="s">
        <v>20</v>
      </c>
      <c r="D985" s="10" t="s">
        <v>1148</v>
      </c>
      <c r="E985" s="10">
        <v>1</v>
      </c>
      <c r="F985" s="10" t="s">
        <v>25</v>
      </c>
      <c r="G985" s="10" t="s">
        <v>259</v>
      </c>
      <c r="H985" s="13" t="s">
        <v>1190</v>
      </c>
    </row>
    <row r="986" spans="1:8" s="15" customFormat="1" ht="15" customHeight="1" x14ac:dyDescent="0.25">
      <c r="A986" s="51">
        <v>501</v>
      </c>
      <c r="B986" s="52" t="s">
        <v>1192</v>
      </c>
      <c r="C986" s="10" t="s">
        <v>20</v>
      </c>
      <c r="D986" s="10" t="s">
        <v>1148</v>
      </c>
      <c r="E986" s="10">
        <v>4</v>
      </c>
      <c r="F986" s="10" t="s">
        <v>15</v>
      </c>
      <c r="G986" s="10" t="s">
        <v>287</v>
      </c>
      <c r="H986" s="13" t="s">
        <v>1190</v>
      </c>
    </row>
    <row r="987" spans="1:8" s="15" customFormat="1" ht="15" customHeight="1" x14ac:dyDescent="0.25">
      <c r="A987" s="51">
        <v>502</v>
      </c>
      <c r="B987" s="52" t="s">
        <v>1193</v>
      </c>
      <c r="C987" s="10" t="s">
        <v>20</v>
      </c>
      <c r="D987" s="10" t="s">
        <v>1148</v>
      </c>
      <c r="E987" s="10">
        <v>2</v>
      </c>
      <c r="F987" s="10" t="s">
        <v>25</v>
      </c>
      <c r="G987" s="10" t="s">
        <v>259</v>
      </c>
      <c r="H987" s="57"/>
    </row>
    <row r="988" spans="1:8" s="15" customFormat="1" ht="15" customHeight="1" x14ac:dyDescent="0.25">
      <c r="A988" s="51">
        <v>503</v>
      </c>
      <c r="B988" s="52" t="s">
        <v>1194</v>
      </c>
      <c r="C988" s="10" t="s">
        <v>20</v>
      </c>
      <c r="D988" s="10" t="s">
        <v>1148</v>
      </c>
      <c r="E988" s="10">
        <v>1</v>
      </c>
      <c r="F988" s="10" t="s">
        <v>15</v>
      </c>
      <c r="G988" s="10" t="s">
        <v>287</v>
      </c>
      <c r="H988" s="34"/>
    </row>
    <row r="989" spans="1:8" s="15" customFormat="1" ht="15" customHeight="1" x14ac:dyDescent="0.25">
      <c r="A989" s="51">
        <v>504</v>
      </c>
      <c r="B989" s="52" t="s">
        <v>1195</v>
      </c>
      <c r="C989" s="10" t="s">
        <v>20</v>
      </c>
      <c r="D989" s="10" t="s">
        <v>1148</v>
      </c>
      <c r="E989" s="10">
        <v>1</v>
      </c>
      <c r="F989" s="10" t="s">
        <v>15</v>
      </c>
      <c r="G989" s="10" t="s">
        <v>810</v>
      </c>
      <c r="H989" s="34"/>
    </row>
    <row r="990" spans="1:8" s="15" customFormat="1" ht="15" customHeight="1" x14ac:dyDescent="0.25">
      <c r="A990" s="51">
        <v>505</v>
      </c>
      <c r="B990" s="52" t="s">
        <v>1196</v>
      </c>
      <c r="C990" s="10" t="s">
        <v>20</v>
      </c>
      <c r="D990" s="10" t="s">
        <v>1148</v>
      </c>
      <c r="E990" s="10">
        <v>3</v>
      </c>
      <c r="F990" s="10" t="s">
        <v>25</v>
      </c>
      <c r="G990" s="10" t="s">
        <v>259</v>
      </c>
      <c r="H990" s="34"/>
    </row>
    <row r="991" spans="1:8" s="15" customFormat="1" ht="15" customHeight="1" x14ac:dyDescent="0.25">
      <c r="A991" s="51">
        <v>506</v>
      </c>
      <c r="B991" s="52" t="s">
        <v>1197</v>
      </c>
      <c r="C991" s="10" t="s">
        <v>20</v>
      </c>
      <c r="D991" s="10" t="s">
        <v>1148</v>
      </c>
      <c r="E991" s="10">
        <v>18</v>
      </c>
      <c r="F991" s="10" t="s">
        <v>25</v>
      </c>
      <c r="G991" s="10" t="s">
        <v>259</v>
      </c>
      <c r="H991" s="57"/>
    </row>
    <row r="992" spans="1:8" s="15" customFormat="1" ht="15" customHeight="1" x14ac:dyDescent="0.25">
      <c r="A992" s="51">
        <v>507</v>
      </c>
      <c r="B992" s="52" t="s">
        <v>1198</v>
      </c>
      <c r="C992" s="10" t="s">
        <v>20</v>
      </c>
      <c r="D992" s="10" t="s">
        <v>1148</v>
      </c>
      <c r="E992" s="10">
        <v>1</v>
      </c>
      <c r="F992" s="10" t="s">
        <v>15</v>
      </c>
      <c r="G992" s="10" t="s">
        <v>16</v>
      </c>
      <c r="H992" s="57"/>
    </row>
    <row r="993" spans="1:8" s="15" customFormat="1" ht="15" customHeight="1" x14ac:dyDescent="0.25">
      <c r="A993" s="51">
        <v>508</v>
      </c>
      <c r="B993" s="52" t="s">
        <v>1199</v>
      </c>
      <c r="C993" s="10" t="s">
        <v>20</v>
      </c>
      <c r="D993" s="10" t="s">
        <v>1148</v>
      </c>
      <c r="E993" s="10">
        <v>1</v>
      </c>
      <c r="F993" s="10" t="s">
        <v>25</v>
      </c>
      <c r="G993" s="10" t="s">
        <v>188</v>
      </c>
      <c r="H993" s="57"/>
    </row>
    <row r="994" spans="1:8" s="15" customFormat="1" ht="15" customHeight="1" x14ac:dyDescent="0.25">
      <c r="A994" s="51">
        <v>509</v>
      </c>
      <c r="B994" s="52" t="s">
        <v>1200</v>
      </c>
      <c r="C994" s="10" t="s">
        <v>20</v>
      </c>
      <c r="D994" s="10" t="s">
        <v>1148</v>
      </c>
      <c r="E994" s="10">
        <v>1</v>
      </c>
      <c r="F994" s="10" t="s">
        <v>15</v>
      </c>
      <c r="G994" s="10" t="s">
        <v>16</v>
      </c>
      <c r="H994" s="57"/>
    </row>
    <row r="995" spans="1:8" s="15" customFormat="1" ht="15" customHeight="1" x14ac:dyDescent="0.25">
      <c r="A995" s="51">
        <v>510</v>
      </c>
      <c r="B995" s="52" t="s">
        <v>1201</v>
      </c>
      <c r="C995" s="10" t="s">
        <v>20</v>
      </c>
      <c r="D995" s="10" t="s">
        <v>1148</v>
      </c>
      <c r="E995" s="10">
        <v>2</v>
      </c>
      <c r="F995" s="10" t="s">
        <v>15</v>
      </c>
      <c r="G995" s="10" t="s">
        <v>810</v>
      </c>
      <c r="H995" s="57"/>
    </row>
    <row r="996" spans="1:8" s="15" customFormat="1" ht="15" customHeight="1" x14ac:dyDescent="0.25">
      <c r="A996" s="51">
        <v>511</v>
      </c>
      <c r="B996" s="52" t="s">
        <v>1202</v>
      </c>
      <c r="C996" s="10" t="s">
        <v>20</v>
      </c>
      <c r="D996" s="10" t="s">
        <v>1148</v>
      </c>
      <c r="E996" s="10">
        <v>9</v>
      </c>
      <c r="F996" s="10" t="s">
        <v>25</v>
      </c>
      <c r="G996" s="10" t="s">
        <v>259</v>
      </c>
      <c r="H996" s="57"/>
    </row>
    <row r="997" spans="1:8" s="15" customFormat="1" ht="15" customHeight="1" x14ac:dyDescent="0.25">
      <c r="A997" s="51">
        <v>512</v>
      </c>
      <c r="B997" s="52" t="s">
        <v>1203</v>
      </c>
      <c r="C997" s="10" t="s">
        <v>20</v>
      </c>
      <c r="D997" s="10" t="s">
        <v>1148</v>
      </c>
      <c r="E997" s="10">
        <v>2</v>
      </c>
      <c r="F997" s="10" t="s">
        <v>15</v>
      </c>
      <c r="G997" s="10" t="s">
        <v>287</v>
      </c>
      <c r="H997" s="13" t="s">
        <v>1190</v>
      </c>
    </row>
    <row r="998" spans="1:8" s="15" customFormat="1" ht="15" customHeight="1" x14ac:dyDescent="0.25">
      <c r="A998" s="51">
        <v>513</v>
      </c>
      <c r="B998" s="52" t="s">
        <v>1204</v>
      </c>
      <c r="C998" s="10" t="s">
        <v>20</v>
      </c>
      <c r="D998" s="10" t="s">
        <v>1148</v>
      </c>
      <c r="E998" s="10">
        <v>4</v>
      </c>
      <c r="F998" s="10" t="s">
        <v>25</v>
      </c>
      <c r="G998" s="10" t="s">
        <v>259</v>
      </c>
      <c r="H998" s="57"/>
    </row>
    <row r="999" spans="1:8" s="15" customFormat="1" ht="15" customHeight="1" x14ac:dyDescent="0.25">
      <c r="A999" s="51">
        <v>514</v>
      </c>
      <c r="B999" s="52" t="s">
        <v>1205</v>
      </c>
      <c r="C999" s="10" t="s">
        <v>286</v>
      </c>
      <c r="D999" s="10" t="s">
        <v>1148</v>
      </c>
      <c r="E999" s="10">
        <v>9</v>
      </c>
      <c r="F999" s="10" t="s">
        <v>115</v>
      </c>
      <c r="G999" s="10" t="s">
        <v>115</v>
      </c>
      <c r="H999" s="13"/>
    </row>
    <row r="1000" spans="1:8" s="15" customFormat="1" ht="15" customHeight="1" x14ac:dyDescent="0.25">
      <c r="A1000" s="51">
        <v>515</v>
      </c>
      <c r="B1000" s="52" t="s">
        <v>1206</v>
      </c>
      <c r="C1000" s="10" t="s">
        <v>20</v>
      </c>
      <c r="D1000" s="10" t="s">
        <v>1148</v>
      </c>
      <c r="E1000" s="10">
        <v>19</v>
      </c>
      <c r="F1000" s="10" t="s">
        <v>115</v>
      </c>
      <c r="G1000" s="10" t="s">
        <v>115</v>
      </c>
      <c r="H1000" s="13" t="s">
        <v>1207</v>
      </c>
    </row>
    <row r="1001" spans="1:8" s="15" customFormat="1" ht="15" customHeight="1" x14ac:dyDescent="0.25">
      <c r="A1001" s="51">
        <v>516</v>
      </c>
      <c r="B1001" s="52" t="s">
        <v>1208</v>
      </c>
      <c r="C1001" s="10" t="s">
        <v>20</v>
      </c>
      <c r="D1001" s="10" t="s">
        <v>1148</v>
      </c>
      <c r="E1001" s="10">
        <v>19</v>
      </c>
      <c r="F1001" s="10" t="s">
        <v>115</v>
      </c>
      <c r="G1001" s="10" t="s">
        <v>115</v>
      </c>
      <c r="H1001" s="13"/>
    </row>
    <row r="1002" spans="1:8" s="15" customFormat="1" ht="15" customHeight="1" x14ac:dyDescent="0.25">
      <c r="A1002" s="51">
        <v>517</v>
      </c>
      <c r="B1002" s="52" t="s">
        <v>1209</v>
      </c>
      <c r="C1002" s="10" t="s">
        <v>20</v>
      </c>
      <c r="D1002" s="10" t="s">
        <v>1148</v>
      </c>
      <c r="E1002" s="10">
        <v>2</v>
      </c>
      <c r="F1002" s="10" t="s">
        <v>25</v>
      </c>
      <c r="G1002" s="10" t="s">
        <v>188</v>
      </c>
      <c r="H1002" s="57"/>
    </row>
    <row r="1003" spans="1:8" s="15" customFormat="1" ht="15" customHeight="1" x14ac:dyDescent="0.25">
      <c r="A1003" s="51">
        <v>518</v>
      </c>
      <c r="B1003" s="52" t="s">
        <v>1210</v>
      </c>
      <c r="C1003" s="10" t="s">
        <v>20</v>
      </c>
      <c r="D1003" s="10" t="s">
        <v>1148</v>
      </c>
      <c r="E1003" s="10">
        <v>6</v>
      </c>
      <c r="F1003" s="10" t="s">
        <v>15</v>
      </c>
      <c r="G1003" s="10" t="s">
        <v>1211</v>
      </c>
      <c r="H1003" s="57"/>
    </row>
    <row r="1004" spans="1:8" s="15" customFormat="1" ht="15" customHeight="1" x14ac:dyDescent="0.25">
      <c r="A1004" s="51">
        <v>519</v>
      </c>
      <c r="B1004" s="52" t="s">
        <v>1212</v>
      </c>
      <c r="C1004" s="10" t="s">
        <v>20</v>
      </c>
      <c r="D1004" s="10" t="s">
        <v>1148</v>
      </c>
      <c r="E1004" s="10">
        <v>2</v>
      </c>
      <c r="F1004" s="10" t="s">
        <v>15</v>
      </c>
      <c r="G1004" s="10" t="s">
        <v>1211</v>
      </c>
      <c r="H1004" s="57"/>
    </row>
    <row r="1005" spans="1:8" s="15" customFormat="1" ht="15" customHeight="1" x14ac:dyDescent="0.25">
      <c r="A1005" s="51">
        <v>520</v>
      </c>
      <c r="B1005" s="52" t="s">
        <v>1213</v>
      </c>
      <c r="C1005" s="10" t="s">
        <v>20</v>
      </c>
      <c r="D1005" s="10" t="s">
        <v>1148</v>
      </c>
      <c r="E1005" s="10">
        <v>1</v>
      </c>
      <c r="F1005" s="10" t="s">
        <v>25</v>
      </c>
      <c r="G1005" s="10" t="s">
        <v>188</v>
      </c>
      <c r="H1005" s="57"/>
    </row>
    <row r="1006" spans="1:8" s="15" customFormat="1" ht="15" customHeight="1" x14ac:dyDescent="0.25">
      <c r="A1006" s="51">
        <v>521</v>
      </c>
      <c r="B1006" s="52" t="s">
        <v>1214</v>
      </c>
      <c r="C1006" s="10" t="s">
        <v>20</v>
      </c>
      <c r="D1006" s="10" t="s">
        <v>1148</v>
      </c>
      <c r="E1006" s="10">
        <v>2</v>
      </c>
      <c r="F1006" s="10" t="s">
        <v>15</v>
      </c>
      <c r="G1006" s="10" t="s">
        <v>1211</v>
      </c>
      <c r="H1006" s="13" t="s">
        <v>465</v>
      </c>
    </row>
    <row r="1007" spans="1:8" s="15" customFormat="1" ht="15" customHeight="1" x14ac:dyDescent="0.25">
      <c r="A1007" s="51">
        <v>522</v>
      </c>
      <c r="B1007" s="52" t="s">
        <v>1215</v>
      </c>
      <c r="C1007" s="10" t="s">
        <v>20</v>
      </c>
      <c r="D1007" s="10" t="s">
        <v>1148</v>
      </c>
      <c r="E1007" s="10">
        <v>1</v>
      </c>
      <c r="F1007" s="10" t="s">
        <v>15</v>
      </c>
      <c r="G1007" s="10" t="s">
        <v>1211</v>
      </c>
      <c r="H1007" s="57"/>
    </row>
    <row r="1008" spans="1:8" s="15" customFormat="1" ht="15" customHeight="1" x14ac:dyDescent="0.25">
      <c r="A1008" s="51">
        <v>523</v>
      </c>
      <c r="B1008" s="52" t="s">
        <v>1216</v>
      </c>
      <c r="C1008" s="10" t="s">
        <v>20</v>
      </c>
      <c r="D1008" s="10" t="s">
        <v>1148</v>
      </c>
      <c r="E1008" s="10">
        <v>1</v>
      </c>
      <c r="F1008" s="10" t="s">
        <v>15</v>
      </c>
      <c r="G1008" s="10" t="s">
        <v>16</v>
      </c>
      <c r="H1008" s="57"/>
    </row>
    <row r="1009" spans="1:8" s="15" customFormat="1" ht="15" customHeight="1" x14ac:dyDescent="0.25">
      <c r="A1009" s="51">
        <v>524</v>
      </c>
      <c r="B1009" s="52" t="s">
        <v>1217</v>
      </c>
      <c r="C1009" s="10" t="s">
        <v>20</v>
      </c>
      <c r="D1009" s="10" t="s">
        <v>1148</v>
      </c>
      <c r="E1009" s="10">
        <v>4</v>
      </c>
      <c r="F1009" s="10" t="s">
        <v>25</v>
      </c>
      <c r="G1009" s="10" t="s">
        <v>259</v>
      </c>
      <c r="H1009" s="13" t="s">
        <v>1190</v>
      </c>
    </row>
    <row r="1010" spans="1:8" s="15" customFormat="1" ht="15" customHeight="1" x14ac:dyDescent="0.25">
      <c r="A1010" s="51">
        <v>525</v>
      </c>
      <c r="B1010" s="52" t="s">
        <v>1218</v>
      </c>
      <c r="C1010" s="10" t="s">
        <v>20</v>
      </c>
      <c r="D1010" s="10" t="s">
        <v>1148</v>
      </c>
      <c r="E1010" s="10">
        <v>5</v>
      </c>
      <c r="F1010" s="10" t="s">
        <v>15</v>
      </c>
      <c r="G1010" s="10" t="s">
        <v>16</v>
      </c>
      <c r="H1010" s="57"/>
    </row>
    <row r="1011" spans="1:8" s="15" customFormat="1" ht="15" customHeight="1" x14ac:dyDescent="0.25">
      <c r="A1011" s="51">
        <v>526</v>
      </c>
      <c r="B1011" s="52" t="s">
        <v>1219</v>
      </c>
      <c r="C1011" s="10" t="s">
        <v>20</v>
      </c>
      <c r="D1011" s="10" t="s">
        <v>1148</v>
      </c>
      <c r="E1011" s="10">
        <v>3</v>
      </c>
      <c r="F1011" s="10" t="s">
        <v>15</v>
      </c>
      <c r="G1011" s="10" t="s">
        <v>16</v>
      </c>
      <c r="H1011" s="57"/>
    </row>
    <row r="1012" spans="1:8" s="15" customFormat="1" ht="15" customHeight="1" x14ac:dyDescent="0.25">
      <c r="A1012" s="51">
        <v>527</v>
      </c>
      <c r="B1012" s="52" t="s">
        <v>1220</v>
      </c>
      <c r="C1012" s="10" t="s">
        <v>20</v>
      </c>
      <c r="D1012" s="10" t="s">
        <v>1148</v>
      </c>
      <c r="E1012" s="10">
        <v>5</v>
      </c>
      <c r="F1012" s="10" t="s">
        <v>25</v>
      </c>
      <c r="G1012" s="10" t="s">
        <v>188</v>
      </c>
      <c r="H1012" s="57"/>
    </row>
    <row r="1013" spans="1:8" s="15" customFormat="1" ht="15" customHeight="1" x14ac:dyDescent="0.25">
      <c r="A1013" s="51">
        <v>528</v>
      </c>
      <c r="B1013" s="52" t="s">
        <v>1221</v>
      </c>
      <c r="C1013" s="10" t="s">
        <v>20</v>
      </c>
      <c r="D1013" s="10" t="s">
        <v>1148</v>
      </c>
      <c r="E1013" s="10">
        <v>1</v>
      </c>
      <c r="F1013" s="10" t="s">
        <v>15</v>
      </c>
      <c r="G1013" s="10" t="s">
        <v>287</v>
      </c>
      <c r="H1013" s="57"/>
    </row>
    <row r="1014" spans="1:8" s="15" customFormat="1" ht="15" customHeight="1" x14ac:dyDescent="0.25">
      <c r="A1014" s="51">
        <v>529</v>
      </c>
      <c r="B1014" s="52" t="s">
        <v>1222</v>
      </c>
      <c r="C1014" s="10" t="s">
        <v>20</v>
      </c>
      <c r="D1014" s="10" t="s">
        <v>1148</v>
      </c>
      <c r="E1014" s="10">
        <v>14</v>
      </c>
      <c r="F1014" s="10" t="s">
        <v>115</v>
      </c>
      <c r="G1014" s="10" t="s">
        <v>115</v>
      </c>
      <c r="H1014" s="13" t="s">
        <v>1223</v>
      </c>
    </row>
    <row r="1015" spans="1:8" s="15" customFormat="1" ht="15" customHeight="1" x14ac:dyDescent="0.25">
      <c r="A1015" s="51">
        <v>530</v>
      </c>
      <c r="B1015" s="22" t="s">
        <v>1224</v>
      </c>
      <c r="C1015" s="19" t="s">
        <v>286</v>
      </c>
      <c r="D1015" s="19" t="s">
        <v>1148</v>
      </c>
      <c r="E1015" s="19">
        <v>1</v>
      </c>
      <c r="F1015" s="19" t="s">
        <v>15</v>
      </c>
      <c r="G1015" s="19" t="s">
        <v>16</v>
      </c>
      <c r="H1015" s="13"/>
    </row>
    <row r="1016" spans="1:8" s="15" customFormat="1" ht="15" customHeight="1" x14ac:dyDescent="0.25">
      <c r="A1016" s="51">
        <v>531</v>
      </c>
      <c r="B1016" s="52" t="s">
        <v>1225</v>
      </c>
      <c r="C1016" s="10" t="s">
        <v>20</v>
      </c>
      <c r="D1016" s="10" t="s">
        <v>1148</v>
      </c>
      <c r="E1016" s="10">
        <v>8</v>
      </c>
      <c r="F1016" s="10" t="s">
        <v>25</v>
      </c>
      <c r="G1016" s="10" t="s">
        <v>259</v>
      </c>
      <c r="H1016" s="57"/>
    </row>
    <row r="1017" spans="1:8" s="15" customFormat="1" ht="15" customHeight="1" x14ac:dyDescent="0.25">
      <c r="A1017" s="51">
        <v>532</v>
      </c>
      <c r="B1017" s="52" t="s">
        <v>1226</v>
      </c>
      <c r="C1017" s="10" t="s">
        <v>493</v>
      </c>
      <c r="D1017" s="10" t="s">
        <v>1227</v>
      </c>
      <c r="E1017" s="10">
        <v>11</v>
      </c>
      <c r="F1017" s="10" t="s">
        <v>115</v>
      </c>
      <c r="G1017" s="10" t="s">
        <v>115</v>
      </c>
      <c r="H1017" s="13"/>
    </row>
    <row r="1018" spans="1:8" s="15" customFormat="1" ht="15" customHeight="1" x14ac:dyDescent="0.25">
      <c r="A1018" s="51">
        <v>533</v>
      </c>
      <c r="B1018" s="52" t="s">
        <v>1228</v>
      </c>
      <c r="C1018" s="10" t="s">
        <v>912</v>
      </c>
      <c r="D1018" s="10" t="s">
        <v>1227</v>
      </c>
      <c r="E1018" s="10">
        <v>1</v>
      </c>
      <c r="F1018" s="10" t="s">
        <v>25</v>
      </c>
      <c r="G1018" s="10" t="s">
        <v>188</v>
      </c>
      <c r="H1018" s="13"/>
    </row>
    <row r="1019" spans="1:8" s="15" customFormat="1" ht="15" customHeight="1" x14ac:dyDescent="0.25">
      <c r="A1019" s="51">
        <v>534</v>
      </c>
      <c r="B1019" s="52" t="s">
        <v>1229</v>
      </c>
      <c r="C1019" s="10" t="s">
        <v>912</v>
      </c>
      <c r="D1019" s="10" t="s">
        <v>1227</v>
      </c>
      <c r="E1019" s="10">
        <v>1</v>
      </c>
      <c r="F1019" s="10" t="s">
        <v>25</v>
      </c>
      <c r="G1019" s="10" t="s">
        <v>188</v>
      </c>
      <c r="H1019" s="34" t="s">
        <v>923</v>
      </c>
    </row>
    <row r="1020" spans="1:8" s="15" customFormat="1" ht="15" customHeight="1" x14ac:dyDescent="0.25">
      <c r="A1020" s="51">
        <v>535</v>
      </c>
      <c r="B1020" s="52" t="s">
        <v>1230</v>
      </c>
      <c r="C1020" s="10" t="s">
        <v>473</v>
      </c>
      <c r="D1020" s="10" t="s">
        <v>1227</v>
      </c>
      <c r="E1020" s="10">
        <v>8</v>
      </c>
      <c r="F1020" s="10" t="s">
        <v>21</v>
      </c>
      <c r="G1020" s="10" t="s">
        <v>850</v>
      </c>
      <c r="H1020" s="13" t="s">
        <v>1231</v>
      </c>
    </row>
    <row r="1021" spans="1:8" s="15" customFormat="1" ht="15" customHeight="1" x14ac:dyDescent="0.25">
      <c r="A1021" s="51">
        <v>536</v>
      </c>
      <c r="B1021" s="52" t="s">
        <v>1232</v>
      </c>
      <c r="C1021" s="10" t="s">
        <v>912</v>
      </c>
      <c r="D1021" s="10" t="s">
        <v>1227</v>
      </c>
      <c r="E1021" s="10">
        <v>1</v>
      </c>
      <c r="F1021" s="10" t="s">
        <v>15</v>
      </c>
      <c r="G1021" s="10" t="s">
        <v>1233</v>
      </c>
      <c r="H1021" s="34" t="s">
        <v>923</v>
      </c>
    </row>
    <row r="1022" spans="1:8" s="15" customFormat="1" ht="15" customHeight="1" x14ac:dyDescent="0.25">
      <c r="A1022" s="51">
        <v>537</v>
      </c>
      <c r="B1022" s="52" t="s">
        <v>1234</v>
      </c>
      <c r="C1022" s="10" t="s">
        <v>493</v>
      </c>
      <c r="D1022" s="10" t="s">
        <v>1227</v>
      </c>
      <c r="E1022" s="10">
        <v>1</v>
      </c>
      <c r="F1022" s="10" t="s">
        <v>15</v>
      </c>
      <c r="G1022" s="10" t="s">
        <v>16</v>
      </c>
      <c r="H1022" s="13"/>
    </row>
    <row r="1023" spans="1:8" s="15" customFormat="1" ht="15" customHeight="1" x14ac:dyDescent="0.25">
      <c r="A1023" s="51">
        <v>538</v>
      </c>
      <c r="B1023" s="52" t="s">
        <v>1235</v>
      </c>
      <c r="C1023" s="10" t="s">
        <v>912</v>
      </c>
      <c r="D1023" s="10" t="s">
        <v>1227</v>
      </c>
      <c r="E1023" s="10">
        <v>6</v>
      </c>
      <c r="F1023" s="10" t="s">
        <v>25</v>
      </c>
      <c r="G1023" s="10" t="s">
        <v>188</v>
      </c>
      <c r="H1023" s="13"/>
    </row>
    <row r="1024" spans="1:8" s="15" customFormat="1" ht="15" customHeight="1" x14ac:dyDescent="0.25">
      <c r="A1024" s="51">
        <v>539</v>
      </c>
      <c r="B1024" s="52" t="s">
        <v>1236</v>
      </c>
      <c r="C1024" s="10" t="s">
        <v>912</v>
      </c>
      <c r="D1024" s="10" t="s">
        <v>1227</v>
      </c>
      <c r="E1024" s="10">
        <v>2</v>
      </c>
      <c r="F1024" s="10" t="s">
        <v>25</v>
      </c>
      <c r="G1024" s="10" t="s">
        <v>188</v>
      </c>
      <c r="H1024" s="34" t="s">
        <v>923</v>
      </c>
    </row>
    <row r="1025" spans="1:8" s="15" customFormat="1" ht="15" customHeight="1" x14ac:dyDescent="0.25">
      <c r="A1025" s="51">
        <v>540</v>
      </c>
      <c r="B1025" s="52" t="s">
        <v>1237</v>
      </c>
      <c r="C1025" s="10" t="s">
        <v>493</v>
      </c>
      <c r="D1025" s="10" t="s">
        <v>1227</v>
      </c>
      <c r="E1025" s="10">
        <v>1</v>
      </c>
      <c r="F1025" s="10" t="s">
        <v>25</v>
      </c>
      <c r="G1025" s="10" t="s">
        <v>1238</v>
      </c>
      <c r="H1025" s="13"/>
    </row>
    <row r="1026" spans="1:8" s="15" customFormat="1" ht="15" customHeight="1" x14ac:dyDescent="0.25">
      <c r="A1026" s="51">
        <v>541</v>
      </c>
      <c r="B1026" s="52" t="s">
        <v>1239</v>
      </c>
      <c r="C1026" s="10" t="s">
        <v>473</v>
      </c>
      <c r="D1026" s="10" t="s">
        <v>1227</v>
      </c>
      <c r="E1026" s="10">
        <v>1</v>
      </c>
      <c r="F1026" s="10" t="s">
        <v>21</v>
      </c>
      <c r="G1026" s="10" t="s">
        <v>850</v>
      </c>
      <c r="H1026" s="13"/>
    </row>
    <row r="1027" spans="1:8" s="15" customFormat="1" ht="15" customHeight="1" x14ac:dyDescent="0.25">
      <c r="A1027" s="51">
        <v>542</v>
      </c>
      <c r="B1027" s="52" t="s">
        <v>1240</v>
      </c>
      <c r="C1027" s="10" t="s">
        <v>912</v>
      </c>
      <c r="D1027" s="10" t="s">
        <v>1227</v>
      </c>
      <c r="E1027" s="10">
        <v>1</v>
      </c>
      <c r="F1027" s="10" t="s">
        <v>15</v>
      </c>
      <c r="G1027" s="10" t="s">
        <v>1233</v>
      </c>
      <c r="H1027" s="13"/>
    </row>
    <row r="1028" spans="1:8" s="15" customFormat="1" ht="15" customHeight="1" x14ac:dyDescent="0.25">
      <c r="A1028" s="51">
        <v>543</v>
      </c>
      <c r="B1028" s="52" t="s">
        <v>1241</v>
      </c>
      <c r="C1028" s="10" t="s">
        <v>493</v>
      </c>
      <c r="D1028" s="10" t="s">
        <v>1227</v>
      </c>
      <c r="E1028" s="10">
        <v>2</v>
      </c>
      <c r="F1028" s="10" t="s">
        <v>15</v>
      </c>
      <c r="G1028" s="10" t="s">
        <v>16</v>
      </c>
      <c r="H1028" s="13"/>
    </row>
    <row r="1029" spans="1:8" s="15" customFormat="1" ht="15" customHeight="1" x14ac:dyDescent="0.25">
      <c r="A1029" s="51">
        <v>544</v>
      </c>
      <c r="B1029" s="52" t="s">
        <v>1242</v>
      </c>
      <c r="C1029" s="10" t="s">
        <v>912</v>
      </c>
      <c r="D1029" s="10" t="s">
        <v>1227</v>
      </c>
      <c r="E1029" s="10">
        <v>4</v>
      </c>
      <c r="F1029" s="10" t="s">
        <v>25</v>
      </c>
      <c r="G1029" s="10" t="s">
        <v>188</v>
      </c>
      <c r="H1029" s="13"/>
    </row>
    <row r="1030" spans="1:8" s="15" customFormat="1" ht="15" customHeight="1" x14ac:dyDescent="0.25">
      <c r="A1030" s="51">
        <v>545</v>
      </c>
      <c r="B1030" s="22" t="s">
        <v>1243</v>
      </c>
      <c r="C1030" s="19" t="s">
        <v>493</v>
      </c>
      <c r="D1030" s="19" t="s">
        <v>1227</v>
      </c>
      <c r="E1030" s="19">
        <v>2</v>
      </c>
      <c r="F1030" s="19" t="s">
        <v>25</v>
      </c>
      <c r="G1030" s="19" t="s">
        <v>1238</v>
      </c>
      <c r="H1030" s="13"/>
    </row>
    <row r="1031" spans="1:8" s="15" customFormat="1" ht="15" customHeight="1" x14ac:dyDescent="0.25">
      <c r="A1031" s="51">
        <v>546</v>
      </c>
      <c r="B1031" s="52" t="s">
        <v>1244</v>
      </c>
      <c r="C1031" s="10" t="s">
        <v>493</v>
      </c>
      <c r="D1031" s="10" t="s">
        <v>1227</v>
      </c>
      <c r="E1031" s="10">
        <v>3</v>
      </c>
      <c r="F1031" s="10" t="s">
        <v>25</v>
      </c>
      <c r="G1031" s="10" t="s">
        <v>789</v>
      </c>
      <c r="H1031" s="13"/>
    </row>
    <row r="1032" spans="1:8" s="15" customFormat="1" ht="15" customHeight="1" x14ac:dyDescent="0.25">
      <c r="A1032" s="51">
        <v>547</v>
      </c>
      <c r="B1032" s="52" t="s">
        <v>1245</v>
      </c>
      <c r="C1032" s="10" t="s">
        <v>493</v>
      </c>
      <c r="D1032" s="10" t="s">
        <v>1227</v>
      </c>
      <c r="E1032" s="10">
        <v>1</v>
      </c>
      <c r="F1032" s="10" t="s">
        <v>25</v>
      </c>
      <c r="G1032" s="10" t="s">
        <v>789</v>
      </c>
      <c r="H1032" s="13"/>
    </row>
    <row r="1033" spans="1:8" s="15" customFormat="1" ht="15" customHeight="1" x14ac:dyDescent="0.25">
      <c r="A1033" s="51">
        <v>548</v>
      </c>
      <c r="B1033" s="52" t="s">
        <v>1246</v>
      </c>
      <c r="C1033" s="10" t="s">
        <v>493</v>
      </c>
      <c r="D1033" s="10" t="s">
        <v>1227</v>
      </c>
      <c r="E1033" s="10">
        <v>1</v>
      </c>
      <c r="F1033" s="10" t="s">
        <v>15</v>
      </c>
      <c r="G1033" s="10" t="s">
        <v>16</v>
      </c>
      <c r="H1033" s="13"/>
    </row>
    <row r="1034" spans="1:8" s="15" customFormat="1" ht="15" customHeight="1" x14ac:dyDescent="0.25">
      <c r="A1034" s="51">
        <v>549</v>
      </c>
      <c r="B1034" s="52" t="s">
        <v>1247</v>
      </c>
      <c r="C1034" s="10" t="s">
        <v>493</v>
      </c>
      <c r="D1034" s="10" t="s">
        <v>1227</v>
      </c>
      <c r="E1034" s="10">
        <v>1</v>
      </c>
      <c r="F1034" s="10" t="s">
        <v>15</v>
      </c>
      <c r="G1034" s="10" t="s">
        <v>16</v>
      </c>
      <c r="H1034" s="13"/>
    </row>
    <row r="1035" spans="1:8" s="15" customFormat="1" ht="15" customHeight="1" x14ac:dyDescent="0.25">
      <c r="A1035" s="51">
        <v>550</v>
      </c>
      <c r="B1035" s="52" t="s">
        <v>1248</v>
      </c>
      <c r="C1035" s="10" t="s">
        <v>473</v>
      </c>
      <c r="D1035" s="10" t="s">
        <v>1227</v>
      </c>
      <c r="E1035" s="10">
        <v>1</v>
      </c>
      <c r="F1035" s="10" t="s">
        <v>15</v>
      </c>
      <c r="G1035" s="10" t="s">
        <v>810</v>
      </c>
      <c r="H1035" s="13"/>
    </row>
    <row r="1036" spans="1:8" s="15" customFormat="1" ht="15" customHeight="1" x14ac:dyDescent="0.25">
      <c r="A1036" s="51">
        <v>551</v>
      </c>
      <c r="B1036" s="52" t="s">
        <v>1249</v>
      </c>
      <c r="C1036" s="10" t="s">
        <v>473</v>
      </c>
      <c r="D1036" s="10" t="s">
        <v>1227</v>
      </c>
      <c r="E1036" s="10">
        <v>1</v>
      </c>
      <c r="F1036" s="10" t="s">
        <v>15</v>
      </c>
      <c r="G1036" s="10" t="s">
        <v>810</v>
      </c>
      <c r="H1036" s="34" t="s">
        <v>923</v>
      </c>
    </row>
    <row r="1037" spans="1:8" s="15" customFormat="1" ht="15" customHeight="1" x14ac:dyDescent="0.25">
      <c r="A1037" s="51">
        <v>552</v>
      </c>
      <c r="B1037" s="52" t="s">
        <v>1250</v>
      </c>
      <c r="C1037" s="10" t="s">
        <v>493</v>
      </c>
      <c r="D1037" s="10" t="s">
        <v>1227</v>
      </c>
      <c r="E1037" s="10">
        <v>21</v>
      </c>
      <c r="F1037" s="10" t="s">
        <v>21</v>
      </c>
      <c r="G1037" s="10" t="s">
        <v>850</v>
      </c>
      <c r="H1037" s="13"/>
    </row>
    <row r="1038" spans="1:8" s="15" customFormat="1" ht="15" customHeight="1" x14ac:dyDescent="0.25">
      <c r="A1038" s="51">
        <v>553</v>
      </c>
      <c r="B1038" s="52" t="s">
        <v>1251</v>
      </c>
      <c r="C1038" s="10" t="s">
        <v>493</v>
      </c>
      <c r="D1038" s="10" t="s">
        <v>1227</v>
      </c>
      <c r="E1038" s="19">
        <v>34</v>
      </c>
      <c r="F1038" s="19" t="s">
        <v>25</v>
      </c>
      <c r="G1038" s="19" t="s">
        <v>1252</v>
      </c>
      <c r="H1038" s="13" t="s">
        <v>1253</v>
      </c>
    </row>
    <row r="1039" spans="1:8" s="15" customFormat="1" ht="15" customHeight="1" x14ac:dyDescent="0.25">
      <c r="A1039" s="51">
        <v>554</v>
      </c>
      <c r="B1039" s="52" t="s">
        <v>1254</v>
      </c>
      <c r="C1039" s="10" t="s">
        <v>493</v>
      </c>
      <c r="D1039" s="10" t="s">
        <v>1227</v>
      </c>
      <c r="E1039" s="10">
        <v>33</v>
      </c>
      <c r="F1039" s="10" t="s">
        <v>21</v>
      </c>
      <c r="G1039" s="10" t="s">
        <v>802</v>
      </c>
      <c r="H1039" s="13"/>
    </row>
    <row r="1040" spans="1:8" s="15" customFormat="1" ht="15" customHeight="1" x14ac:dyDescent="0.25">
      <c r="A1040" s="51">
        <v>555</v>
      </c>
      <c r="B1040" s="52" t="s">
        <v>1255</v>
      </c>
      <c r="C1040" s="10" t="s">
        <v>493</v>
      </c>
      <c r="D1040" s="10" t="s">
        <v>1227</v>
      </c>
      <c r="E1040" s="10">
        <v>1</v>
      </c>
      <c r="F1040" s="10" t="s">
        <v>15</v>
      </c>
      <c r="G1040" s="10" t="s">
        <v>287</v>
      </c>
      <c r="H1040" s="13"/>
    </row>
    <row r="1041" spans="1:8" s="15" customFormat="1" ht="15" customHeight="1" x14ac:dyDescent="0.25">
      <c r="A1041" s="51">
        <v>556</v>
      </c>
      <c r="B1041" s="52" t="s">
        <v>1256</v>
      </c>
      <c r="C1041" s="10" t="s">
        <v>493</v>
      </c>
      <c r="D1041" s="10" t="s">
        <v>1227</v>
      </c>
      <c r="E1041" s="10">
        <v>7</v>
      </c>
      <c r="F1041" s="10" t="s">
        <v>25</v>
      </c>
      <c r="G1041" s="10" t="s">
        <v>789</v>
      </c>
      <c r="H1041" s="13"/>
    </row>
    <row r="1042" spans="1:8" s="15" customFormat="1" ht="15" customHeight="1" x14ac:dyDescent="0.25">
      <c r="A1042" s="51">
        <v>557</v>
      </c>
      <c r="B1042" s="52" t="s">
        <v>1257</v>
      </c>
      <c r="C1042" s="10" t="s">
        <v>493</v>
      </c>
      <c r="D1042" s="10" t="s">
        <v>1227</v>
      </c>
      <c r="E1042" s="10">
        <v>5</v>
      </c>
      <c r="F1042" s="10" t="s">
        <v>25</v>
      </c>
      <c r="G1042" s="10" t="s">
        <v>789</v>
      </c>
      <c r="H1042" s="13"/>
    </row>
    <row r="1043" spans="1:8" s="15" customFormat="1" ht="15" customHeight="1" x14ac:dyDescent="0.25">
      <c r="A1043" s="51">
        <v>558</v>
      </c>
      <c r="B1043" s="52" t="s">
        <v>1258</v>
      </c>
      <c r="C1043" s="10" t="s">
        <v>912</v>
      </c>
      <c r="D1043" s="10" t="s">
        <v>1227</v>
      </c>
      <c r="E1043" s="10">
        <v>22</v>
      </c>
      <c r="F1043" s="10" t="s">
        <v>15</v>
      </c>
      <c r="G1043" s="10" t="s">
        <v>810</v>
      </c>
      <c r="H1043" s="13" t="s">
        <v>1259</v>
      </c>
    </row>
    <row r="1044" spans="1:8" s="15" customFormat="1" ht="15" customHeight="1" x14ac:dyDescent="0.25">
      <c r="A1044" s="51">
        <v>559</v>
      </c>
      <c r="B1044" s="52" t="s">
        <v>1260</v>
      </c>
      <c r="C1044" s="10" t="s">
        <v>493</v>
      </c>
      <c r="D1044" s="10" t="s">
        <v>1227</v>
      </c>
      <c r="E1044" s="10">
        <v>1</v>
      </c>
      <c r="F1044" s="10" t="s">
        <v>25</v>
      </c>
      <c r="G1044" s="10" t="s">
        <v>1238</v>
      </c>
      <c r="H1044" s="13"/>
    </row>
    <row r="1045" spans="1:8" s="15" customFormat="1" ht="15" customHeight="1" x14ac:dyDescent="0.25">
      <c r="A1045" s="51">
        <v>560</v>
      </c>
      <c r="B1045" s="52" t="s">
        <v>1261</v>
      </c>
      <c r="C1045" s="10" t="s">
        <v>493</v>
      </c>
      <c r="D1045" s="10" t="s">
        <v>1227</v>
      </c>
      <c r="E1045" s="10">
        <v>15</v>
      </c>
      <c r="F1045" s="10" t="s">
        <v>21</v>
      </c>
      <c r="G1045" s="10" t="s">
        <v>1262</v>
      </c>
      <c r="H1045" s="13"/>
    </row>
    <row r="1046" spans="1:8" s="15" customFormat="1" ht="15" customHeight="1" x14ac:dyDescent="0.25">
      <c r="A1046" s="51">
        <v>561</v>
      </c>
      <c r="B1046" s="52" t="s">
        <v>1263</v>
      </c>
      <c r="C1046" s="10" t="s">
        <v>912</v>
      </c>
      <c r="D1046" s="10" t="s">
        <v>1227</v>
      </c>
      <c r="E1046" s="10">
        <v>1</v>
      </c>
      <c r="F1046" s="10" t="s">
        <v>15</v>
      </c>
      <c r="G1046" s="10" t="s">
        <v>16</v>
      </c>
      <c r="H1046" s="13"/>
    </row>
    <row r="1047" spans="1:8" s="15" customFormat="1" ht="15" customHeight="1" x14ac:dyDescent="0.25">
      <c r="A1047" s="51">
        <v>562</v>
      </c>
      <c r="B1047" s="52" t="s">
        <v>1264</v>
      </c>
      <c r="C1047" s="10" t="s">
        <v>493</v>
      </c>
      <c r="D1047" s="10" t="s">
        <v>1227</v>
      </c>
      <c r="E1047" s="19">
        <v>3</v>
      </c>
      <c r="F1047" s="19" t="s">
        <v>25</v>
      </c>
      <c r="G1047" s="19" t="s">
        <v>1265</v>
      </c>
      <c r="H1047" s="13"/>
    </row>
    <row r="1048" spans="1:8" s="15" customFormat="1" ht="15" customHeight="1" x14ac:dyDescent="0.25">
      <c r="A1048" s="51">
        <v>563</v>
      </c>
      <c r="B1048" s="52" t="s">
        <v>1266</v>
      </c>
      <c r="C1048" s="10" t="s">
        <v>493</v>
      </c>
      <c r="D1048" s="10" t="s">
        <v>1227</v>
      </c>
      <c r="E1048" s="10">
        <v>3</v>
      </c>
      <c r="F1048" s="10" t="s">
        <v>29</v>
      </c>
      <c r="G1048" s="10" t="s">
        <v>812</v>
      </c>
      <c r="H1048" s="13"/>
    </row>
    <row r="1049" spans="1:8" s="15" customFormat="1" ht="15" customHeight="1" x14ac:dyDescent="0.25">
      <c r="A1049" s="51">
        <v>564</v>
      </c>
      <c r="B1049" s="52" t="s">
        <v>1267</v>
      </c>
      <c r="C1049" s="10" t="s">
        <v>912</v>
      </c>
      <c r="D1049" s="10" t="s">
        <v>1227</v>
      </c>
      <c r="E1049" s="10">
        <v>1</v>
      </c>
      <c r="F1049" s="10" t="s">
        <v>15</v>
      </c>
      <c r="G1049" s="10" t="s">
        <v>810</v>
      </c>
      <c r="H1049" s="13"/>
    </row>
    <row r="1050" spans="1:8" s="15" customFormat="1" ht="15" customHeight="1" x14ac:dyDescent="0.25">
      <c r="A1050" s="51">
        <v>565</v>
      </c>
      <c r="B1050" s="52" t="s">
        <v>1268</v>
      </c>
      <c r="C1050" s="10" t="s">
        <v>912</v>
      </c>
      <c r="D1050" s="10" t="s">
        <v>1227</v>
      </c>
      <c r="E1050" s="10">
        <v>1</v>
      </c>
      <c r="F1050" s="10" t="s">
        <v>15</v>
      </c>
      <c r="G1050" s="10" t="s">
        <v>810</v>
      </c>
      <c r="H1050" s="34" t="s">
        <v>923</v>
      </c>
    </row>
    <row r="1051" spans="1:8" s="15" customFormat="1" ht="15" customHeight="1" x14ac:dyDescent="0.25">
      <c r="A1051" s="51">
        <v>566</v>
      </c>
      <c r="B1051" s="52" t="s">
        <v>557</v>
      </c>
      <c r="C1051" s="10" t="s">
        <v>473</v>
      </c>
      <c r="D1051" s="10" t="s">
        <v>1227</v>
      </c>
      <c r="E1051" s="10">
        <v>8</v>
      </c>
      <c r="F1051" s="10" t="s">
        <v>15</v>
      </c>
      <c r="G1051" s="10" t="s">
        <v>810</v>
      </c>
      <c r="H1051" s="13"/>
    </row>
    <row r="1052" spans="1:8" s="15" customFormat="1" ht="15" customHeight="1" x14ac:dyDescent="0.25">
      <c r="A1052" s="51">
        <v>567</v>
      </c>
      <c r="B1052" s="52" t="s">
        <v>1269</v>
      </c>
      <c r="C1052" s="10" t="s">
        <v>473</v>
      </c>
      <c r="D1052" s="10" t="s">
        <v>1227</v>
      </c>
      <c r="E1052" s="10">
        <v>1</v>
      </c>
      <c r="F1052" s="10" t="s">
        <v>15</v>
      </c>
      <c r="G1052" s="10" t="s">
        <v>810</v>
      </c>
      <c r="H1052" s="13"/>
    </row>
    <row r="1053" spans="1:8" s="15" customFormat="1" ht="15" customHeight="1" x14ac:dyDescent="0.25">
      <c r="A1053" s="51">
        <v>568</v>
      </c>
      <c r="B1053" s="52" t="s">
        <v>1270</v>
      </c>
      <c r="C1053" s="10" t="s">
        <v>493</v>
      </c>
      <c r="D1053" s="10" t="s">
        <v>1227</v>
      </c>
      <c r="E1053" s="10">
        <v>1</v>
      </c>
      <c r="F1053" s="10" t="s">
        <v>25</v>
      </c>
      <c r="G1053" s="10" t="s">
        <v>1252</v>
      </c>
      <c r="H1053" s="13"/>
    </row>
    <row r="1054" spans="1:8" s="15" customFormat="1" ht="15" customHeight="1" x14ac:dyDescent="0.25">
      <c r="A1054" s="51">
        <v>569</v>
      </c>
      <c r="B1054" s="52" t="s">
        <v>1271</v>
      </c>
      <c r="C1054" s="10" t="s">
        <v>473</v>
      </c>
      <c r="D1054" s="10" t="s">
        <v>1227</v>
      </c>
      <c r="E1054" s="10">
        <v>15</v>
      </c>
      <c r="F1054" s="10" t="s">
        <v>21</v>
      </c>
      <c r="G1054" s="10" t="s">
        <v>850</v>
      </c>
      <c r="H1054" s="13"/>
    </row>
    <row r="1055" spans="1:8" s="15" customFormat="1" ht="15" customHeight="1" x14ac:dyDescent="0.25">
      <c r="A1055" s="51">
        <v>570</v>
      </c>
      <c r="B1055" s="52" t="s">
        <v>1272</v>
      </c>
      <c r="C1055" s="10" t="s">
        <v>493</v>
      </c>
      <c r="D1055" s="10" t="s">
        <v>1227</v>
      </c>
      <c r="E1055" s="10">
        <v>1</v>
      </c>
      <c r="F1055" s="10" t="s">
        <v>21</v>
      </c>
      <c r="G1055" s="10" t="s">
        <v>1273</v>
      </c>
      <c r="H1055" s="34" t="s">
        <v>923</v>
      </c>
    </row>
    <row r="1056" spans="1:8" s="15" customFormat="1" ht="15" customHeight="1" x14ac:dyDescent="0.25">
      <c r="A1056" s="51">
        <v>571</v>
      </c>
      <c r="B1056" s="52" t="s">
        <v>1274</v>
      </c>
      <c r="C1056" s="10" t="s">
        <v>493</v>
      </c>
      <c r="D1056" s="10" t="s">
        <v>1227</v>
      </c>
      <c r="E1056" s="19">
        <v>4</v>
      </c>
      <c r="F1056" s="19" t="s">
        <v>15</v>
      </c>
      <c r="G1056" s="19" t="s">
        <v>1211</v>
      </c>
      <c r="H1056" s="13"/>
    </row>
    <row r="1057" spans="1:8" s="15" customFormat="1" ht="15" customHeight="1" x14ac:dyDescent="0.25">
      <c r="A1057" s="51">
        <v>572</v>
      </c>
      <c r="B1057" s="52" t="s">
        <v>1275</v>
      </c>
      <c r="C1057" s="10" t="s">
        <v>623</v>
      </c>
      <c r="D1057" s="10" t="s">
        <v>1227</v>
      </c>
      <c r="E1057" s="10">
        <v>2</v>
      </c>
      <c r="F1057" s="10" t="s">
        <v>21</v>
      </c>
      <c r="G1057" s="10" t="s">
        <v>914</v>
      </c>
      <c r="H1057" s="13"/>
    </row>
    <row r="1058" spans="1:8" s="15" customFormat="1" ht="15" customHeight="1" x14ac:dyDescent="0.25">
      <c r="A1058" s="51">
        <v>573</v>
      </c>
      <c r="B1058" s="52" t="s">
        <v>1276</v>
      </c>
      <c r="C1058" s="10" t="s">
        <v>493</v>
      </c>
      <c r="D1058" s="10" t="s">
        <v>1227</v>
      </c>
      <c r="E1058" s="10">
        <v>4</v>
      </c>
      <c r="F1058" s="10" t="s">
        <v>25</v>
      </c>
      <c r="G1058" s="10" t="s">
        <v>1277</v>
      </c>
      <c r="H1058" s="13"/>
    </row>
    <row r="1059" spans="1:8" s="15" customFormat="1" ht="15" customHeight="1" x14ac:dyDescent="0.25">
      <c r="A1059" s="51">
        <v>574</v>
      </c>
      <c r="B1059" s="52" t="s">
        <v>1278</v>
      </c>
      <c r="C1059" s="10" t="s">
        <v>493</v>
      </c>
      <c r="D1059" s="10" t="s">
        <v>1227</v>
      </c>
      <c r="E1059" s="10">
        <v>2</v>
      </c>
      <c r="F1059" s="10" t="s">
        <v>15</v>
      </c>
      <c r="G1059" s="10" t="s">
        <v>1279</v>
      </c>
      <c r="H1059" s="13"/>
    </row>
    <row r="1060" spans="1:8" s="15" customFormat="1" ht="15" customHeight="1" x14ac:dyDescent="0.25">
      <c r="A1060" s="51">
        <v>575</v>
      </c>
      <c r="B1060" s="52" t="s">
        <v>1280</v>
      </c>
      <c r="C1060" s="10" t="s">
        <v>473</v>
      </c>
      <c r="D1060" s="10" t="s">
        <v>1227</v>
      </c>
      <c r="E1060" s="10">
        <v>5</v>
      </c>
      <c r="F1060" s="10" t="s">
        <v>15</v>
      </c>
      <c r="G1060" s="10" t="s">
        <v>810</v>
      </c>
      <c r="H1060" s="13"/>
    </row>
    <row r="1061" spans="1:8" s="15" customFormat="1" ht="15" customHeight="1" x14ac:dyDescent="0.25">
      <c r="A1061" s="51">
        <v>576</v>
      </c>
      <c r="B1061" s="52" t="s">
        <v>1281</v>
      </c>
      <c r="C1061" s="10" t="s">
        <v>473</v>
      </c>
      <c r="D1061" s="10" t="s">
        <v>1227</v>
      </c>
      <c r="E1061" s="10">
        <v>1</v>
      </c>
      <c r="F1061" s="10" t="s">
        <v>15</v>
      </c>
      <c r="G1061" s="10" t="s">
        <v>810</v>
      </c>
      <c r="H1061" s="34" t="s">
        <v>923</v>
      </c>
    </row>
    <row r="1062" spans="1:8" s="15" customFormat="1" ht="15" customHeight="1" x14ac:dyDescent="0.25">
      <c r="A1062" s="51">
        <v>577</v>
      </c>
      <c r="B1062" s="52" t="s">
        <v>1282</v>
      </c>
      <c r="C1062" s="10" t="s">
        <v>493</v>
      </c>
      <c r="D1062" s="10" t="s">
        <v>1227</v>
      </c>
      <c r="E1062" s="10">
        <v>1</v>
      </c>
      <c r="F1062" s="10" t="s">
        <v>15</v>
      </c>
      <c r="G1062" s="10" t="s">
        <v>810</v>
      </c>
      <c r="H1062" s="13"/>
    </row>
    <row r="1063" spans="1:8" s="15" customFormat="1" ht="15" customHeight="1" x14ac:dyDescent="0.25">
      <c r="A1063" s="51">
        <v>578</v>
      </c>
      <c r="B1063" s="52" t="s">
        <v>1283</v>
      </c>
      <c r="C1063" s="10" t="s">
        <v>493</v>
      </c>
      <c r="D1063" s="10" t="s">
        <v>1227</v>
      </c>
      <c r="E1063" s="10">
        <v>3</v>
      </c>
      <c r="F1063" s="10" t="s">
        <v>29</v>
      </c>
      <c r="G1063" s="10" t="s">
        <v>124</v>
      </c>
      <c r="H1063" s="34"/>
    </row>
    <row r="1064" spans="1:8" s="15" customFormat="1" ht="15" customHeight="1" x14ac:dyDescent="0.25">
      <c r="A1064" s="51">
        <v>579</v>
      </c>
      <c r="B1064" s="52" t="s">
        <v>1284</v>
      </c>
      <c r="C1064" s="10" t="s">
        <v>493</v>
      </c>
      <c r="D1064" s="10" t="s">
        <v>1227</v>
      </c>
      <c r="E1064" s="10">
        <v>3</v>
      </c>
      <c r="F1064" s="10" t="s">
        <v>15</v>
      </c>
      <c r="G1064" s="10" t="s">
        <v>16</v>
      </c>
      <c r="H1064" s="13"/>
    </row>
    <row r="1065" spans="1:8" s="15" customFormat="1" ht="15" customHeight="1" x14ac:dyDescent="0.25">
      <c r="A1065" s="51">
        <v>580</v>
      </c>
      <c r="B1065" s="52" t="s">
        <v>1285</v>
      </c>
      <c r="C1065" s="10" t="s">
        <v>493</v>
      </c>
      <c r="D1065" s="10" t="s">
        <v>1227</v>
      </c>
      <c r="E1065" s="10">
        <v>4</v>
      </c>
      <c r="F1065" s="10" t="s">
        <v>25</v>
      </c>
      <c r="G1065" s="10" t="s">
        <v>1277</v>
      </c>
      <c r="H1065" s="13"/>
    </row>
    <row r="1066" spans="1:8" s="15" customFormat="1" ht="15" customHeight="1" x14ac:dyDescent="0.25">
      <c r="A1066" s="51">
        <v>581</v>
      </c>
      <c r="B1066" s="52" t="s">
        <v>1286</v>
      </c>
      <c r="C1066" s="10" t="s">
        <v>493</v>
      </c>
      <c r="D1066" s="10" t="s">
        <v>1227</v>
      </c>
      <c r="E1066" s="10">
        <v>1</v>
      </c>
      <c r="F1066" s="10" t="s">
        <v>25</v>
      </c>
      <c r="G1066" s="10" t="s">
        <v>878</v>
      </c>
      <c r="H1066" s="13"/>
    </row>
    <row r="1067" spans="1:8" s="15" customFormat="1" ht="15" customHeight="1" x14ac:dyDescent="0.25">
      <c r="A1067" s="51">
        <v>582</v>
      </c>
      <c r="B1067" s="52" t="s">
        <v>1287</v>
      </c>
      <c r="C1067" s="10" t="s">
        <v>912</v>
      </c>
      <c r="D1067" s="10" t="s">
        <v>1227</v>
      </c>
      <c r="E1067" s="10">
        <v>5</v>
      </c>
      <c r="F1067" s="10" t="s">
        <v>25</v>
      </c>
      <c r="G1067" s="10" t="s">
        <v>878</v>
      </c>
      <c r="H1067" s="13"/>
    </row>
    <row r="1068" spans="1:8" s="15" customFormat="1" ht="15" customHeight="1" x14ac:dyDescent="0.25">
      <c r="A1068" s="51">
        <v>583</v>
      </c>
      <c r="B1068" s="52" t="s">
        <v>1288</v>
      </c>
      <c r="C1068" s="10" t="s">
        <v>493</v>
      </c>
      <c r="D1068" s="10" t="s">
        <v>1227</v>
      </c>
      <c r="E1068" s="10">
        <v>4</v>
      </c>
      <c r="F1068" s="10" t="s">
        <v>15</v>
      </c>
      <c r="G1068" s="10" t="s">
        <v>810</v>
      </c>
      <c r="H1068" s="13"/>
    </row>
    <row r="1069" spans="1:8" s="15" customFormat="1" ht="15" customHeight="1" x14ac:dyDescent="0.25">
      <c r="A1069" s="51">
        <v>584</v>
      </c>
      <c r="B1069" s="52" t="s">
        <v>1289</v>
      </c>
      <c r="C1069" s="10" t="s">
        <v>493</v>
      </c>
      <c r="D1069" s="10" t="s">
        <v>1227</v>
      </c>
      <c r="E1069" s="10">
        <v>31</v>
      </c>
      <c r="F1069" s="10" t="s">
        <v>21</v>
      </c>
      <c r="G1069" s="10" t="s">
        <v>850</v>
      </c>
      <c r="H1069" s="13" t="s">
        <v>818</v>
      </c>
    </row>
    <row r="1070" spans="1:8" s="15" customFormat="1" x14ac:dyDescent="0.25">
      <c r="A1070" s="51">
        <v>585</v>
      </c>
      <c r="B1070" s="52" t="s">
        <v>1290</v>
      </c>
      <c r="C1070" s="10" t="s">
        <v>473</v>
      </c>
      <c r="D1070" s="10" t="s">
        <v>1227</v>
      </c>
      <c r="E1070" s="10">
        <v>25</v>
      </c>
      <c r="F1070" s="10" t="s">
        <v>21</v>
      </c>
      <c r="G1070" s="10" t="s">
        <v>850</v>
      </c>
      <c r="H1070" s="13"/>
    </row>
    <row r="1071" spans="1:8" s="15" customFormat="1" ht="15" customHeight="1" x14ac:dyDescent="0.25">
      <c r="A1071" s="51">
        <v>586</v>
      </c>
      <c r="B1071" s="52" t="s">
        <v>1291</v>
      </c>
      <c r="C1071" s="10" t="s">
        <v>493</v>
      </c>
      <c r="D1071" s="10" t="s">
        <v>1227</v>
      </c>
      <c r="E1071" s="10">
        <v>1</v>
      </c>
      <c r="F1071" s="10" t="s">
        <v>21</v>
      </c>
      <c r="G1071" s="10" t="s">
        <v>1273</v>
      </c>
      <c r="H1071" s="13"/>
    </row>
    <row r="1072" spans="1:8" s="15" customFormat="1" ht="15" customHeight="1" x14ac:dyDescent="0.25">
      <c r="A1072" s="51">
        <v>587</v>
      </c>
      <c r="B1072" s="52" t="s">
        <v>1292</v>
      </c>
      <c r="C1072" s="10" t="s">
        <v>473</v>
      </c>
      <c r="D1072" s="10" t="s">
        <v>1227</v>
      </c>
      <c r="E1072" s="10">
        <v>10</v>
      </c>
      <c r="F1072" s="10" t="s">
        <v>15</v>
      </c>
      <c r="G1072" s="10" t="s">
        <v>810</v>
      </c>
      <c r="H1072" s="13"/>
    </row>
    <row r="1073" spans="1:8" s="15" customFormat="1" ht="15" customHeight="1" x14ac:dyDescent="0.25">
      <c r="A1073" s="51">
        <v>588</v>
      </c>
      <c r="B1073" s="52" t="s">
        <v>1293</v>
      </c>
      <c r="C1073" s="10" t="s">
        <v>912</v>
      </c>
      <c r="D1073" s="10" t="s">
        <v>1227</v>
      </c>
      <c r="E1073" s="10">
        <v>2</v>
      </c>
      <c r="F1073" s="10" t="s">
        <v>15</v>
      </c>
      <c r="G1073" s="10" t="s">
        <v>810</v>
      </c>
      <c r="H1073" s="13"/>
    </row>
    <row r="1074" spans="1:8" s="15" customFormat="1" ht="15" customHeight="1" x14ac:dyDescent="0.25">
      <c r="A1074" s="51">
        <v>589</v>
      </c>
      <c r="B1074" s="52" t="s">
        <v>1294</v>
      </c>
      <c r="C1074" s="10" t="s">
        <v>493</v>
      </c>
      <c r="D1074" s="10" t="s">
        <v>1295</v>
      </c>
      <c r="E1074" s="10">
        <v>36</v>
      </c>
      <c r="F1074" s="10" t="s">
        <v>21</v>
      </c>
      <c r="G1074" s="10" t="s">
        <v>1015</v>
      </c>
      <c r="H1074" s="13"/>
    </row>
    <row r="1075" spans="1:8" s="15" customFormat="1" ht="15" customHeight="1" x14ac:dyDescent="0.25">
      <c r="A1075" s="51">
        <v>590</v>
      </c>
      <c r="B1075" s="52" t="s">
        <v>1296</v>
      </c>
      <c r="C1075" s="10" t="s">
        <v>486</v>
      </c>
      <c r="D1075" s="10" t="s">
        <v>1295</v>
      </c>
      <c r="E1075" s="10">
        <v>2</v>
      </c>
      <c r="F1075" s="10" t="s">
        <v>25</v>
      </c>
      <c r="G1075" s="10" t="s">
        <v>878</v>
      </c>
      <c r="H1075" s="13"/>
    </row>
    <row r="1076" spans="1:8" s="15" customFormat="1" ht="15" customHeight="1" x14ac:dyDescent="0.25">
      <c r="A1076" s="51">
        <v>591</v>
      </c>
      <c r="B1076" s="52" t="s">
        <v>1297</v>
      </c>
      <c r="C1076" s="10" t="s">
        <v>493</v>
      </c>
      <c r="D1076" s="10" t="s">
        <v>1295</v>
      </c>
      <c r="E1076" s="10">
        <v>1</v>
      </c>
      <c r="F1076" s="10" t="s">
        <v>15</v>
      </c>
      <c r="G1076" s="10" t="s">
        <v>16</v>
      </c>
      <c r="H1076" s="56"/>
    </row>
    <row r="1077" spans="1:8" s="15" customFormat="1" ht="15" customHeight="1" x14ac:dyDescent="0.25">
      <c r="A1077" s="51">
        <v>592</v>
      </c>
      <c r="B1077" s="52" t="s">
        <v>1298</v>
      </c>
      <c r="C1077" s="10" t="s">
        <v>493</v>
      </c>
      <c r="D1077" s="10" t="s">
        <v>1295</v>
      </c>
      <c r="E1077" s="10">
        <v>2</v>
      </c>
      <c r="F1077" s="10" t="s">
        <v>15</v>
      </c>
      <c r="G1077" s="10" t="s">
        <v>16</v>
      </c>
      <c r="H1077" s="56"/>
    </row>
    <row r="1078" spans="1:8" s="15" customFormat="1" ht="15" customHeight="1" x14ac:dyDescent="0.25">
      <c r="A1078" s="51">
        <v>593</v>
      </c>
      <c r="B1078" s="52" t="s">
        <v>1299</v>
      </c>
      <c r="C1078" s="10" t="s">
        <v>493</v>
      </c>
      <c r="D1078" s="10" t="s">
        <v>1295</v>
      </c>
      <c r="E1078" s="10">
        <v>5</v>
      </c>
      <c r="F1078" s="10" t="s">
        <v>15</v>
      </c>
      <c r="G1078" s="10" t="s">
        <v>16</v>
      </c>
      <c r="H1078" s="56"/>
    </row>
    <row r="1079" spans="1:8" s="15" customFormat="1" ht="15" customHeight="1" x14ac:dyDescent="0.25">
      <c r="A1079" s="51">
        <v>594</v>
      </c>
      <c r="B1079" s="52" t="s">
        <v>1300</v>
      </c>
      <c r="C1079" s="10" t="s">
        <v>493</v>
      </c>
      <c r="D1079" s="10" t="s">
        <v>1295</v>
      </c>
      <c r="E1079" s="10">
        <v>1</v>
      </c>
      <c r="F1079" s="10" t="s">
        <v>25</v>
      </c>
      <c r="G1079" s="10" t="s">
        <v>1301</v>
      </c>
      <c r="H1079" s="34"/>
    </row>
    <row r="1080" spans="1:8" s="15" customFormat="1" ht="15" customHeight="1" x14ac:dyDescent="0.25">
      <c r="A1080" s="51">
        <v>595</v>
      </c>
      <c r="B1080" s="52" t="s">
        <v>1302</v>
      </c>
      <c r="C1080" s="10" t="s">
        <v>493</v>
      </c>
      <c r="D1080" s="10" t="s">
        <v>1295</v>
      </c>
      <c r="E1080" s="10">
        <v>13</v>
      </c>
      <c r="F1080" s="10" t="s">
        <v>21</v>
      </c>
      <c r="G1080" s="10" t="s">
        <v>374</v>
      </c>
      <c r="H1080" s="56"/>
    </row>
    <row r="1081" spans="1:8" s="15" customFormat="1" ht="15" customHeight="1" x14ac:dyDescent="0.25">
      <c r="A1081" s="51">
        <v>596</v>
      </c>
      <c r="B1081" s="52" t="s">
        <v>1303</v>
      </c>
      <c r="C1081" s="10" t="s">
        <v>486</v>
      </c>
      <c r="D1081" s="10" t="s">
        <v>1295</v>
      </c>
      <c r="E1081" s="10">
        <v>12</v>
      </c>
      <c r="F1081" s="10" t="s">
        <v>25</v>
      </c>
      <c r="G1081" s="10" t="s">
        <v>1304</v>
      </c>
      <c r="H1081" s="56"/>
    </row>
    <row r="1082" spans="1:8" s="15" customFormat="1" ht="15" customHeight="1" x14ac:dyDescent="0.25">
      <c r="A1082" s="51">
        <v>597</v>
      </c>
      <c r="B1082" s="52" t="s">
        <v>1305</v>
      </c>
      <c r="C1082" s="10" t="s">
        <v>486</v>
      </c>
      <c r="D1082" s="10" t="s">
        <v>1295</v>
      </c>
      <c r="E1082" s="10">
        <v>5</v>
      </c>
      <c r="F1082" s="10" t="s">
        <v>15</v>
      </c>
      <c r="G1082" s="10" t="s">
        <v>1279</v>
      </c>
      <c r="H1082" s="56"/>
    </row>
    <row r="1083" spans="1:8" s="15" customFormat="1" ht="15" customHeight="1" x14ac:dyDescent="0.25">
      <c r="A1083" s="51">
        <v>598</v>
      </c>
      <c r="B1083" s="52" t="s">
        <v>1306</v>
      </c>
      <c r="C1083" s="10" t="s">
        <v>486</v>
      </c>
      <c r="D1083" s="10" t="s">
        <v>1295</v>
      </c>
      <c r="E1083" s="10">
        <v>1</v>
      </c>
      <c r="F1083" s="10" t="s">
        <v>25</v>
      </c>
      <c r="G1083" s="10" t="s">
        <v>878</v>
      </c>
      <c r="H1083" s="56"/>
    </row>
    <row r="1084" spans="1:8" s="15" customFormat="1" ht="15" customHeight="1" x14ac:dyDescent="0.25">
      <c r="A1084" s="51">
        <v>599</v>
      </c>
      <c r="B1084" s="52" t="s">
        <v>1307</v>
      </c>
      <c r="C1084" s="10" t="s">
        <v>486</v>
      </c>
      <c r="D1084" s="10" t="s">
        <v>1295</v>
      </c>
      <c r="E1084" s="10">
        <v>26</v>
      </c>
      <c r="F1084" s="10" t="s">
        <v>21</v>
      </c>
      <c r="G1084" s="10" t="s">
        <v>1015</v>
      </c>
      <c r="H1084" s="56"/>
    </row>
    <row r="1085" spans="1:8" s="15" customFormat="1" ht="15" customHeight="1" x14ac:dyDescent="0.25">
      <c r="A1085" s="51">
        <v>600</v>
      </c>
      <c r="B1085" s="52" t="s">
        <v>1308</v>
      </c>
      <c r="C1085" s="10" t="s">
        <v>493</v>
      </c>
      <c r="D1085" s="10" t="s">
        <v>1295</v>
      </c>
      <c r="E1085" s="10">
        <v>3</v>
      </c>
      <c r="F1085" s="10" t="s">
        <v>25</v>
      </c>
      <c r="G1085" s="10" t="s">
        <v>188</v>
      </c>
      <c r="H1085" s="56"/>
    </row>
    <row r="1086" spans="1:8" s="15" customFormat="1" ht="15" customHeight="1" x14ac:dyDescent="0.25">
      <c r="A1086" s="51">
        <v>601</v>
      </c>
      <c r="B1086" s="52" t="s">
        <v>1309</v>
      </c>
      <c r="C1086" s="10" t="s">
        <v>493</v>
      </c>
      <c r="D1086" s="10" t="s">
        <v>1295</v>
      </c>
      <c r="E1086" s="10">
        <v>3</v>
      </c>
      <c r="F1086" s="10" t="s">
        <v>21</v>
      </c>
      <c r="G1086" s="10" t="s">
        <v>1015</v>
      </c>
      <c r="H1086" s="56"/>
    </row>
    <row r="1087" spans="1:8" s="15" customFormat="1" ht="15" customHeight="1" x14ac:dyDescent="0.25">
      <c r="A1087" s="51">
        <v>602</v>
      </c>
      <c r="B1087" s="52" t="s">
        <v>1310</v>
      </c>
      <c r="C1087" s="10" t="s">
        <v>493</v>
      </c>
      <c r="D1087" s="10" t="s">
        <v>1295</v>
      </c>
      <c r="E1087" s="10">
        <v>2</v>
      </c>
      <c r="F1087" s="10" t="s">
        <v>21</v>
      </c>
      <c r="G1087" s="10" t="s">
        <v>1311</v>
      </c>
      <c r="H1087" s="56"/>
    </row>
    <row r="1088" spans="1:8" s="15" customFormat="1" ht="15" customHeight="1" x14ac:dyDescent="0.25">
      <c r="A1088" s="51">
        <v>603</v>
      </c>
      <c r="B1088" s="52" t="s">
        <v>1312</v>
      </c>
      <c r="C1088" s="10" t="s">
        <v>493</v>
      </c>
      <c r="D1088" s="10" t="s">
        <v>1295</v>
      </c>
      <c r="E1088" s="10">
        <v>1</v>
      </c>
      <c r="F1088" s="10" t="s">
        <v>21</v>
      </c>
      <c r="G1088" s="10" t="s">
        <v>1273</v>
      </c>
      <c r="H1088" s="56"/>
    </row>
    <row r="1089" spans="1:8" s="15" customFormat="1" ht="15" customHeight="1" x14ac:dyDescent="0.25">
      <c r="A1089" s="51">
        <v>604</v>
      </c>
      <c r="B1089" s="52" t="s">
        <v>1313</v>
      </c>
      <c r="C1089" s="10" t="s">
        <v>493</v>
      </c>
      <c r="D1089" s="10" t="s">
        <v>1295</v>
      </c>
      <c r="E1089" s="19">
        <v>4</v>
      </c>
      <c r="F1089" s="19" t="s">
        <v>15</v>
      </c>
      <c r="G1089" s="19" t="s">
        <v>16</v>
      </c>
      <c r="H1089" s="13"/>
    </row>
    <row r="1090" spans="1:8" s="15" customFormat="1" ht="15" customHeight="1" x14ac:dyDescent="0.25">
      <c r="A1090" s="51">
        <v>605</v>
      </c>
      <c r="B1090" s="52" t="s">
        <v>1314</v>
      </c>
      <c r="C1090" s="10" t="s">
        <v>486</v>
      </c>
      <c r="D1090" s="10" t="s">
        <v>1295</v>
      </c>
      <c r="E1090" s="10">
        <v>2</v>
      </c>
      <c r="F1090" s="10" t="s">
        <v>21</v>
      </c>
      <c r="G1090" s="10" t="s">
        <v>1315</v>
      </c>
      <c r="H1090" s="56"/>
    </row>
    <row r="1091" spans="1:8" s="15" customFormat="1" ht="15" customHeight="1" x14ac:dyDescent="0.25">
      <c r="A1091" s="51">
        <v>606</v>
      </c>
      <c r="B1091" s="55" t="s">
        <v>1316</v>
      </c>
      <c r="C1091" s="38" t="s">
        <v>486</v>
      </c>
      <c r="D1091" s="38" t="s">
        <v>1295</v>
      </c>
      <c r="E1091" s="38">
        <v>5</v>
      </c>
      <c r="F1091" s="38" t="s">
        <v>115</v>
      </c>
      <c r="G1091" s="38" t="s">
        <v>115</v>
      </c>
      <c r="H1091" s="62"/>
    </row>
    <row r="1092" spans="1:8" s="15" customFormat="1" ht="15" customHeight="1" x14ac:dyDescent="0.25">
      <c r="A1092" s="51">
        <v>607</v>
      </c>
      <c r="B1092" s="52" t="s">
        <v>1317</v>
      </c>
      <c r="C1092" s="10" t="s">
        <v>493</v>
      </c>
      <c r="D1092" s="10" t="s">
        <v>1295</v>
      </c>
      <c r="E1092" s="10">
        <v>4</v>
      </c>
      <c r="F1092" s="10" t="s">
        <v>115</v>
      </c>
      <c r="G1092" s="10" t="s">
        <v>115</v>
      </c>
      <c r="H1092" s="56"/>
    </row>
    <row r="1093" spans="1:8" s="15" customFormat="1" ht="15" customHeight="1" x14ac:dyDescent="0.25">
      <c r="A1093" s="51">
        <v>608</v>
      </c>
      <c r="B1093" s="52" t="s">
        <v>1318</v>
      </c>
      <c r="C1093" s="10" t="s">
        <v>493</v>
      </c>
      <c r="D1093" s="10" t="s">
        <v>1295</v>
      </c>
      <c r="E1093" s="10">
        <v>6</v>
      </c>
      <c r="F1093" s="10" t="s">
        <v>15</v>
      </c>
      <c r="G1093" s="10" t="s">
        <v>16</v>
      </c>
      <c r="H1093" s="56"/>
    </row>
    <row r="1094" spans="1:8" s="15" customFormat="1" ht="15" customHeight="1" x14ac:dyDescent="0.25">
      <c r="A1094" s="51">
        <v>609</v>
      </c>
      <c r="B1094" s="52" t="s">
        <v>1319</v>
      </c>
      <c r="C1094" s="10" t="s">
        <v>486</v>
      </c>
      <c r="D1094" s="10" t="s">
        <v>1295</v>
      </c>
      <c r="E1094" s="10">
        <v>20</v>
      </c>
      <c r="F1094" s="10" t="s">
        <v>115</v>
      </c>
      <c r="G1094" s="10" t="s">
        <v>115</v>
      </c>
      <c r="H1094" s="56"/>
    </row>
    <row r="1095" spans="1:8" s="15" customFormat="1" ht="15" customHeight="1" x14ac:dyDescent="0.25">
      <c r="A1095" s="51">
        <v>610</v>
      </c>
      <c r="B1095" s="52" t="s">
        <v>1320</v>
      </c>
      <c r="C1095" s="10" t="s">
        <v>486</v>
      </c>
      <c r="D1095" s="10" t="s">
        <v>1295</v>
      </c>
      <c r="E1095" s="10">
        <v>8</v>
      </c>
      <c r="F1095" s="10" t="s">
        <v>21</v>
      </c>
      <c r="G1095" s="10" t="s">
        <v>1025</v>
      </c>
      <c r="H1095" s="56"/>
    </row>
    <row r="1096" spans="1:8" s="15" customFormat="1" ht="15" customHeight="1" x14ac:dyDescent="0.25">
      <c r="A1096" s="51">
        <v>611</v>
      </c>
      <c r="B1096" s="52" t="s">
        <v>1321</v>
      </c>
      <c r="C1096" s="10" t="s">
        <v>486</v>
      </c>
      <c r="D1096" s="10" t="s">
        <v>1295</v>
      </c>
      <c r="E1096" s="10">
        <v>3</v>
      </c>
      <c r="F1096" s="10" t="s">
        <v>21</v>
      </c>
      <c r="G1096" s="10" t="s">
        <v>374</v>
      </c>
      <c r="H1096" s="56"/>
    </row>
    <row r="1097" spans="1:8" s="15" customFormat="1" ht="15" customHeight="1" x14ac:dyDescent="0.25">
      <c r="A1097" s="51">
        <v>612</v>
      </c>
      <c r="B1097" s="52" t="s">
        <v>1322</v>
      </c>
      <c r="C1097" s="10" t="s">
        <v>470</v>
      </c>
      <c r="D1097" s="10" t="s">
        <v>1295</v>
      </c>
      <c r="E1097" s="10">
        <v>21</v>
      </c>
      <c r="F1097" s="10" t="s">
        <v>21</v>
      </c>
      <c r="G1097" s="10" t="s">
        <v>1323</v>
      </c>
      <c r="H1097" s="56"/>
    </row>
    <row r="1098" spans="1:8" s="15" customFormat="1" ht="15" customHeight="1" x14ac:dyDescent="0.25">
      <c r="A1098" s="51">
        <v>613</v>
      </c>
      <c r="B1098" s="52" t="s">
        <v>1324</v>
      </c>
      <c r="C1098" s="10" t="s">
        <v>493</v>
      </c>
      <c r="D1098" s="10" t="s">
        <v>1295</v>
      </c>
      <c r="E1098" s="10">
        <v>3</v>
      </c>
      <c r="F1098" s="10" t="s">
        <v>115</v>
      </c>
      <c r="G1098" s="10" t="s">
        <v>115</v>
      </c>
      <c r="H1098" s="56"/>
    </row>
    <row r="1099" spans="1:8" s="15" customFormat="1" ht="15" customHeight="1" x14ac:dyDescent="0.25">
      <c r="A1099" s="51">
        <v>614</v>
      </c>
      <c r="B1099" s="52" t="s">
        <v>1325</v>
      </c>
      <c r="C1099" s="10" t="s">
        <v>486</v>
      </c>
      <c r="D1099" s="10" t="s">
        <v>1295</v>
      </c>
      <c r="E1099" s="10">
        <v>4</v>
      </c>
      <c r="F1099" s="10" t="s">
        <v>21</v>
      </c>
      <c r="G1099" s="10" t="s">
        <v>1025</v>
      </c>
      <c r="H1099" s="56"/>
    </row>
    <row r="1100" spans="1:8" s="15" customFormat="1" ht="15" customHeight="1" x14ac:dyDescent="0.25">
      <c r="A1100" s="51">
        <v>615</v>
      </c>
      <c r="B1100" s="52" t="s">
        <v>1326</v>
      </c>
      <c r="C1100" s="10" t="s">
        <v>486</v>
      </c>
      <c r="D1100" s="10" t="s">
        <v>1295</v>
      </c>
      <c r="E1100" s="10">
        <v>2</v>
      </c>
      <c r="F1100" s="10" t="s">
        <v>25</v>
      </c>
      <c r="G1100" s="10" t="s">
        <v>1304</v>
      </c>
      <c r="H1100" s="13"/>
    </row>
    <row r="1101" spans="1:8" s="15" customFormat="1" ht="15" customHeight="1" x14ac:dyDescent="0.25">
      <c r="A1101" s="51">
        <v>616</v>
      </c>
      <c r="B1101" s="52" t="s">
        <v>1327</v>
      </c>
      <c r="C1101" s="10" t="s">
        <v>486</v>
      </c>
      <c r="D1101" s="10" t="s">
        <v>1295</v>
      </c>
      <c r="E1101" s="10">
        <v>14</v>
      </c>
      <c r="F1101" s="10" t="s">
        <v>21</v>
      </c>
      <c r="G1101" s="10" t="s">
        <v>1015</v>
      </c>
      <c r="H1101" s="56"/>
    </row>
    <row r="1102" spans="1:8" s="15" customFormat="1" ht="15" customHeight="1" x14ac:dyDescent="0.25">
      <c r="A1102" s="51">
        <v>617</v>
      </c>
      <c r="B1102" s="52" t="s">
        <v>1328</v>
      </c>
      <c r="C1102" s="10" t="s">
        <v>486</v>
      </c>
      <c r="D1102" s="10" t="s">
        <v>1295</v>
      </c>
      <c r="E1102" s="10">
        <v>1</v>
      </c>
      <c r="F1102" s="10" t="s">
        <v>21</v>
      </c>
      <c r="G1102" s="10" t="s">
        <v>1025</v>
      </c>
      <c r="H1102" s="56"/>
    </row>
    <row r="1103" spans="1:8" s="15" customFormat="1" ht="15" customHeight="1" x14ac:dyDescent="0.25">
      <c r="A1103" s="51">
        <v>618</v>
      </c>
      <c r="B1103" s="52" t="s">
        <v>1329</v>
      </c>
      <c r="C1103" s="10" t="s">
        <v>493</v>
      </c>
      <c r="D1103" s="10" t="s">
        <v>1295</v>
      </c>
      <c r="E1103" s="10">
        <v>8</v>
      </c>
      <c r="F1103" s="10" t="s">
        <v>21</v>
      </c>
      <c r="G1103" s="10" t="s">
        <v>850</v>
      </c>
      <c r="H1103" s="56"/>
    </row>
    <row r="1104" spans="1:8" s="15" customFormat="1" ht="15" customHeight="1" x14ac:dyDescent="0.25">
      <c r="A1104" s="51">
        <v>619</v>
      </c>
      <c r="B1104" s="52" t="s">
        <v>1330</v>
      </c>
      <c r="C1104" s="10" t="s">
        <v>493</v>
      </c>
      <c r="D1104" s="10" t="s">
        <v>1295</v>
      </c>
      <c r="E1104" s="10">
        <v>1</v>
      </c>
      <c r="F1104" s="10" t="s">
        <v>21</v>
      </c>
      <c r="G1104" s="10" t="s">
        <v>1311</v>
      </c>
      <c r="H1104" s="56"/>
    </row>
    <row r="1105" spans="1:8" s="15" customFormat="1" ht="15" customHeight="1" x14ac:dyDescent="0.25">
      <c r="A1105" s="51">
        <v>620</v>
      </c>
      <c r="B1105" s="52" t="s">
        <v>1331</v>
      </c>
      <c r="C1105" s="10" t="s">
        <v>493</v>
      </c>
      <c r="D1105" s="10" t="s">
        <v>1295</v>
      </c>
      <c r="E1105" s="10">
        <v>24</v>
      </c>
      <c r="F1105" s="10" t="s">
        <v>21</v>
      </c>
      <c r="G1105" s="10" t="s">
        <v>1015</v>
      </c>
      <c r="H1105" s="13" t="s">
        <v>1332</v>
      </c>
    </row>
    <row r="1106" spans="1:8" s="15" customFormat="1" ht="15" customHeight="1" x14ac:dyDescent="0.25">
      <c r="A1106" s="51">
        <v>621</v>
      </c>
      <c r="B1106" s="52" t="s">
        <v>1333</v>
      </c>
      <c r="C1106" s="10" t="s">
        <v>493</v>
      </c>
      <c r="D1106" s="10" t="s">
        <v>1295</v>
      </c>
      <c r="E1106" s="10">
        <v>1</v>
      </c>
      <c r="F1106" s="10" t="s">
        <v>25</v>
      </c>
      <c r="G1106" s="10" t="s">
        <v>188</v>
      </c>
      <c r="H1106" s="56"/>
    </row>
    <row r="1107" spans="1:8" s="15" customFormat="1" ht="15" customHeight="1" x14ac:dyDescent="0.25">
      <c r="A1107" s="51">
        <v>622</v>
      </c>
      <c r="B1107" s="52" t="s">
        <v>1334</v>
      </c>
      <c r="C1107" s="10" t="s">
        <v>493</v>
      </c>
      <c r="D1107" s="10" t="s">
        <v>1295</v>
      </c>
      <c r="E1107" s="10">
        <v>4</v>
      </c>
      <c r="F1107" s="10" t="s">
        <v>21</v>
      </c>
      <c r="G1107" s="10" t="s">
        <v>1273</v>
      </c>
      <c r="H1107" s="56"/>
    </row>
    <row r="1108" spans="1:8" s="15" customFormat="1" ht="15" customHeight="1" x14ac:dyDescent="0.25">
      <c r="A1108" s="51">
        <v>623</v>
      </c>
      <c r="B1108" s="52" t="s">
        <v>1335</v>
      </c>
      <c r="C1108" s="10" t="s">
        <v>486</v>
      </c>
      <c r="D1108" s="10" t="s">
        <v>1295</v>
      </c>
      <c r="E1108" s="10">
        <v>6</v>
      </c>
      <c r="F1108" s="10" t="s">
        <v>21</v>
      </c>
      <c r="G1108" s="10" t="s">
        <v>1025</v>
      </c>
      <c r="H1108" s="56"/>
    </row>
    <row r="1109" spans="1:8" s="15" customFormat="1" ht="15" customHeight="1" x14ac:dyDescent="0.25">
      <c r="A1109" s="51">
        <v>624</v>
      </c>
      <c r="B1109" s="52" t="s">
        <v>1336</v>
      </c>
      <c r="C1109" s="10" t="s">
        <v>493</v>
      </c>
      <c r="D1109" s="10" t="s">
        <v>1295</v>
      </c>
      <c r="E1109" s="10">
        <v>6</v>
      </c>
      <c r="F1109" s="10" t="s">
        <v>25</v>
      </c>
      <c r="G1109" s="10" t="s">
        <v>878</v>
      </c>
      <c r="H1109" s="56"/>
    </row>
    <row r="1110" spans="1:8" s="15" customFormat="1" ht="15" customHeight="1" x14ac:dyDescent="0.25">
      <c r="A1110" s="51">
        <v>625</v>
      </c>
      <c r="B1110" s="52" t="s">
        <v>1337</v>
      </c>
      <c r="C1110" s="10" t="s">
        <v>486</v>
      </c>
      <c r="D1110" s="10" t="s">
        <v>1295</v>
      </c>
      <c r="E1110" s="10">
        <v>1</v>
      </c>
      <c r="F1110" s="10" t="s">
        <v>21</v>
      </c>
      <c r="G1110" s="10" t="s">
        <v>1025</v>
      </c>
      <c r="H1110" s="56"/>
    </row>
    <row r="1111" spans="1:8" s="15" customFormat="1" ht="15" customHeight="1" x14ac:dyDescent="0.25">
      <c r="A1111" s="51">
        <v>626</v>
      </c>
      <c r="B1111" s="52" t="s">
        <v>1338</v>
      </c>
      <c r="C1111" s="10" t="s">
        <v>486</v>
      </c>
      <c r="D1111" s="10" t="s">
        <v>1295</v>
      </c>
      <c r="E1111" s="10">
        <v>13</v>
      </c>
      <c r="F1111" s="10" t="s">
        <v>115</v>
      </c>
      <c r="G1111" s="10" t="s">
        <v>115</v>
      </c>
      <c r="H1111" s="56"/>
    </row>
    <row r="1112" spans="1:8" s="15" customFormat="1" ht="15" customHeight="1" x14ac:dyDescent="0.25">
      <c r="A1112" s="51">
        <v>627</v>
      </c>
      <c r="B1112" s="52" t="s">
        <v>1339</v>
      </c>
      <c r="C1112" s="10" t="s">
        <v>486</v>
      </c>
      <c r="D1112" s="10" t="s">
        <v>1295</v>
      </c>
      <c r="E1112" s="10">
        <v>1</v>
      </c>
      <c r="F1112" s="10" t="s">
        <v>21</v>
      </c>
      <c r="G1112" s="10" t="s">
        <v>1025</v>
      </c>
      <c r="H1112" s="56"/>
    </row>
    <row r="1113" spans="1:8" s="15" customFormat="1" ht="15" customHeight="1" x14ac:dyDescent="0.25">
      <c r="A1113" s="51">
        <v>628</v>
      </c>
      <c r="B1113" s="52" t="s">
        <v>1340</v>
      </c>
      <c r="C1113" s="10" t="s">
        <v>493</v>
      </c>
      <c r="D1113" s="10" t="s">
        <v>1295</v>
      </c>
      <c r="E1113" s="10">
        <v>2</v>
      </c>
      <c r="F1113" s="10" t="s">
        <v>15</v>
      </c>
      <c r="G1113" s="10" t="s">
        <v>810</v>
      </c>
      <c r="H1113" s="56"/>
    </row>
    <row r="1114" spans="1:8" s="15" customFormat="1" ht="15" customHeight="1" x14ac:dyDescent="0.25">
      <c r="A1114" s="51">
        <v>629</v>
      </c>
      <c r="B1114" s="52" t="s">
        <v>1341</v>
      </c>
      <c r="C1114" s="10" t="s">
        <v>493</v>
      </c>
      <c r="D1114" s="10" t="s">
        <v>1295</v>
      </c>
      <c r="E1114" s="10">
        <v>1</v>
      </c>
      <c r="F1114" s="10" t="s">
        <v>15</v>
      </c>
      <c r="G1114" s="10" t="s">
        <v>810</v>
      </c>
      <c r="H1114" s="56"/>
    </row>
    <row r="1115" spans="1:8" s="15" customFormat="1" ht="15" customHeight="1" x14ac:dyDescent="0.25">
      <c r="A1115" s="51">
        <v>630</v>
      </c>
      <c r="B1115" s="52" t="s">
        <v>1342</v>
      </c>
      <c r="C1115" s="10" t="s">
        <v>486</v>
      </c>
      <c r="D1115" s="10" t="s">
        <v>1295</v>
      </c>
      <c r="E1115" s="10">
        <v>4</v>
      </c>
      <c r="F1115" s="10" t="s">
        <v>25</v>
      </c>
      <c r="G1115" s="10" t="s">
        <v>1304</v>
      </c>
      <c r="H1115" s="56"/>
    </row>
    <row r="1116" spans="1:8" s="15" customFormat="1" ht="15" customHeight="1" x14ac:dyDescent="0.25">
      <c r="A1116" s="51">
        <v>631</v>
      </c>
      <c r="B1116" s="52" t="s">
        <v>1343</v>
      </c>
      <c r="C1116" s="10" t="s">
        <v>493</v>
      </c>
      <c r="D1116" s="10" t="s">
        <v>1295</v>
      </c>
      <c r="E1116" s="10">
        <v>6</v>
      </c>
      <c r="F1116" s="10" t="s">
        <v>15</v>
      </c>
      <c r="G1116" s="10" t="s">
        <v>810</v>
      </c>
      <c r="H1116" s="56"/>
    </row>
    <row r="1117" spans="1:8" s="15" customFormat="1" ht="15" customHeight="1" x14ac:dyDescent="0.25">
      <c r="A1117" s="51">
        <v>632</v>
      </c>
      <c r="B1117" s="52" t="s">
        <v>1344</v>
      </c>
      <c r="C1117" s="10" t="s">
        <v>486</v>
      </c>
      <c r="D1117" s="10" t="s">
        <v>1295</v>
      </c>
      <c r="E1117" s="10">
        <v>2</v>
      </c>
      <c r="F1117" s="10" t="s">
        <v>25</v>
      </c>
      <c r="G1117" s="10" t="s">
        <v>1304</v>
      </c>
      <c r="H1117" s="56"/>
    </row>
    <row r="1118" spans="1:8" s="15" customFormat="1" ht="15" customHeight="1" x14ac:dyDescent="0.25">
      <c r="A1118" s="51">
        <v>633</v>
      </c>
      <c r="B1118" s="52" t="s">
        <v>1345</v>
      </c>
      <c r="C1118" s="10" t="s">
        <v>493</v>
      </c>
      <c r="D1118" s="10" t="s">
        <v>1295</v>
      </c>
      <c r="E1118" s="10">
        <v>3</v>
      </c>
      <c r="F1118" s="10" t="s">
        <v>15</v>
      </c>
      <c r="G1118" s="10" t="s">
        <v>16</v>
      </c>
      <c r="H1118" s="56"/>
    </row>
    <row r="1119" spans="1:8" s="15" customFormat="1" x14ac:dyDescent="0.25">
      <c r="A1119" s="51">
        <v>634</v>
      </c>
      <c r="B1119" s="52" t="s">
        <v>1346</v>
      </c>
      <c r="C1119" s="10" t="s">
        <v>486</v>
      </c>
      <c r="D1119" s="10" t="s">
        <v>1295</v>
      </c>
      <c r="E1119" s="10">
        <v>1</v>
      </c>
      <c r="F1119" s="10" t="s">
        <v>25</v>
      </c>
      <c r="G1119" s="10" t="s">
        <v>1304</v>
      </c>
      <c r="H1119" s="56"/>
    </row>
    <row r="1120" spans="1:8" s="15" customFormat="1" ht="15" customHeight="1" x14ac:dyDescent="0.25">
      <c r="A1120" s="6">
        <v>1</v>
      </c>
      <c r="B1120" s="22" t="s">
        <v>1347</v>
      </c>
      <c r="C1120" s="19" t="s">
        <v>20</v>
      </c>
      <c r="D1120" s="10" t="s">
        <v>1348</v>
      </c>
      <c r="E1120" s="19">
        <v>3</v>
      </c>
      <c r="F1120" s="17" t="s">
        <v>21</v>
      </c>
      <c r="G1120" s="10" t="s">
        <v>22</v>
      </c>
      <c r="H1120" s="22" t="s">
        <v>78</v>
      </c>
    </row>
    <row r="1121" spans="1:8" s="15" customFormat="1" ht="15" customHeight="1" x14ac:dyDescent="0.25">
      <c r="A1121" s="6">
        <v>2</v>
      </c>
      <c r="B1121" s="22" t="s">
        <v>1349</v>
      </c>
      <c r="C1121" s="19" t="s">
        <v>14</v>
      </c>
      <c r="D1121" s="10" t="s">
        <v>1348</v>
      </c>
      <c r="E1121" s="19">
        <v>4</v>
      </c>
      <c r="F1121" s="17" t="s">
        <v>21</v>
      </c>
      <c r="G1121" s="10" t="s">
        <v>22</v>
      </c>
      <c r="H1121" s="13" t="s">
        <v>1350</v>
      </c>
    </row>
    <row r="1122" spans="1:8" s="15" customFormat="1" ht="15" customHeight="1" x14ac:dyDescent="0.25">
      <c r="A1122" s="6">
        <v>3</v>
      </c>
      <c r="B1122" s="22" t="s">
        <v>1351</v>
      </c>
      <c r="C1122" s="19" t="s">
        <v>14</v>
      </c>
      <c r="D1122" s="10" t="s">
        <v>1348</v>
      </c>
      <c r="E1122" s="19">
        <v>3</v>
      </c>
      <c r="F1122" s="17" t="s">
        <v>21</v>
      </c>
      <c r="G1122" s="10" t="s">
        <v>22</v>
      </c>
      <c r="H1122" s="22" t="s">
        <v>78</v>
      </c>
    </row>
    <row r="1123" spans="1:8" s="15" customFormat="1" ht="15" customHeight="1" x14ac:dyDescent="0.25">
      <c r="A1123" s="6">
        <v>4</v>
      </c>
      <c r="B1123" s="22" t="s">
        <v>1352</v>
      </c>
      <c r="C1123" s="19" t="s">
        <v>14</v>
      </c>
      <c r="D1123" s="10" t="s">
        <v>1348</v>
      </c>
      <c r="E1123" s="19">
        <v>14</v>
      </c>
      <c r="F1123" s="17" t="s">
        <v>21</v>
      </c>
      <c r="G1123" s="10" t="s">
        <v>22</v>
      </c>
      <c r="H1123" s="13" t="s">
        <v>1350</v>
      </c>
    </row>
    <row r="1124" spans="1:8" s="15" customFormat="1" ht="15" customHeight="1" x14ac:dyDescent="0.25">
      <c r="A1124" s="6">
        <v>5</v>
      </c>
      <c r="B1124" s="22" t="s">
        <v>1353</v>
      </c>
      <c r="C1124" s="19" t="s">
        <v>20</v>
      </c>
      <c r="D1124" s="10" t="s">
        <v>1348</v>
      </c>
      <c r="E1124" s="19">
        <v>9</v>
      </c>
      <c r="F1124" s="17" t="s">
        <v>21</v>
      </c>
      <c r="G1124" s="10" t="s">
        <v>22</v>
      </c>
      <c r="H1124" s="13"/>
    </row>
    <row r="1125" spans="1:8" s="15" customFormat="1" ht="15" customHeight="1" x14ac:dyDescent="0.25">
      <c r="A1125" s="6">
        <v>6</v>
      </c>
      <c r="B1125" s="22" t="s">
        <v>1354</v>
      </c>
      <c r="C1125" s="19" t="s">
        <v>14</v>
      </c>
      <c r="D1125" s="10" t="s">
        <v>1348</v>
      </c>
      <c r="E1125" s="19">
        <v>18</v>
      </c>
      <c r="F1125" s="17" t="s">
        <v>21</v>
      </c>
      <c r="G1125" s="10" t="s">
        <v>22</v>
      </c>
      <c r="H1125" s="13"/>
    </row>
    <row r="1126" spans="1:8" s="15" customFormat="1" ht="15" customHeight="1" x14ac:dyDescent="0.25">
      <c r="A1126" s="6">
        <v>7</v>
      </c>
      <c r="B1126" s="22" t="s">
        <v>1355</v>
      </c>
      <c r="C1126" s="19" t="s">
        <v>14</v>
      </c>
      <c r="D1126" s="10" t="s">
        <v>1348</v>
      </c>
      <c r="E1126" s="19">
        <v>13</v>
      </c>
      <c r="F1126" s="10" t="s">
        <v>21</v>
      </c>
      <c r="G1126" s="10" t="s">
        <v>1025</v>
      </c>
      <c r="H1126" s="13" t="s">
        <v>1356</v>
      </c>
    </row>
    <row r="1127" spans="1:8" s="15" customFormat="1" ht="15" customHeight="1" x14ac:dyDescent="0.25">
      <c r="A1127" s="6">
        <v>8</v>
      </c>
      <c r="B1127" s="22" t="s">
        <v>1357</v>
      </c>
      <c r="C1127" s="19" t="s">
        <v>14</v>
      </c>
      <c r="D1127" s="10" t="s">
        <v>1348</v>
      </c>
      <c r="E1127" s="19">
        <v>4</v>
      </c>
      <c r="F1127" s="10" t="s">
        <v>21</v>
      </c>
      <c r="G1127" s="10" t="s">
        <v>22</v>
      </c>
      <c r="H1127" s="13"/>
    </row>
    <row r="1128" spans="1:8" ht="30" x14ac:dyDescent="0.25">
      <c r="A1128" s="24">
        <v>9</v>
      </c>
      <c r="B1128" s="60" t="s">
        <v>1358</v>
      </c>
      <c r="C1128" s="19" t="s">
        <v>122</v>
      </c>
      <c r="D1128" s="19" t="s">
        <v>1348</v>
      </c>
      <c r="E1128" s="19">
        <v>61</v>
      </c>
      <c r="F1128" s="17" t="s">
        <v>21</v>
      </c>
      <c r="G1128" s="19" t="s">
        <v>1311</v>
      </c>
      <c r="H1128" s="13" t="s">
        <v>1359</v>
      </c>
    </row>
    <row r="1129" spans="1:8" s="15" customFormat="1" ht="15" customHeight="1" x14ac:dyDescent="0.25">
      <c r="A1129" s="25">
        <v>1</v>
      </c>
      <c r="B1129" s="22" t="s">
        <v>1360</v>
      </c>
      <c r="C1129" s="19" t="s">
        <v>134</v>
      </c>
      <c r="D1129" s="10" t="s">
        <v>1361</v>
      </c>
      <c r="E1129" s="19">
        <v>8</v>
      </c>
      <c r="F1129" s="10" t="s">
        <v>21</v>
      </c>
      <c r="G1129" s="10" t="s">
        <v>374</v>
      </c>
      <c r="H1129" s="13"/>
    </row>
    <row r="1130" spans="1:8" s="15" customFormat="1" ht="15" customHeight="1" x14ac:dyDescent="0.25">
      <c r="A1130" s="25">
        <v>2</v>
      </c>
      <c r="B1130" s="22" t="s">
        <v>1362</v>
      </c>
      <c r="C1130" s="19" t="s">
        <v>155</v>
      </c>
      <c r="D1130" s="10" t="s">
        <v>1361</v>
      </c>
      <c r="E1130" s="19">
        <v>10</v>
      </c>
      <c r="F1130" s="10" t="s">
        <v>21</v>
      </c>
      <c r="G1130" s="10" t="s">
        <v>1363</v>
      </c>
      <c r="H1130" s="13"/>
    </row>
    <row r="1131" spans="1:8" s="15" customFormat="1" ht="15" customHeight="1" x14ac:dyDescent="0.25">
      <c r="A1131" s="25">
        <v>3</v>
      </c>
      <c r="B1131" s="22" t="s">
        <v>1364</v>
      </c>
      <c r="C1131" s="19" t="s">
        <v>134</v>
      </c>
      <c r="D1131" s="10" t="s">
        <v>1361</v>
      </c>
      <c r="E1131" s="19">
        <v>24</v>
      </c>
      <c r="F1131" s="10" t="s">
        <v>21</v>
      </c>
      <c r="G1131" s="10" t="s">
        <v>1365</v>
      </c>
      <c r="H1131" s="13" t="s">
        <v>1366</v>
      </c>
    </row>
    <row r="1132" spans="1:8" s="15" customFormat="1" ht="15" customHeight="1" x14ac:dyDescent="0.25">
      <c r="A1132" s="25">
        <v>4</v>
      </c>
      <c r="B1132" s="22" t="s">
        <v>1367</v>
      </c>
      <c r="C1132" s="19" t="s">
        <v>134</v>
      </c>
      <c r="D1132" s="10" t="s">
        <v>1361</v>
      </c>
      <c r="E1132" s="19">
        <v>4</v>
      </c>
      <c r="F1132" s="17" t="s">
        <v>21</v>
      </c>
      <c r="G1132" s="10" t="s">
        <v>374</v>
      </c>
      <c r="H1132" s="22" t="s">
        <v>78</v>
      </c>
    </row>
    <row r="1133" spans="1:8" s="15" customFormat="1" ht="15" customHeight="1" x14ac:dyDescent="0.25">
      <c r="A1133" s="25">
        <v>5</v>
      </c>
      <c r="B1133" s="22" t="s">
        <v>1368</v>
      </c>
      <c r="C1133" s="19" t="s">
        <v>14</v>
      </c>
      <c r="D1133" s="10" t="s">
        <v>1361</v>
      </c>
      <c r="E1133" s="19">
        <v>13</v>
      </c>
      <c r="F1133" s="10" t="s">
        <v>21</v>
      </c>
      <c r="G1133" s="10" t="s">
        <v>802</v>
      </c>
      <c r="H1133" s="13"/>
    </row>
    <row r="1134" spans="1:8" s="15" customFormat="1" ht="15" customHeight="1" x14ac:dyDescent="0.25">
      <c r="A1134" s="25">
        <v>6</v>
      </c>
      <c r="B1134" s="22" t="s">
        <v>1369</v>
      </c>
      <c r="C1134" s="19" t="s">
        <v>14</v>
      </c>
      <c r="D1134" s="10" t="s">
        <v>1361</v>
      </c>
      <c r="E1134" s="19">
        <v>7</v>
      </c>
      <c r="F1134" s="10" t="s">
        <v>21</v>
      </c>
      <c r="G1134" s="10" t="s">
        <v>374</v>
      </c>
      <c r="H1134" s="13"/>
    </row>
    <row r="1135" spans="1:8" s="15" customFormat="1" ht="15" customHeight="1" x14ac:dyDescent="0.25">
      <c r="A1135" s="25">
        <v>7</v>
      </c>
      <c r="B1135" s="22" t="s">
        <v>1370</v>
      </c>
      <c r="C1135" s="19" t="s">
        <v>134</v>
      </c>
      <c r="D1135" s="10" t="s">
        <v>1361</v>
      </c>
      <c r="E1135" s="19">
        <v>27</v>
      </c>
      <c r="F1135" s="10" t="s">
        <v>21</v>
      </c>
      <c r="G1135" s="10" t="s">
        <v>1371</v>
      </c>
      <c r="H1135" s="13" t="s">
        <v>1372</v>
      </c>
    </row>
    <row r="1136" spans="1:8" s="15" customFormat="1" ht="15" customHeight="1" x14ac:dyDescent="0.25">
      <c r="A1136" s="25">
        <v>8</v>
      </c>
      <c r="B1136" s="22" t="s">
        <v>1373</v>
      </c>
      <c r="C1136" s="19" t="s">
        <v>20</v>
      </c>
      <c r="D1136" s="10" t="s">
        <v>1361</v>
      </c>
      <c r="E1136" s="19">
        <v>24</v>
      </c>
      <c r="F1136" s="10" t="s">
        <v>21</v>
      </c>
      <c r="G1136" s="10" t="s">
        <v>817</v>
      </c>
      <c r="H1136" s="13" t="s">
        <v>1374</v>
      </c>
    </row>
    <row r="1137" spans="1:8" s="15" customFormat="1" ht="15" customHeight="1" x14ac:dyDescent="0.25">
      <c r="A1137" s="25">
        <v>9</v>
      </c>
      <c r="B1137" s="22" t="s">
        <v>1375</v>
      </c>
      <c r="C1137" s="19" t="s">
        <v>14</v>
      </c>
      <c r="D1137" s="10" t="s">
        <v>1361</v>
      </c>
      <c r="E1137" s="19">
        <v>8</v>
      </c>
      <c r="F1137" s="10" t="s">
        <v>21</v>
      </c>
      <c r="G1137" s="10" t="s">
        <v>1184</v>
      </c>
      <c r="H1137" s="13"/>
    </row>
    <row r="1138" spans="1:8" s="15" customFormat="1" ht="15" customHeight="1" x14ac:dyDescent="0.25">
      <c r="A1138" s="25">
        <v>10</v>
      </c>
      <c r="B1138" s="22" t="s">
        <v>1376</v>
      </c>
      <c r="C1138" s="19" t="s">
        <v>134</v>
      </c>
      <c r="D1138" s="10" t="s">
        <v>1361</v>
      </c>
      <c r="E1138" s="19">
        <v>16</v>
      </c>
      <c r="F1138" s="17" t="s">
        <v>21</v>
      </c>
      <c r="G1138" s="10" t="s">
        <v>1311</v>
      </c>
      <c r="H1138" s="13"/>
    </row>
    <row r="1139" spans="1:8" s="15" customFormat="1" ht="15" customHeight="1" x14ac:dyDescent="0.25">
      <c r="A1139" s="31">
        <v>1</v>
      </c>
      <c r="B1139" s="22" t="s">
        <v>1377</v>
      </c>
      <c r="C1139" s="19" t="s">
        <v>286</v>
      </c>
      <c r="D1139" s="10" t="s">
        <v>1378</v>
      </c>
      <c r="E1139" s="19">
        <v>14</v>
      </c>
      <c r="F1139" s="10" t="s">
        <v>21</v>
      </c>
      <c r="G1139" s="10" t="s">
        <v>914</v>
      </c>
      <c r="H1139" s="13"/>
    </row>
    <row r="1140" spans="1:8" s="15" customFormat="1" ht="15" customHeight="1" x14ac:dyDescent="0.25">
      <c r="A1140" s="31">
        <v>2</v>
      </c>
      <c r="B1140" s="32" t="s">
        <v>1379</v>
      </c>
      <c r="C1140" s="33" t="s">
        <v>286</v>
      </c>
      <c r="D1140" s="10" t="s">
        <v>1378</v>
      </c>
      <c r="E1140" s="33">
        <v>22</v>
      </c>
      <c r="F1140" s="10" t="s">
        <v>21</v>
      </c>
      <c r="G1140" s="10" t="s">
        <v>914</v>
      </c>
      <c r="H1140" s="13"/>
    </row>
    <row r="1141" spans="1:8" s="15" customFormat="1" ht="15" customHeight="1" x14ac:dyDescent="0.25">
      <c r="A1141" s="31">
        <v>3</v>
      </c>
      <c r="B1141" s="32" t="s">
        <v>1380</v>
      </c>
      <c r="C1141" s="33" t="s">
        <v>286</v>
      </c>
      <c r="D1141" s="10" t="s">
        <v>1378</v>
      </c>
      <c r="E1141" s="33">
        <v>25</v>
      </c>
      <c r="F1141" s="10" t="s">
        <v>21</v>
      </c>
      <c r="G1141" s="10" t="s">
        <v>914</v>
      </c>
      <c r="H1141" s="13" t="s">
        <v>1381</v>
      </c>
    </row>
    <row r="1142" spans="1:8" s="15" customFormat="1" ht="15" customHeight="1" x14ac:dyDescent="0.25">
      <c r="A1142" s="31">
        <v>4</v>
      </c>
      <c r="B1142" s="32" t="s">
        <v>1382</v>
      </c>
      <c r="C1142" s="33" t="s">
        <v>286</v>
      </c>
      <c r="D1142" s="10" t="s">
        <v>1378</v>
      </c>
      <c r="E1142" s="33">
        <v>8</v>
      </c>
      <c r="F1142" s="10" t="s">
        <v>21</v>
      </c>
      <c r="G1142" s="10" t="s">
        <v>914</v>
      </c>
      <c r="H1142" s="13" t="s">
        <v>1383</v>
      </c>
    </row>
    <row r="1143" spans="1:8" s="15" customFormat="1" ht="15" customHeight="1" x14ac:dyDescent="0.25">
      <c r="A1143" s="31">
        <v>5</v>
      </c>
      <c r="B1143" s="32" t="s">
        <v>1384</v>
      </c>
      <c r="C1143" s="33" t="s">
        <v>286</v>
      </c>
      <c r="D1143" s="10" t="s">
        <v>1378</v>
      </c>
      <c r="E1143" s="33">
        <v>4</v>
      </c>
      <c r="F1143" s="10" t="s">
        <v>21</v>
      </c>
      <c r="G1143" s="10" t="s">
        <v>914</v>
      </c>
      <c r="H1143" s="13" t="s">
        <v>315</v>
      </c>
    </row>
    <row r="1144" spans="1:8" s="15" customFormat="1" ht="15" customHeight="1" x14ac:dyDescent="0.25">
      <c r="A1144" s="41">
        <v>1</v>
      </c>
      <c r="B1144" s="47" t="s">
        <v>1385</v>
      </c>
      <c r="C1144" s="17" t="s">
        <v>470</v>
      </c>
      <c r="D1144" s="10" t="s">
        <v>1386</v>
      </c>
      <c r="E1144" s="17">
        <v>11</v>
      </c>
      <c r="F1144" s="10" t="s">
        <v>21</v>
      </c>
      <c r="G1144" s="10" t="s">
        <v>914</v>
      </c>
      <c r="H1144" s="13" t="s">
        <v>1332</v>
      </c>
    </row>
    <row r="1145" spans="1:8" s="15" customFormat="1" ht="15" customHeight="1" x14ac:dyDescent="0.25">
      <c r="A1145" s="41">
        <v>2</v>
      </c>
      <c r="B1145" s="47" t="s">
        <v>1387</v>
      </c>
      <c r="C1145" s="17" t="s">
        <v>473</v>
      </c>
      <c r="D1145" s="10" t="s">
        <v>1386</v>
      </c>
      <c r="E1145" s="17">
        <v>18</v>
      </c>
      <c r="F1145" s="10" t="s">
        <v>21</v>
      </c>
      <c r="G1145" s="10" t="s">
        <v>914</v>
      </c>
      <c r="H1145" s="13" t="s">
        <v>1388</v>
      </c>
    </row>
    <row r="1146" spans="1:8" s="15" customFormat="1" x14ac:dyDescent="0.25">
      <c r="A1146" s="41">
        <v>3</v>
      </c>
      <c r="B1146" s="47" t="s">
        <v>1389</v>
      </c>
      <c r="C1146" s="17" t="s">
        <v>473</v>
      </c>
      <c r="D1146" s="10" t="s">
        <v>1386</v>
      </c>
      <c r="E1146" s="17">
        <v>25</v>
      </c>
      <c r="F1146" s="10" t="s">
        <v>21</v>
      </c>
      <c r="G1146" s="10" t="s">
        <v>914</v>
      </c>
      <c r="H1146" s="13" t="s">
        <v>1390</v>
      </c>
    </row>
    <row r="1147" spans="1:8" s="15" customFormat="1" x14ac:dyDescent="0.25">
      <c r="A1147" s="41">
        <v>4</v>
      </c>
      <c r="B1147" s="47" t="s">
        <v>1391</v>
      </c>
      <c r="C1147" s="17" t="s">
        <v>473</v>
      </c>
      <c r="D1147" s="10" t="s">
        <v>1386</v>
      </c>
      <c r="E1147" s="17">
        <v>3</v>
      </c>
      <c r="F1147" s="10" t="s">
        <v>21</v>
      </c>
      <c r="G1147" s="10" t="s">
        <v>914</v>
      </c>
      <c r="H1147" s="13"/>
    </row>
    <row r="1148" spans="1:8" s="15" customFormat="1" x14ac:dyDescent="0.25">
      <c r="A1148" s="41">
        <v>5</v>
      </c>
      <c r="B1148" s="47" t="s">
        <v>1392</v>
      </c>
      <c r="C1148" s="17" t="s">
        <v>473</v>
      </c>
      <c r="D1148" s="10" t="s">
        <v>1386</v>
      </c>
      <c r="E1148" s="17">
        <v>2</v>
      </c>
      <c r="F1148" s="10" t="s">
        <v>21</v>
      </c>
      <c r="G1148" s="10" t="s">
        <v>914</v>
      </c>
      <c r="H1148" s="13"/>
    </row>
    <row r="1149" spans="1:8" s="15" customFormat="1" x14ac:dyDescent="0.25">
      <c r="A1149" s="41">
        <v>6</v>
      </c>
      <c r="B1149" s="47" t="s">
        <v>1393</v>
      </c>
      <c r="C1149" s="17" t="s">
        <v>470</v>
      </c>
      <c r="D1149" s="10" t="s">
        <v>1386</v>
      </c>
      <c r="E1149" s="17">
        <v>7</v>
      </c>
      <c r="F1149" s="10" t="s">
        <v>21</v>
      </c>
      <c r="G1149" s="10" t="s">
        <v>914</v>
      </c>
      <c r="H1149" s="13" t="s">
        <v>496</v>
      </c>
    </row>
    <row r="1150" spans="1:8" s="15" customFormat="1" x14ac:dyDescent="0.25">
      <c r="A1150" s="41">
        <v>7</v>
      </c>
      <c r="B1150" s="47" t="s">
        <v>1394</v>
      </c>
      <c r="C1150" s="17" t="s">
        <v>473</v>
      </c>
      <c r="D1150" s="10" t="s">
        <v>1386</v>
      </c>
      <c r="E1150" s="17">
        <v>5</v>
      </c>
      <c r="F1150" s="10" t="s">
        <v>21</v>
      </c>
      <c r="G1150" s="10" t="s">
        <v>914</v>
      </c>
      <c r="H1150" s="13" t="s">
        <v>477</v>
      </c>
    </row>
  </sheetData>
  <autoFilter ref="A1:H1150" xr:uid="{00000000-0009-0000-0000-000002000000}">
    <sortState xmlns:xlrd2="http://schemas.microsoft.com/office/spreadsheetml/2017/richdata2" ref="A2:H1150">
      <sortCondition ref="D2:D1150"/>
      <sortCondition ref="B2:B1150"/>
    </sortState>
  </autoFilter>
  <pageMargins left="0.70866141732283472" right="0.70866141732283472" top="0.74803149606299213" bottom="0.74803149606299213" header="0.31496062992125984" footer="0.31496062992125984"/>
  <pageSetup paperSize="9" scale="59" fitToHeight="0" orientation="portrait" r:id="rId1"/>
  <headerFooter>
    <oddHeader>&amp;L&amp;A&amp;R&amp;P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E879-A2B1-4704-A92F-B95F9CB99D17}">
  <sheetPr>
    <tabColor rgb="FF00B050"/>
    <pageSetUpPr fitToPage="1"/>
  </sheetPr>
  <dimension ref="A1:H935"/>
  <sheetViews>
    <sheetView zoomScaleNormal="100" workbookViewId="0">
      <pane ySplit="1" topLeftCell="A2" activePane="bottomLeft" state="frozen"/>
      <selection pane="bottomLeft" activeCell="I1" sqref="I1:I1048576"/>
    </sheetView>
  </sheetViews>
  <sheetFormatPr defaultColWidth="9.140625" defaultRowHeight="15" x14ac:dyDescent="0.25"/>
  <cols>
    <col min="1" max="1" width="5.7109375" style="15" customWidth="1"/>
    <col min="2" max="2" width="49.7109375" style="118" customWidth="1"/>
    <col min="3" max="3" width="10.140625" style="5" customWidth="1"/>
    <col min="4" max="4" width="9.140625" style="5"/>
    <col min="5" max="5" width="10.140625" style="5" customWidth="1"/>
    <col min="6" max="6" width="13.28515625" style="119" customWidth="1"/>
    <col min="7" max="7" width="17.140625" style="65" customWidth="1"/>
    <col min="8" max="8" width="30.5703125" style="14" customWidth="1"/>
  </cols>
  <sheetData>
    <row r="1" spans="1:8" s="68" customFormat="1" ht="51" x14ac:dyDescent="0.2">
      <c r="A1" s="1" t="s">
        <v>0</v>
      </c>
      <c r="B1" s="4" t="s">
        <v>1395</v>
      </c>
      <c r="C1" s="3" t="s">
        <v>1396</v>
      </c>
      <c r="D1" s="4" t="s">
        <v>3</v>
      </c>
      <c r="E1" s="4" t="s">
        <v>1397</v>
      </c>
      <c r="F1" s="4" t="s">
        <v>5</v>
      </c>
      <c r="G1" s="4" t="s">
        <v>6</v>
      </c>
      <c r="H1" s="67" t="s">
        <v>7</v>
      </c>
    </row>
    <row r="2" spans="1:8" x14ac:dyDescent="0.25">
      <c r="A2" s="69">
        <v>1</v>
      </c>
      <c r="B2" s="70" t="s">
        <v>13</v>
      </c>
      <c r="C2" s="71" t="s">
        <v>20</v>
      </c>
      <c r="D2" s="72" t="s">
        <v>8</v>
      </c>
      <c r="E2" s="73">
        <v>0.24</v>
      </c>
      <c r="F2" s="74" t="s">
        <v>1398</v>
      </c>
      <c r="G2" s="17" t="s">
        <v>1399</v>
      </c>
      <c r="H2" s="75"/>
    </row>
    <row r="3" spans="1:8" x14ac:dyDescent="0.25">
      <c r="A3" s="69">
        <v>2</v>
      </c>
      <c r="B3" s="70" t="s">
        <v>18</v>
      </c>
      <c r="C3" s="74" t="s">
        <v>14</v>
      </c>
      <c r="D3" s="72" t="s">
        <v>8</v>
      </c>
      <c r="E3" s="73">
        <f>0.5+0.006</f>
        <v>0.50600000000000001</v>
      </c>
      <c r="F3" s="74" t="s">
        <v>1398</v>
      </c>
      <c r="G3" s="17" t="s">
        <v>1400</v>
      </c>
      <c r="H3" s="75" t="s">
        <v>1401</v>
      </c>
    </row>
    <row r="4" spans="1:8" x14ac:dyDescent="0.25">
      <c r="A4" s="69">
        <v>3</v>
      </c>
      <c r="B4" s="76" t="s">
        <v>1402</v>
      </c>
      <c r="C4" s="71" t="s">
        <v>20</v>
      </c>
      <c r="D4" s="71" t="s">
        <v>8</v>
      </c>
      <c r="E4" s="73">
        <v>0.64</v>
      </c>
      <c r="F4" s="74" t="s">
        <v>45</v>
      </c>
      <c r="G4" s="19" t="s">
        <v>74</v>
      </c>
      <c r="H4" s="75" t="s">
        <v>1403</v>
      </c>
    </row>
    <row r="5" spans="1:8" x14ac:dyDescent="0.25">
      <c r="A5" s="69">
        <v>4</v>
      </c>
      <c r="B5" s="70" t="s">
        <v>24</v>
      </c>
      <c r="C5" s="74" t="s">
        <v>14</v>
      </c>
      <c r="D5" s="72" t="s">
        <v>8</v>
      </c>
      <c r="E5" s="73">
        <v>0.2</v>
      </c>
      <c r="F5" s="74" t="s">
        <v>1398</v>
      </c>
      <c r="G5" s="17" t="s">
        <v>1400</v>
      </c>
      <c r="H5" s="75"/>
    </row>
    <row r="6" spans="1:8" x14ac:dyDescent="0.25">
      <c r="A6" s="69">
        <v>5</v>
      </c>
      <c r="B6" s="76" t="s">
        <v>1404</v>
      </c>
      <c r="C6" s="71" t="s">
        <v>20</v>
      </c>
      <c r="D6" s="71" t="s">
        <v>8</v>
      </c>
      <c r="E6" s="73">
        <v>0.08</v>
      </c>
      <c r="F6" s="74" t="s">
        <v>45</v>
      </c>
      <c r="G6" s="19" t="s">
        <v>74</v>
      </c>
      <c r="H6" s="75" t="s">
        <v>1403</v>
      </c>
    </row>
    <row r="7" spans="1:8" x14ac:dyDescent="0.25">
      <c r="A7" s="69">
        <v>6</v>
      </c>
      <c r="B7" s="70" t="s">
        <v>1405</v>
      </c>
      <c r="C7" s="74" t="s">
        <v>14</v>
      </c>
      <c r="D7" s="72" t="s">
        <v>8</v>
      </c>
      <c r="E7" s="73">
        <v>0.05</v>
      </c>
      <c r="F7" s="74" t="s">
        <v>1398</v>
      </c>
      <c r="G7" s="17" t="s">
        <v>1399</v>
      </c>
      <c r="H7" s="75"/>
    </row>
    <row r="8" spans="1:8" x14ac:dyDescent="0.25">
      <c r="A8" s="69">
        <v>7</v>
      </c>
      <c r="B8" s="70" t="s">
        <v>31</v>
      </c>
      <c r="C8" s="72" t="s">
        <v>20</v>
      </c>
      <c r="D8" s="72" t="s">
        <v>8</v>
      </c>
      <c r="E8" s="73">
        <v>2.6</v>
      </c>
      <c r="F8" s="74" t="s">
        <v>1398</v>
      </c>
      <c r="G8" s="19" t="s">
        <v>1406</v>
      </c>
      <c r="H8" s="75"/>
    </row>
    <row r="9" spans="1:8" x14ac:dyDescent="0.25">
      <c r="A9" s="69">
        <v>8</v>
      </c>
      <c r="B9" s="70" t="s">
        <v>1407</v>
      </c>
      <c r="C9" s="74" t="s">
        <v>14</v>
      </c>
      <c r="D9" s="72" t="s">
        <v>8</v>
      </c>
      <c r="E9" s="73">
        <v>2.8</v>
      </c>
      <c r="F9" s="74" t="s">
        <v>45</v>
      </c>
      <c r="G9" s="17" t="s">
        <v>46</v>
      </c>
      <c r="H9" s="75"/>
    </row>
    <row r="10" spans="1:8" x14ac:dyDescent="0.25">
      <c r="A10" s="69">
        <v>9</v>
      </c>
      <c r="B10" s="70" t="s">
        <v>1349</v>
      </c>
      <c r="C10" s="74" t="s">
        <v>14</v>
      </c>
      <c r="D10" s="72" t="s">
        <v>8</v>
      </c>
      <c r="E10" s="73">
        <v>2.1999999999999999E-2</v>
      </c>
      <c r="F10" s="74" t="s">
        <v>45</v>
      </c>
      <c r="G10" s="17" t="s">
        <v>46</v>
      </c>
      <c r="H10" s="75" t="s">
        <v>78</v>
      </c>
    </row>
    <row r="11" spans="1:8" x14ac:dyDescent="0.25">
      <c r="A11" s="69">
        <v>10</v>
      </c>
      <c r="B11" s="70" t="s">
        <v>34</v>
      </c>
      <c r="C11" s="72" t="s">
        <v>20</v>
      </c>
      <c r="D11" s="72" t="s">
        <v>8</v>
      </c>
      <c r="E11" s="73">
        <v>0.36</v>
      </c>
      <c r="F11" s="74" t="s">
        <v>1398</v>
      </c>
      <c r="G11" s="17" t="s">
        <v>1399</v>
      </c>
      <c r="H11" s="75"/>
    </row>
    <row r="12" spans="1:8" x14ac:dyDescent="0.25">
      <c r="A12" s="69">
        <v>11</v>
      </c>
      <c r="B12" s="70" t="s">
        <v>35</v>
      </c>
      <c r="C12" s="72" t="s">
        <v>20</v>
      </c>
      <c r="D12" s="72" t="s">
        <v>8</v>
      </c>
      <c r="E12" s="73">
        <v>3.5000000000000003E-2</v>
      </c>
      <c r="F12" s="74" t="s">
        <v>1398</v>
      </c>
      <c r="G12" s="17" t="s">
        <v>1408</v>
      </c>
      <c r="H12" s="75"/>
    </row>
    <row r="13" spans="1:8" x14ac:dyDescent="0.25">
      <c r="A13" s="69">
        <v>12</v>
      </c>
      <c r="B13" s="70" t="s">
        <v>1409</v>
      </c>
      <c r="C13" s="74" t="s">
        <v>14</v>
      </c>
      <c r="D13" s="72" t="s">
        <v>8</v>
      </c>
      <c r="E13" s="73">
        <v>0.5</v>
      </c>
      <c r="F13" s="74" t="s">
        <v>1398</v>
      </c>
      <c r="G13" s="17" t="s">
        <v>1400</v>
      </c>
      <c r="H13" s="75"/>
    </row>
    <row r="14" spans="1:8" x14ac:dyDescent="0.25">
      <c r="A14" s="69">
        <v>13</v>
      </c>
      <c r="B14" s="70" t="s">
        <v>1353</v>
      </c>
      <c r="C14" s="72" t="s">
        <v>20</v>
      </c>
      <c r="D14" s="72" t="s">
        <v>8</v>
      </c>
      <c r="E14" s="77">
        <v>0.01</v>
      </c>
      <c r="F14" s="74" t="s">
        <v>45</v>
      </c>
      <c r="G14" s="17" t="s">
        <v>1410</v>
      </c>
      <c r="H14" s="75"/>
    </row>
    <row r="15" spans="1:8" x14ac:dyDescent="0.25">
      <c r="A15" s="69">
        <v>14</v>
      </c>
      <c r="B15" s="70" t="s">
        <v>38</v>
      </c>
      <c r="C15" s="72" t="s">
        <v>14</v>
      </c>
      <c r="D15" s="72" t="s">
        <v>8</v>
      </c>
      <c r="E15" s="77">
        <v>0.2</v>
      </c>
      <c r="F15" s="74" t="s">
        <v>1398</v>
      </c>
      <c r="G15" s="17" t="s">
        <v>1408</v>
      </c>
      <c r="H15" s="75"/>
    </row>
    <row r="16" spans="1:8" x14ac:dyDescent="0.25">
      <c r="A16" s="69">
        <v>15</v>
      </c>
      <c r="B16" s="70" t="s">
        <v>42</v>
      </c>
      <c r="C16" s="72" t="s">
        <v>20</v>
      </c>
      <c r="D16" s="72" t="s">
        <v>8</v>
      </c>
      <c r="E16" s="73">
        <v>0.03</v>
      </c>
      <c r="F16" s="74" t="s">
        <v>45</v>
      </c>
      <c r="G16" s="19" t="s">
        <v>74</v>
      </c>
      <c r="H16" s="75" t="s">
        <v>1403</v>
      </c>
    </row>
    <row r="17" spans="1:8" ht="30" x14ac:dyDescent="0.25">
      <c r="A17" s="69">
        <v>16</v>
      </c>
      <c r="B17" s="70" t="s">
        <v>1411</v>
      </c>
      <c r="C17" s="72" t="s">
        <v>20</v>
      </c>
      <c r="D17" s="72" t="s">
        <v>8</v>
      </c>
      <c r="E17" s="73">
        <v>0.18</v>
      </c>
      <c r="F17" s="74" t="s">
        <v>45</v>
      </c>
      <c r="G17" s="19" t="s">
        <v>74</v>
      </c>
      <c r="H17" s="75" t="s">
        <v>1403</v>
      </c>
    </row>
    <row r="18" spans="1:8" x14ac:dyDescent="0.25">
      <c r="A18" s="69">
        <v>17</v>
      </c>
      <c r="B18" s="70" t="s">
        <v>48</v>
      </c>
      <c r="C18" s="72" t="s">
        <v>14</v>
      </c>
      <c r="D18" s="72" t="s">
        <v>8</v>
      </c>
      <c r="E18" s="73">
        <v>0.04</v>
      </c>
      <c r="F18" s="74" t="s">
        <v>1398</v>
      </c>
      <c r="G18" s="17" t="s">
        <v>1408</v>
      </c>
      <c r="H18" s="75"/>
    </row>
    <row r="19" spans="1:8" x14ac:dyDescent="0.25">
      <c r="A19" s="69">
        <v>18</v>
      </c>
      <c r="B19" s="76" t="s">
        <v>49</v>
      </c>
      <c r="C19" s="71" t="s">
        <v>20</v>
      </c>
      <c r="D19" s="71" t="s">
        <v>8</v>
      </c>
      <c r="E19" s="73">
        <v>0.25</v>
      </c>
      <c r="F19" s="74" t="s">
        <v>45</v>
      </c>
      <c r="G19" s="19" t="s">
        <v>74</v>
      </c>
      <c r="H19" s="75" t="s">
        <v>1403</v>
      </c>
    </row>
    <row r="20" spans="1:8" x14ac:dyDescent="0.25">
      <c r="A20" s="69">
        <v>19</v>
      </c>
      <c r="B20" s="70" t="s">
        <v>1412</v>
      </c>
      <c r="C20" s="72" t="s">
        <v>20</v>
      </c>
      <c r="D20" s="72" t="s">
        <v>8</v>
      </c>
      <c r="E20" s="73">
        <v>0.02</v>
      </c>
      <c r="F20" s="74" t="s">
        <v>1398</v>
      </c>
      <c r="G20" s="17" t="s">
        <v>1413</v>
      </c>
      <c r="H20" s="75"/>
    </row>
    <row r="21" spans="1:8" x14ac:dyDescent="0.25">
      <c r="A21" s="69">
        <v>20</v>
      </c>
      <c r="B21" s="70" t="s">
        <v>53</v>
      </c>
      <c r="C21" s="72" t="s">
        <v>14</v>
      </c>
      <c r="D21" s="72" t="s">
        <v>8</v>
      </c>
      <c r="E21" s="73">
        <v>0.14000000000000001</v>
      </c>
      <c r="F21" s="74" t="s">
        <v>1398</v>
      </c>
      <c r="G21" s="17" t="s">
        <v>1400</v>
      </c>
      <c r="H21" s="75"/>
    </row>
    <row r="22" spans="1:8" x14ac:dyDescent="0.25">
      <c r="A22" s="69">
        <v>21</v>
      </c>
      <c r="B22" s="70" t="s">
        <v>1354</v>
      </c>
      <c r="C22" s="72" t="s">
        <v>14</v>
      </c>
      <c r="D22" s="72" t="s">
        <v>8</v>
      </c>
      <c r="E22" s="73">
        <v>1.1499999999999999</v>
      </c>
      <c r="F22" s="74" t="s">
        <v>1398</v>
      </c>
      <c r="G22" s="17" t="s">
        <v>1408</v>
      </c>
      <c r="H22" s="75"/>
    </row>
    <row r="23" spans="1:8" ht="30" x14ac:dyDescent="0.25">
      <c r="A23" s="69">
        <v>22</v>
      </c>
      <c r="B23" s="76" t="s">
        <v>1414</v>
      </c>
      <c r="C23" s="71" t="s">
        <v>20</v>
      </c>
      <c r="D23" s="71" t="s">
        <v>8</v>
      </c>
      <c r="E23" s="73">
        <v>0.04</v>
      </c>
      <c r="F23" s="74" t="s">
        <v>45</v>
      </c>
      <c r="G23" s="19" t="s">
        <v>74</v>
      </c>
      <c r="H23" s="75" t="s">
        <v>1403</v>
      </c>
    </row>
    <row r="24" spans="1:8" x14ac:dyDescent="0.25">
      <c r="A24" s="69">
        <v>23</v>
      </c>
      <c r="B24" s="76" t="s">
        <v>1415</v>
      </c>
      <c r="C24" s="71" t="s">
        <v>20</v>
      </c>
      <c r="D24" s="71" t="s">
        <v>8</v>
      </c>
      <c r="E24" s="73">
        <v>0.28999999999999998</v>
      </c>
      <c r="F24" s="74" t="s">
        <v>45</v>
      </c>
      <c r="G24" s="19" t="s">
        <v>74</v>
      </c>
      <c r="H24" s="75" t="s">
        <v>1403</v>
      </c>
    </row>
    <row r="25" spans="1:8" x14ac:dyDescent="0.25">
      <c r="A25" s="69">
        <v>24</v>
      </c>
      <c r="B25" s="76" t="s">
        <v>1416</v>
      </c>
      <c r="C25" s="71" t="s">
        <v>20</v>
      </c>
      <c r="D25" s="71" t="s">
        <v>8</v>
      </c>
      <c r="E25" s="73">
        <v>0.16</v>
      </c>
      <c r="F25" s="74" t="s">
        <v>1398</v>
      </c>
      <c r="G25" s="19" t="s">
        <v>1417</v>
      </c>
      <c r="H25" s="75"/>
    </row>
    <row r="26" spans="1:8" x14ac:dyDescent="0.25">
      <c r="A26" s="69">
        <v>25</v>
      </c>
      <c r="B26" s="70" t="s">
        <v>1418</v>
      </c>
      <c r="C26" s="72" t="s">
        <v>20</v>
      </c>
      <c r="D26" s="72" t="s">
        <v>8</v>
      </c>
      <c r="E26" s="73">
        <v>0.08</v>
      </c>
      <c r="F26" s="74" t="s">
        <v>1398</v>
      </c>
      <c r="G26" s="17" t="s">
        <v>1413</v>
      </c>
      <c r="H26" s="75"/>
    </row>
    <row r="27" spans="1:8" ht="30" x14ac:dyDescent="0.25">
      <c r="A27" s="69">
        <v>26</v>
      </c>
      <c r="B27" s="70" t="s">
        <v>1419</v>
      </c>
      <c r="C27" s="72" t="s">
        <v>20</v>
      </c>
      <c r="D27" s="72" t="s">
        <v>8</v>
      </c>
      <c r="E27" s="73">
        <v>0.44</v>
      </c>
      <c r="F27" s="74" t="s">
        <v>1398</v>
      </c>
      <c r="G27" s="17" t="s">
        <v>1413</v>
      </c>
      <c r="H27" s="75"/>
    </row>
    <row r="28" spans="1:8" x14ac:dyDescent="0.25">
      <c r="A28" s="69">
        <v>27</v>
      </c>
      <c r="B28" s="76" t="s">
        <v>1420</v>
      </c>
      <c r="C28" s="71" t="s">
        <v>20</v>
      </c>
      <c r="D28" s="71" t="s">
        <v>8</v>
      </c>
      <c r="E28" s="73">
        <v>0.3</v>
      </c>
      <c r="F28" s="74" t="s">
        <v>45</v>
      </c>
      <c r="G28" s="19" t="s">
        <v>74</v>
      </c>
      <c r="H28" s="75" t="s">
        <v>1403</v>
      </c>
    </row>
    <row r="29" spans="1:8" ht="30" x14ac:dyDescent="0.25">
      <c r="A29" s="69">
        <v>28</v>
      </c>
      <c r="B29" s="76" t="s">
        <v>1421</v>
      </c>
      <c r="C29" s="71" t="s">
        <v>20</v>
      </c>
      <c r="D29" s="71" t="s">
        <v>8</v>
      </c>
      <c r="E29" s="73">
        <v>0.2</v>
      </c>
      <c r="F29" s="74" t="s">
        <v>45</v>
      </c>
      <c r="G29" s="19" t="s">
        <v>74</v>
      </c>
      <c r="H29" s="75" t="s">
        <v>1403</v>
      </c>
    </row>
    <row r="30" spans="1:8" x14ac:dyDescent="0.25">
      <c r="A30" s="69">
        <v>29</v>
      </c>
      <c r="B30" s="76" t="s">
        <v>1422</v>
      </c>
      <c r="C30" s="71" t="s">
        <v>20</v>
      </c>
      <c r="D30" s="71" t="s">
        <v>8</v>
      </c>
      <c r="E30" s="73">
        <v>0.16800000000000001</v>
      </c>
      <c r="F30" s="74" t="s">
        <v>45</v>
      </c>
      <c r="G30" s="19" t="s">
        <v>74</v>
      </c>
      <c r="H30" s="75" t="s">
        <v>1403</v>
      </c>
    </row>
    <row r="31" spans="1:8" x14ac:dyDescent="0.25">
      <c r="A31" s="69">
        <v>30</v>
      </c>
      <c r="B31" s="70" t="s">
        <v>64</v>
      </c>
      <c r="C31" s="71" t="s">
        <v>20</v>
      </c>
      <c r="D31" s="72" t="s">
        <v>8</v>
      </c>
      <c r="E31" s="73">
        <v>0.2</v>
      </c>
      <c r="F31" s="74" t="s">
        <v>45</v>
      </c>
      <c r="G31" s="19" t="s">
        <v>74</v>
      </c>
      <c r="H31" s="75" t="s">
        <v>1423</v>
      </c>
    </row>
    <row r="32" spans="1:8" x14ac:dyDescent="0.25">
      <c r="A32" s="69">
        <v>31</v>
      </c>
      <c r="B32" s="70" t="s">
        <v>65</v>
      </c>
      <c r="C32" s="71" t="s">
        <v>20</v>
      </c>
      <c r="D32" s="72" t="s">
        <v>8</v>
      </c>
      <c r="E32" s="73">
        <v>6</v>
      </c>
      <c r="F32" s="74" t="s">
        <v>45</v>
      </c>
      <c r="G32" s="17" t="s">
        <v>74</v>
      </c>
      <c r="H32" s="75"/>
    </row>
    <row r="33" spans="1:8" x14ac:dyDescent="0.25">
      <c r="A33" s="69">
        <v>32</v>
      </c>
      <c r="B33" s="70" t="s">
        <v>1355</v>
      </c>
      <c r="C33" s="72" t="s">
        <v>14</v>
      </c>
      <c r="D33" s="72" t="s">
        <v>8</v>
      </c>
      <c r="E33" s="73">
        <v>0.3</v>
      </c>
      <c r="F33" s="74" t="s">
        <v>1398</v>
      </c>
      <c r="G33" s="17" t="s">
        <v>1408</v>
      </c>
      <c r="H33" s="75"/>
    </row>
    <row r="34" spans="1:8" x14ac:dyDescent="0.25">
      <c r="A34" s="69">
        <v>33</v>
      </c>
      <c r="B34" s="70" t="s">
        <v>1424</v>
      </c>
      <c r="C34" s="72" t="s">
        <v>20</v>
      </c>
      <c r="D34" s="72" t="s">
        <v>8</v>
      </c>
      <c r="E34" s="73">
        <v>0.1</v>
      </c>
      <c r="F34" s="74" t="s">
        <v>1398</v>
      </c>
      <c r="G34" s="17" t="s">
        <v>1413</v>
      </c>
      <c r="H34" s="75"/>
    </row>
    <row r="35" spans="1:8" x14ac:dyDescent="0.25">
      <c r="A35" s="69">
        <v>34</v>
      </c>
      <c r="B35" s="7" t="s">
        <v>1425</v>
      </c>
      <c r="C35" s="72" t="s">
        <v>20</v>
      </c>
      <c r="D35" s="72" t="s">
        <v>8</v>
      </c>
      <c r="E35" s="73">
        <v>4.2000000000000003E-2</v>
      </c>
      <c r="F35" s="74" t="s">
        <v>1398</v>
      </c>
      <c r="G35" s="17" t="s">
        <v>1413</v>
      </c>
      <c r="H35" s="75"/>
    </row>
    <row r="36" spans="1:8" x14ac:dyDescent="0.25">
      <c r="A36" s="69">
        <v>35</v>
      </c>
      <c r="B36" s="7" t="s">
        <v>69</v>
      </c>
      <c r="C36" s="72" t="s">
        <v>20</v>
      </c>
      <c r="D36" s="72" t="s">
        <v>8</v>
      </c>
      <c r="E36" s="73">
        <v>0.38300000000000001</v>
      </c>
      <c r="F36" s="74" t="s">
        <v>45</v>
      </c>
      <c r="G36" s="19" t="s">
        <v>74</v>
      </c>
      <c r="H36" s="75" t="s">
        <v>78</v>
      </c>
    </row>
    <row r="37" spans="1:8" x14ac:dyDescent="0.25">
      <c r="A37" s="69">
        <v>36</v>
      </c>
      <c r="B37" s="70" t="s">
        <v>1426</v>
      </c>
      <c r="C37" s="72" t="s">
        <v>20</v>
      </c>
      <c r="D37" s="72" t="s">
        <v>8</v>
      </c>
      <c r="E37" s="73">
        <v>4.21</v>
      </c>
      <c r="F37" s="74" t="s">
        <v>45</v>
      </c>
      <c r="G37" s="17" t="s">
        <v>46</v>
      </c>
      <c r="H37" s="75"/>
    </row>
    <row r="38" spans="1:8" x14ac:dyDescent="0.25">
      <c r="A38" s="69">
        <v>37</v>
      </c>
      <c r="B38" s="76" t="s">
        <v>1427</v>
      </c>
      <c r="C38" s="71" t="s">
        <v>20</v>
      </c>
      <c r="D38" s="71" t="s">
        <v>8</v>
      </c>
      <c r="E38" s="73">
        <v>0.05</v>
      </c>
      <c r="F38" s="74" t="s">
        <v>45</v>
      </c>
      <c r="G38" s="19" t="s">
        <v>74</v>
      </c>
      <c r="H38" s="75" t="s">
        <v>1403</v>
      </c>
    </row>
    <row r="39" spans="1:8" x14ac:dyDescent="0.25">
      <c r="A39" s="69">
        <v>38</v>
      </c>
      <c r="B39" s="76" t="s">
        <v>1428</v>
      </c>
      <c r="C39" s="71" t="s">
        <v>20</v>
      </c>
      <c r="D39" s="71" t="s">
        <v>8</v>
      </c>
      <c r="E39" s="73">
        <v>0.05</v>
      </c>
      <c r="F39" s="74" t="s">
        <v>45</v>
      </c>
      <c r="G39" s="19" t="s">
        <v>74</v>
      </c>
      <c r="H39" s="75" t="s">
        <v>1403</v>
      </c>
    </row>
    <row r="40" spans="1:8" x14ac:dyDescent="0.25">
      <c r="A40" s="69">
        <v>39</v>
      </c>
      <c r="B40" s="70" t="s">
        <v>1429</v>
      </c>
      <c r="C40" s="72" t="s">
        <v>14</v>
      </c>
      <c r="D40" s="72" t="s">
        <v>8</v>
      </c>
      <c r="E40" s="73">
        <v>1.5</v>
      </c>
      <c r="F40" s="74" t="s">
        <v>1398</v>
      </c>
      <c r="G40" s="17" t="s">
        <v>1400</v>
      </c>
      <c r="H40" s="75"/>
    </row>
    <row r="41" spans="1:8" ht="30" x14ac:dyDescent="0.25">
      <c r="A41" s="69">
        <v>40</v>
      </c>
      <c r="B41" s="70" t="s">
        <v>1430</v>
      </c>
      <c r="C41" s="72" t="s">
        <v>20</v>
      </c>
      <c r="D41" s="72" t="s">
        <v>8</v>
      </c>
      <c r="E41" s="73">
        <v>0.1</v>
      </c>
      <c r="F41" s="74" t="s">
        <v>1398</v>
      </c>
      <c r="G41" s="17" t="s">
        <v>1413</v>
      </c>
      <c r="H41" s="75"/>
    </row>
    <row r="42" spans="1:8" x14ac:dyDescent="0.25">
      <c r="A42" s="69">
        <v>41</v>
      </c>
      <c r="B42" s="70" t="s">
        <v>79</v>
      </c>
      <c r="C42" s="72" t="s">
        <v>20</v>
      </c>
      <c r="D42" s="72" t="s">
        <v>8</v>
      </c>
      <c r="E42" s="73">
        <v>0.25</v>
      </c>
      <c r="F42" s="74" t="s">
        <v>1398</v>
      </c>
      <c r="G42" s="19" t="s">
        <v>1413</v>
      </c>
      <c r="H42" s="75"/>
    </row>
    <row r="43" spans="1:8" x14ac:dyDescent="0.25">
      <c r="A43" s="69">
        <v>42</v>
      </c>
      <c r="B43" s="76" t="s">
        <v>1431</v>
      </c>
      <c r="C43" s="71" t="s">
        <v>20</v>
      </c>
      <c r="D43" s="71" t="s">
        <v>8</v>
      </c>
      <c r="E43" s="73">
        <v>0.02</v>
      </c>
      <c r="F43" s="74" t="s">
        <v>45</v>
      </c>
      <c r="G43" s="19" t="s">
        <v>74</v>
      </c>
      <c r="H43" s="75" t="s">
        <v>1403</v>
      </c>
    </row>
    <row r="44" spans="1:8" x14ac:dyDescent="0.25">
      <c r="A44" s="69">
        <v>43</v>
      </c>
      <c r="B44" s="76" t="s">
        <v>1432</v>
      </c>
      <c r="C44" s="71" t="s">
        <v>20</v>
      </c>
      <c r="D44" s="71" t="s">
        <v>8</v>
      </c>
      <c r="E44" s="73">
        <v>0.14000000000000001</v>
      </c>
      <c r="F44" s="74" t="s">
        <v>45</v>
      </c>
      <c r="G44" s="19" t="s">
        <v>74</v>
      </c>
      <c r="H44" s="75" t="s">
        <v>1403</v>
      </c>
    </row>
    <row r="45" spans="1:8" x14ac:dyDescent="0.25">
      <c r="A45" s="69">
        <v>44</v>
      </c>
      <c r="B45" s="70" t="s">
        <v>83</v>
      </c>
      <c r="C45" s="72" t="s">
        <v>20</v>
      </c>
      <c r="D45" s="72" t="s">
        <v>8</v>
      </c>
      <c r="E45" s="73">
        <v>0.05</v>
      </c>
      <c r="F45" s="74" t="s">
        <v>1398</v>
      </c>
      <c r="G45" s="17" t="s">
        <v>1413</v>
      </c>
      <c r="H45" s="75"/>
    </row>
    <row r="46" spans="1:8" ht="30" x14ac:dyDescent="0.25">
      <c r="A46" s="69">
        <v>45</v>
      </c>
      <c r="B46" s="70" t="s">
        <v>1433</v>
      </c>
      <c r="C46" s="72" t="s">
        <v>20</v>
      </c>
      <c r="D46" s="72" t="s">
        <v>8</v>
      </c>
      <c r="E46" s="73">
        <v>2.1000000000000001E-2</v>
      </c>
      <c r="F46" s="74" t="s">
        <v>1398</v>
      </c>
      <c r="G46" s="17" t="s">
        <v>1413</v>
      </c>
      <c r="H46" s="75"/>
    </row>
    <row r="47" spans="1:8" x14ac:dyDescent="0.25">
      <c r="A47" s="69">
        <v>46</v>
      </c>
      <c r="B47" s="70" t="s">
        <v>1434</v>
      </c>
      <c r="C47" s="71" t="s">
        <v>20</v>
      </c>
      <c r="D47" s="72" t="s">
        <v>8</v>
      </c>
      <c r="E47" s="73">
        <v>0.35</v>
      </c>
      <c r="F47" s="74" t="s">
        <v>1398</v>
      </c>
      <c r="G47" s="17" t="s">
        <v>1413</v>
      </c>
      <c r="H47" s="75"/>
    </row>
    <row r="48" spans="1:8" x14ac:dyDescent="0.25">
      <c r="A48" s="69">
        <v>47</v>
      </c>
      <c r="B48" s="70" t="s">
        <v>84</v>
      </c>
      <c r="C48" s="71" t="s">
        <v>14</v>
      </c>
      <c r="D48" s="72" t="s">
        <v>8</v>
      </c>
      <c r="E48" s="73">
        <v>0.16500000000000001</v>
      </c>
      <c r="F48" s="74" t="s">
        <v>1398</v>
      </c>
      <c r="G48" s="17" t="s">
        <v>1408</v>
      </c>
      <c r="H48" s="75"/>
    </row>
    <row r="49" spans="1:8" x14ac:dyDescent="0.25">
      <c r="A49" s="69">
        <v>48</v>
      </c>
      <c r="B49" s="70" t="s">
        <v>85</v>
      </c>
      <c r="C49" s="72" t="s">
        <v>20</v>
      </c>
      <c r="D49" s="72" t="s">
        <v>8</v>
      </c>
      <c r="E49" s="73">
        <v>0.33</v>
      </c>
      <c r="F49" s="74" t="s">
        <v>1398</v>
      </c>
      <c r="G49" s="19" t="s">
        <v>1400</v>
      </c>
      <c r="H49" s="75" t="s">
        <v>1435</v>
      </c>
    </row>
    <row r="50" spans="1:8" x14ac:dyDescent="0.25">
      <c r="A50" s="69">
        <v>49</v>
      </c>
      <c r="B50" s="70" t="s">
        <v>86</v>
      </c>
      <c r="C50" s="72" t="s">
        <v>14</v>
      </c>
      <c r="D50" s="72" t="s">
        <v>8</v>
      </c>
      <c r="E50" s="73">
        <v>0.09</v>
      </c>
      <c r="F50" s="74" t="s">
        <v>1398</v>
      </c>
      <c r="G50" s="17" t="s">
        <v>1408</v>
      </c>
      <c r="H50" s="75"/>
    </row>
    <row r="51" spans="1:8" x14ac:dyDescent="0.25">
      <c r="A51" s="69">
        <v>50</v>
      </c>
      <c r="B51" s="70" t="s">
        <v>1436</v>
      </c>
      <c r="C51" s="72" t="s">
        <v>20</v>
      </c>
      <c r="D51" s="72" t="s">
        <v>8</v>
      </c>
      <c r="E51" s="73">
        <v>0.02</v>
      </c>
      <c r="F51" s="74" t="s">
        <v>1398</v>
      </c>
      <c r="G51" s="17" t="s">
        <v>1413</v>
      </c>
      <c r="H51" s="75"/>
    </row>
    <row r="52" spans="1:8" x14ac:dyDescent="0.25">
      <c r="A52" s="69">
        <v>51</v>
      </c>
      <c r="B52" s="70" t="s">
        <v>1437</v>
      </c>
      <c r="C52" s="72" t="s">
        <v>14</v>
      </c>
      <c r="D52" s="72" t="s">
        <v>8</v>
      </c>
      <c r="E52" s="73">
        <v>1.4</v>
      </c>
      <c r="F52" s="74" t="s">
        <v>45</v>
      </c>
      <c r="G52" s="19" t="s">
        <v>46</v>
      </c>
      <c r="H52" s="75" t="s">
        <v>78</v>
      </c>
    </row>
    <row r="53" spans="1:8" x14ac:dyDescent="0.25">
      <c r="A53" s="69">
        <v>52</v>
      </c>
      <c r="B53" s="70" t="s">
        <v>1438</v>
      </c>
      <c r="C53" s="72" t="s">
        <v>14</v>
      </c>
      <c r="D53" s="72" t="s">
        <v>8</v>
      </c>
      <c r="E53" s="78">
        <v>0.01</v>
      </c>
      <c r="F53" s="74" t="s">
        <v>45</v>
      </c>
      <c r="G53" s="19" t="s">
        <v>46</v>
      </c>
      <c r="H53" s="75" t="s">
        <v>78</v>
      </c>
    </row>
    <row r="54" spans="1:8" x14ac:dyDescent="0.25">
      <c r="A54" s="69">
        <v>53</v>
      </c>
      <c r="B54" s="70" t="s">
        <v>1439</v>
      </c>
      <c r="C54" s="72" t="s">
        <v>14</v>
      </c>
      <c r="D54" s="72" t="s">
        <v>8</v>
      </c>
      <c r="E54" s="78">
        <v>0.34</v>
      </c>
      <c r="F54" s="74" t="s">
        <v>45</v>
      </c>
      <c r="G54" s="19" t="s">
        <v>46</v>
      </c>
      <c r="H54" s="75" t="s">
        <v>78</v>
      </c>
    </row>
    <row r="55" spans="1:8" x14ac:dyDescent="0.25">
      <c r="A55" s="69">
        <v>54</v>
      </c>
      <c r="B55" s="70" t="s">
        <v>1440</v>
      </c>
      <c r="C55" s="71" t="s">
        <v>20</v>
      </c>
      <c r="D55" s="72" t="s">
        <v>8</v>
      </c>
      <c r="E55" s="78">
        <v>0.33</v>
      </c>
      <c r="F55" s="74" t="s">
        <v>45</v>
      </c>
      <c r="G55" s="19" t="s">
        <v>74</v>
      </c>
      <c r="H55" s="75" t="s">
        <v>78</v>
      </c>
    </row>
    <row r="56" spans="1:8" x14ac:dyDescent="0.25">
      <c r="A56" s="69">
        <v>55</v>
      </c>
      <c r="B56" s="70" t="s">
        <v>1441</v>
      </c>
      <c r="C56" s="72" t="s">
        <v>14</v>
      </c>
      <c r="D56" s="72" t="s">
        <v>8</v>
      </c>
      <c r="E56" s="78">
        <v>0.28999999999999998</v>
      </c>
      <c r="F56" s="74" t="s">
        <v>45</v>
      </c>
      <c r="G56" s="19" t="s">
        <v>1410</v>
      </c>
      <c r="H56" s="75" t="s">
        <v>78</v>
      </c>
    </row>
    <row r="57" spans="1:8" x14ac:dyDescent="0.25">
      <c r="A57" s="69">
        <v>56</v>
      </c>
      <c r="B57" s="26" t="s">
        <v>1442</v>
      </c>
      <c r="C57" s="71" t="s">
        <v>20</v>
      </c>
      <c r="D57" s="74" t="s">
        <v>8</v>
      </c>
      <c r="E57" s="79">
        <v>0.82</v>
      </c>
      <c r="F57" s="74" t="s">
        <v>45</v>
      </c>
      <c r="G57" s="17" t="s">
        <v>1410</v>
      </c>
      <c r="H57" s="75" t="s">
        <v>78</v>
      </c>
    </row>
    <row r="58" spans="1:8" x14ac:dyDescent="0.25">
      <c r="A58" s="69">
        <v>57</v>
      </c>
      <c r="B58" s="70" t="s">
        <v>87</v>
      </c>
      <c r="C58" s="71" t="s">
        <v>20</v>
      </c>
      <c r="D58" s="72" t="s">
        <v>8</v>
      </c>
      <c r="E58" s="73">
        <v>0.1</v>
      </c>
      <c r="F58" s="74" t="s">
        <v>1398</v>
      </c>
      <c r="G58" s="17" t="s">
        <v>1413</v>
      </c>
      <c r="H58" s="75"/>
    </row>
    <row r="59" spans="1:8" x14ac:dyDescent="0.25">
      <c r="A59" s="69">
        <v>58</v>
      </c>
      <c r="B59" s="70" t="s">
        <v>1443</v>
      </c>
      <c r="C59" s="71" t="s">
        <v>20</v>
      </c>
      <c r="D59" s="72" t="s">
        <v>8</v>
      </c>
      <c r="E59" s="73">
        <v>0.4</v>
      </c>
      <c r="F59" s="74" t="s">
        <v>1398</v>
      </c>
      <c r="G59" s="19" t="s">
        <v>1413</v>
      </c>
      <c r="H59" s="75"/>
    </row>
    <row r="60" spans="1:8" x14ac:dyDescent="0.25">
      <c r="A60" s="69">
        <v>59</v>
      </c>
      <c r="B60" s="70" t="s">
        <v>1444</v>
      </c>
      <c r="C60" s="72" t="s">
        <v>14</v>
      </c>
      <c r="D60" s="72" t="s">
        <v>8</v>
      </c>
      <c r="E60" s="73">
        <v>0.14000000000000001</v>
      </c>
      <c r="F60" s="74" t="s">
        <v>1398</v>
      </c>
      <c r="G60" s="17" t="s">
        <v>1399</v>
      </c>
      <c r="H60" s="75"/>
    </row>
    <row r="61" spans="1:8" ht="30" x14ac:dyDescent="0.25">
      <c r="A61" s="69">
        <v>60</v>
      </c>
      <c r="B61" s="70" t="s">
        <v>1445</v>
      </c>
      <c r="C61" s="71" t="s">
        <v>20</v>
      </c>
      <c r="D61" s="72" t="s">
        <v>8</v>
      </c>
      <c r="E61" s="73">
        <v>2.81</v>
      </c>
      <c r="F61" s="74" t="s">
        <v>1398</v>
      </c>
      <c r="G61" s="17" t="s">
        <v>1400</v>
      </c>
      <c r="H61" s="75"/>
    </row>
    <row r="62" spans="1:8" x14ac:dyDescent="0.25">
      <c r="A62" s="69">
        <v>61</v>
      </c>
      <c r="B62" s="70" t="s">
        <v>1446</v>
      </c>
      <c r="C62" s="71" t="s">
        <v>20</v>
      </c>
      <c r="D62" s="72" t="s">
        <v>8</v>
      </c>
      <c r="E62" s="73">
        <v>0.67</v>
      </c>
      <c r="F62" s="74" t="s">
        <v>115</v>
      </c>
      <c r="G62" s="17" t="s">
        <v>115</v>
      </c>
      <c r="H62" s="75" t="s">
        <v>1447</v>
      </c>
    </row>
    <row r="63" spans="1:8" x14ac:dyDescent="0.25">
      <c r="A63" s="69">
        <v>62</v>
      </c>
      <c r="B63" s="70" t="s">
        <v>1448</v>
      </c>
      <c r="C63" s="72" t="s">
        <v>14</v>
      </c>
      <c r="D63" s="72" t="s">
        <v>8</v>
      </c>
      <c r="E63" s="73">
        <v>0.16</v>
      </c>
      <c r="F63" s="74" t="s">
        <v>1398</v>
      </c>
      <c r="G63" s="17" t="s">
        <v>1449</v>
      </c>
      <c r="H63" s="75"/>
    </row>
    <row r="64" spans="1:8" ht="45" x14ac:dyDescent="0.25">
      <c r="A64" s="69">
        <v>63</v>
      </c>
      <c r="B64" s="70" t="s">
        <v>1450</v>
      </c>
      <c r="C64" s="72" t="s">
        <v>14</v>
      </c>
      <c r="D64" s="72" t="s">
        <v>8</v>
      </c>
      <c r="E64" s="73">
        <v>0.46</v>
      </c>
      <c r="F64" s="74" t="s">
        <v>45</v>
      </c>
      <c r="G64" s="17" t="s">
        <v>1410</v>
      </c>
      <c r="H64" s="75"/>
    </row>
    <row r="65" spans="1:8" x14ac:dyDescent="0.25">
      <c r="A65" s="69">
        <v>64</v>
      </c>
      <c r="B65" s="70" t="s">
        <v>95</v>
      </c>
      <c r="C65" s="72" t="s">
        <v>14</v>
      </c>
      <c r="D65" s="72" t="s">
        <v>8</v>
      </c>
      <c r="E65" s="73">
        <v>0.01</v>
      </c>
      <c r="F65" s="74" t="s">
        <v>45</v>
      </c>
      <c r="G65" s="17" t="s">
        <v>1410</v>
      </c>
      <c r="H65" s="75" t="s">
        <v>1451</v>
      </c>
    </row>
    <row r="66" spans="1:8" x14ac:dyDescent="0.25">
      <c r="A66" s="69">
        <v>65</v>
      </c>
      <c r="B66" s="70" t="s">
        <v>1452</v>
      </c>
      <c r="C66" s="71" t="s">
        <v>20</v>
      </c>
      <c r="D66" s="72" t="s">
        <v>8</v>
      </c>
      <c r="E66" s="73">
        <v>0.4</v>
      </c>
      <c r="F66" s="74" t="s">
        <v>1398</v>
      </c>
      <c r="G66" s="17" t="s">
        <v>1413</v>
      </c>
      <c r="H66" s="75"/>
    </row>
    <row r="67" spans="1:8" x14ac:dyDescent="0.25">
      <c r="A67" s="69">
        <v>66</v>
      </c>
      <c r="B67" s="70" t="s">
        <v>1453</v>
      </c>
      <c r="C67" s="72" t="s">
        <v>14</v>
      </c>
      <c r="D67" s="72" t="s">
        <v>8</v>
      </c>
      <c r="E67" s="73">
        <v>0.7</v>
      </c>
      <c r="F67" s="74" t="s">
        <v>1398</v>
      </c>
      <c r="G67" s="17" t="s">
        <v>1399</v>
      </c>
      <c r="H67" s="75"/>
    </row>
    <row r="68" spans="1:8" x14ac:dyDescent="0.25">
      <c r="A68" s="69">
        <v>67</v>
      </c>
      <c r="B68" s="70" t="s">
        <v>1357</v>
      </c>
      <c r="C68" s="72" t="s">
        <v>14</v>
      </c>
      <c r="D68" s="72" t="s">
        <v>8</v>
      </c>
      <c r="E68" s="73">
        <v>0.02</v>
      </c>
      <c r="F68" s="74" t="s">
        <v>1398</v>
      </c>
      <c r="G68" s="17" t="s">
        <v>1408</v>
      </c>
      <c r="H68" s="75"/>
    </row>
    <row r="69" spans="1:8" x14ac:dyDescent="0.25">
      <c r="A69" s="69">
        <v>68</v>
      </c>
      <c r="B69" s="70" t="s">
        <v>1454</v>
      </c>
      <c r="C69" s="71" t="s">
        <v>20</v>
      </c>
      <c r="D69" s="72" t="s">
        <v>8</v>
      </c>
      <c r="E69" s="73">
        <v>1.335</v>
      </c>
      <c r="F69" s="74" t="s">
        <v>1398</v>
      </c>
      <c r="G69" s="19" t="s">
        <v>1400</v>
      </c>
      <c r="H69" s="75"/>
    </row>
    <row r="70" spans="1:8" x14ac:dyDescent="0.25">
      <c r="A70" s="69">
        <v>69</v>
      </c>
      <c r="B70" s="70" t="s">
        <v>1455</v>
      </c>
      <c r="C70" s="71" t="s">
        <v>20</v>
      </c>
      <c r="D70" s="72" t="s">
        <v>8</v>
      </c>
      <c r="E70" s="73">
        <v>1.925</v>
      </c>
      <c r="F70" s="74" t="s">
        <v>45</v>
      </c>
      <c r="G70" s="17" t="s">
        <v>46</v>
      </c>
      <c r="H70" s="75"/>
    </row>
    <row r="71" spans="1:8" x14ac:dyDescent="0.25">
      <c r="A71" s="69">
        <v>70</v>
      </c>
      <c r="B71" s="70" t="s">
        <v>1456</v>
      </c>
      <c r="C71" s="71" t="s">
        <v>20</v>
      </c>
      <c r="D71" s="72" t="s">
        <v>8</v>
      </c>
      <c r="E71" s="73">
        <v>6.5000000000000002E-2</v>
      </c>
      <c r="F71" s="74" t="s">
        <v>1398</v>
      </c>
      <c r="G71" s="17" t="s">
        <v>1413</v>
      </c>
      <c r="H71" s="75"/>
    </row>
    <row r="72" spans="1:8" x14ac:dyDescent="0.25">
      <c r="A72" s="69">
        <v>71</v>
      </c>
      <c r="B72" s="70" t="s">
        <v>1457</v>
      </c>
      <c r="C72" s="71" t="s">
        <v>20</v>
      </c>
      <c r="D72" s="72" t="s">
        <v>8</v>
      </c>
      <c r="E72" s="73">
        <v>3.5999999999999997E-2</v>
      </c>
      <c r="F72" s="74" t="s">
        <v>45</v>
      </c>
      <c r="G72" s="19" t="s">
        <v>74</v>
      </c>
      <c r="H72" s="75" t="s">
        <v>1403</v>
      </c>
    </row>
    <row r="73" spans="1:8" x14ac:dyDescent="0.25">
      <c r="A73" s="69">
        <v>72</v>
      </c>
      <c r="B73" s="70" t="s">
        <v>103</v>
      </c>
      <c r="C73" s="71" t="s">
        <v>20</v>
      </c>
      <c r="D73" s="72" t="s">
        <v>8</v>
      </c>
      <c r="E73" s="73">
        <v>1.26</v>
      </c>
      <c r="F73" s="74" t="s">
        <v>45</v>
      </c>
      <c r="G73" s="17" t="s">
        <v>74</v>
      </c>
      <c r="H73" s="75"/>
    </row>
    <row r="74" spans="1:8" x14ac:dyDescent="0.25">
      <c r="A74" s="69">
        <v>73</v>
      </c>
      <c r="B74" s="70" t="s">
        <v>1458</v>
      </c>
      <c r="C74" s="71" t="s">
        <v>20</v>
      </c>
      <c r="D74" s="72" t="s">
        <v>8</v>
      </c>
      <c r="E74" s="73">
        <v>0.08</v>
      </c>
      <c r="F74" s="74" t="s">
        <v>1398</v>
      </c>
      <c r="G74" s="17" t="s">
        <v>1413</v>
      </c>
      <c r="H74" s="75"/>
    </row>
    <row r="75" spans="1:8" x14ac:dyDescent="0.25">
      <c r="A75" s="69">
        <v>74</v>
      </c>
      <c r="B75" s="70" t="s">
        <v>1459</v>
      </c>
      <c r="C75" s="71" t="s">
        <v>20</v>
      </c>
      <c r="D75" s="72" t="s">
        <v>8</v>
      </c>
      <c r="E75" s="73">
        <v>2.71</v>
      </c>
      <c r="F75" s="74" t="s">
        <v>45</v>
      </c>
      <c r="G75" s="19" t="s">
        <v>46</v>
      </c>
      <c r="H75" s="75"/>
    </row>
    <row r="76" spans="1:8" x14ac:dyDescent="0.25">
      <c r="A76" s="69">
        <v>75</v>
      </c>
      <c r="B76" s="70" t="s">
        <v>1460</v>
      </c>
      <c r="C76" s="71" t="s">
        <v>20</v>
      </c>
      <c r="D76" s="72" t="s">
        <v>8</v>
      </c>
      <c r="E76" s="73">
        <v>0.15</v>
      </c>
      <c r="F76" s="74" t="s">
        <v>1398</v>
      </c>
      <c r="G76" s="17" t="s">
        <v>1413</v>
      </c>
      <c r="H76" s="75"/>
    </row>
    <row r="77" spans="1:8" x14ac:dyDescent="0.25">
      <c r="A77" s="69">
        <v>76</v>
      </c>
      <c r="B77" s="70" t="s">
        <v>112</v>
      </c>
      <c r="C77" s="72" t="s">
        <v>14</v>
      </c>
      <c r="D77" s="72" t="s">
        <v>8</v>
      </c>
      <c r="E77" s="73">
        <v>0.15</v>
      </c>
      <c r="F77" s="74" t="s">
        <v>1398</v>
      </c>
      <c r="G77" s="17" t="s">
        <v>1408</v>
      </c>
      <c r="H77" s="75"/>
    </row>
    <row r="78" spans="1:8" x14ac:dyDescent="0.25">
      <c r="A78" s="69">
        <v>77</v>
      </c>
      <c r="B78" s="70" t="s">
        <v>1461</v>
      </c>
      <c r="C78" s="71" t="s">
        <v>20</v>
      </c>
      <c r="D78" s="72" t="s">
        <v>8</v>
      </c>
      <c r="E78" s="73">
        <v>4</v>
      </c>
      <c r="F78" s="74" t="s">
        <v>45</v>
      </c>
      <c r="G78" s="19" t="s">
        <v>46</v>
      </c>
      <c r="H78" s="75"/>
    </row>
    <row r="79" spans="1:8" x14ac:dyDescent="0.25">
      <c r="A79" s="69">
        <v>78</v>
      </c>
      <c r="B79" s="70" t="s">
        <v>114</v>
      </c>
      <c r="C79" s="72" t="s">
        <v>14</v>
      </c>
      <c r="D79" s="72" t="s">
        <v>8</v>
      </c>
      <c r="E79" s="73">
        <v>1.5</v>
      </c>
      <c r="F79" s="74" t="s">
        <v>45</v>
      </c>
      <c r="G79" s="17" t="s">
        <v>46</v>
      </c>
      <c r="H79" s="75" t="s">
        <v>1451</v>
      </c>
    </row>
    <row r="80" spans="1:8" x14ac:dyDescent="0.25">
      <c r="A80" s="69">
        <v>79</v>
      </c>
      <c r="B80" s="70" t="s">
        <v>116</v>
      </c>
      <c r="C80" s="72" t="s">
        <v>14</v>
      </c>
      <c r="D80" s="72" t="s">
        <v>8</v>
      </c>
      <c r="E80" s="73">
        <v>0.61</v>
      </c>
      <c r="F80" s="74" t="s">
        <v>1398</v>
      </c>
      <c r="G80" s="17" t="s">
        <v>1408</v>
      </c>
      <c r="H80" s="75"/>
    </row>
    <row r="81" spans="1:8" x14ac:dyDescent="0.25">
      <c r="A81" s="69">
        <v>80</v>
      </c>
      <c r="B81" s="70" t="s">
        <v>1462</v>
      </c>
      <c r="C81" s="71" t="s">
        <v>20</v>
      </c>
      <c r="D81" s="72" t="s">
        <v>8</v>
      </c>
      <c r="E81" s="78">
        <v>3.26</v>
      </c>
      <c r="F81" s="74" t="s">
        <v>45</v>
      </c>
      <c r="G81" s="17" t="s">
        <v>1410</v>
      </c>
      <c r="H81" s="75"/>
    </row>
    <row r="82" spans="1:8" x14ac:dyDescent="0.25">
      <c r="A82" s="69">
        <v>81</v>
      </c>
      <c r="B82" s="70" t="s">
        <v>1463</v>
      </c>
      <c r="C82" s="71" t="s">
        <v>20</v>
      </c>
      <c r="D82" s="72" t="s">
        <v>8</v>
      </c>
      <c r="E82" s="78">
        <v>4.5</v>
      </c>
      <c r="F82" s="74" t="s">
        <v>45</v>
      </c>
      <c r="G82" s="17" t="s">
        <v>74</v>
      </c>
      <c r="H82" s="75"/>
    </row>
    <row r="83" spans="1:8" x14ac:dyDescent="0.25">
      <c r="A83" s="69">
        <v>82</v>
      </c>
      <c r="B83" s="70" t="s">
        <v>1464</v>
      </c>
      <c r="C83" s="72" t="s">
        <v>14</v>
      </c>
      <c r="D83" s="72" t="s">
        <v>8</v>
      </c>
      <c r="E83" s="78">
        <v>1.5</v>
      </c>
      <c r="F83" s="74" t="s">
        <v>45</v>
      </c>
      <c r="G83" s="17" t="s">
        <v>1410</v>
      </c>
      <c r="H83" s="75"/>
    </row>
    <row r="84" spans="1:8" x14ac:dyDescent="0.25">
      <c r="A84" s="69">
        <v>83</v>
      </c>
      <c r="B84" s="70" t="s">
        <v>118</v>
      </c>
      <c r="C84" s="72" t="s">
        <v>14</v>
      </c>
      <c r="D84" s="72" t="s">
        <v>8</v>
      </c>
      <c r="E84" s="73">
        <v>0.14000000000000001</v>
      </c>
      <c r="F84" s="74" t="s">
        <v>1398</v>
      </c>
      <c r="G84" s="17" t="s">
        <v>1408</v>
      </c>
      <c r="H84" s="75"/>
    </row>
    <row r="85" spans="1:8" x14ac:dyDescent="0.25">
      <c r="A85" s="69">
        <v>84</v>
      </c>
      <c r="B85" s="70" t="s">
        <v>119</v>
      </c>
      <c r="C85" s="72" t="s">
        <v>14</v>
      </c>
      <c r="D85" s="72" t="s">
        <v>8</v>
      </c>
      <c r="E85" s="73">
        <v>0.03</v>
      </c>
      <c r="F85" s="74" t="s">
        <v>1398</v>
      </c>
      <c r="G85" s="17" t="s">
        <v>1399</v>
      </c>
      <c r="H85" s="75"/>
    </row>
    <row r="86" spans="1:8" x14ac:dyDescent="0.25">
      <c r="A86" s="69">
        <v>85</v>
      </c>
      <c r="B86" s="76" t="s">
        <v>120</v>
      </c>
      <c r="C86" s="71" t="s">
        <v>20</v>
      </c>
      <c r="D86" s="71" t="s">
        <v>8</v>
      </c>
      <c r="E86" s="73">
        <v>0.04</v>
      </c>
      <c r="F86" s="74" t="s">
        <v>45</v>
      </c>
      <c r="G86" s="19" t="s">
        <v>74</v>
      </c>
      <c r="H86" s="75" t="s">
        <v>1403</v>
      </c>
    </row>
    <row r="87" spans="1:8" ht="45" x14ac:dyDescent="0.25">
      <c r="A87" s="69">
        <v>86</v>
      </c>
      <c r="B87" s="70" t="s">
        <v>1465</v>
      </c>
      <c r="C87" s="71" t="s">
        <v>20</v>
      </c>
      <c r="D87" s="72" t="s">
        <v>8</v>
      </c>
      <c r="E87" s="73">
        <v>7.9</v>
      </c>
      <c r="F87" s="74" t="s">
        <v>45</v>
      </c>
      <c r="G87" s="17" t="s">
        <v>1410</v>
      </c>
      <c r="H87" s="75"/>
    </row>
    <row r="88" spans="1:8" ht="30" x14ac:dyDescent="0.25">
      <c r="A88" s="69">
        <v>87</v>
      </c>
      <c r="B88" s="70" t="s">
        <v>1466</v>
      </c>
      <c r="C88" s="71" t="s">
        <v>20</v>
      </c>
      <c r="D88" s="72" t="s">
        <v>8</v>
      </c>
      <c r="E88" s="73">
        <v>2.9</v>
      </c>
      <c r="F88" s="74" t="s">
        <v>45</v>
      </c>
      <c r="G88" s="17" t="s">
        <v>1410</v>
      </c>
      <c r="H88" s="75"/>
    </row>
    <row r="89" spans="1:8" x14ac:dyDescent="0.25">
      <c r="A89" s="69">
        <v>88</v>
      </c>
      <c r="B89" s="70" t="s">
        <v>125</v>
      </c>
      <c r="C89" s="71" t="s">
        <v>20</v>
      </c>
      <c r="D89" s="72" t="s">
        <v>8</v>
      </c>
      <c r="E89" s="73">
        <v>0.5</v>
      </c>
      <c r="F89" s="74" t="s">
        <v>45</v>
      </c>
      <c r="G89" s="19" t="s">
        <v>74</v>
      </c>
      <c r="H89" s="75" t="s">
        <v>1467</v>
      </c>
    </row>
    <row r="90" spans="1:8" x14ac:dyDescent="0.25">
      <c r="A90" s="69">
        <v>89</v>
      </c>
      <c r="B90" s="70" t="s">
        <v>1468</v>
      </c>
      <c r="C90" s="71" t="s">
        <v>20</v>
      </c>
      <c r="D90" s="72" t="s">
        <v>8</v>
      </c>
      <c r="E90" s="73">
        <v>0.12</v>
      </c>
      <c r="F90" s="74" t="s">
        <v>1398</v>
      </c>
      <c r="G90" s="17" t="s">
        <v>1399</v>
      </c>
      <c r="H90" s="75"/>
    </row>
    <row r="91" spans="1:8" x14ac:dyDescent="0.25">
      <c r="A91" s="69">
        <v>90</v>
      </c>
      <c r="B91" s="76" t="s">
        <v>1469</v>
      </c>
      <c r="C91" s="71" t="s">
        <v>20</v>
      </c>
      <c r="D91" s="71" t="s">
        <v>8</v>
      </c>
      <c r="E91" s="73">
        <v>0.1</v>
      </c>
      <c r="F91" s="74" t="s">
        <v>45</v>
      </c>
      <c r="G91" s="19" t="s">
        <v>74</v>
      </c>
      <c r="H91" s="75" t="s">
        <v>1403</v>
      </c>
    </row>
    <row r="92" spans="1:8" x14ac:dyDescent="0.25">
      <c r="A92" s="69">
        <v>91</v>
      </c>
      <c r="B92" s="70" t="s">
        <v>128</v>
      </c>
      <c r="C92" s="72" t="s">
        <v>20</v>
      </c>
      <c r="D92" s="72" t="s">
        <v>8</v>
      </c>
      <c r="E92" s="73">
        <v>0.19</v>
      </c>
      <c r="F92" s="74" t="s">
        <v>45</v>
      </c>
      <c r="G92" s="19" t="s">
        <v>74</v>
      </c>
      <c r="H92" s="75" t="s">
        <v>1403</v>
      </c>
    </row>
    <row r="93" spans="1:8" x14ac:dyDescent="0.25">
      <c r="A93" s="69"/>
      <c r="B93" s="70"/>
      <c r="C93" s="72"/>
      <c r="D93" s="72" t="s">
        <v>8</v>
      </c>
      <c r="E93" s="73"/>
      <c r="F93" s="74"/>
      <c r="G93" s="19"/>
      <c r="H93" s="75"/>
    </row>
    <row r="94" spans="1:8" x14ac:dyDescent="0.25">
      <c r="A94" s="80">
        <v>1</v>
      </c>
      <c r="B94" s="70" t="s">
        <v>1470</v>
      </c>
      <c r="C94" s="72" t="s">
        <v>134</v>
      </c>
      <c r="D94" s="72" t="s">
        <v>9</v>
      </c>
      <c r="E94" s="78">
        <v>0.2</v>
      </c>
      <c r="F94" s="74" t="s">
        <v>1398</v>
      </c>
      <c r="G94" s="17" t="s">
        <v>1471</v>
      </c>
      <c r="H94" s="75"/>
    </row>
    <row r="95" spans="1:8" x14ac:dyDescent="0.25">
      <c r="A95" s="80">
        <v>2</v>
      </c>
      <c r="B95" s="70" t="s">
        <v>130</v>
      </c>
      <c r="C95" s="72" t="s">
        <v>131</v>
      </c>
      <c r="D95" s="72" t="s">
        <v>9</v>
      </c>
      <c r="E95" s="78">
        <v>0.12</v>
      </c>
      <c r="F95" s="74" t="s">
        <v>1398</v>
      </c>
      <c r="G95" s="19" t="s">
        <v>1408</v>
      </c>
      <c r="H95" s="75"/>
    </row>
    <row r="96" spans="1:8" x14ac:dyDescent="0.25">
      <c r="A96" s="80">
        <v>3</v>
      </c>
      <c r="B96" s="70" t="s">
        <v>1360</v>
      </c>
      <c r="C96" s="72" t="s">
        <v>134</v>
      </c>
      <c r="D96" s="72" t="s">
        <v>9</v>
      </c>
      <c r="E96" s="78">
        <v>0.2</v>
      </c>
      <c r="F96" s="74" t="s">
        <v>45</v>
      </c>
      <c r="G96" s="17" t="s">
        <v>46</v>
      </c>
      <c r="H96" s="75" t="s">
        <v>1472</v>
      </c>
    </row>
    <row r="97" spans="1:8" x14ac:dyDescent="0.25">
      <c r="A97" s="80">
        <v>4</v>
      </c>
      <c r="B97" s="70" t="s">
        <v>136</v>
      </c>
      <c r="C97" s="72" t="s">
        <v>134</v>
      </c>
      <c r="D97" s="72" t="s">
        <v>9</v>
      </c>
      <c r="E97" s="78">
        <v>0.09</v>
      </c>
      <c r="F97" s="74" t="s">
        <v>45</v>
      </c>
      <c r="G97" s="17" t="s">
        <v>46</v>
      </c>
      <c r="H97" s="75" t="s">
        <v>1473</v>
      </c>
    </row>
    <row r="98" spans="1:8" x14ac:dyDescent="0.25">
      <c r="A98" s="80">
        <v>5</v>
      </c>
      <c r="B98" s="70" t="s">
        <v>1475</v>
      </c>
      <c r="C98" s="72" t="s">
        <v>134</v>
      </c>
      <c r="D98" s="72" t="s">
        <v>9</v>
      </c>
      <c r="E98" s="78">
        <f>0.2+0.045</f>
        <v>0.245</v>
      </c>
      <c r="F98" s="74" t="s">
        <v>45</v>
      </c>
      <c r="G98" s="17" t="s">
        <v>46</v>
      </c>
      <c r="H98" s="75" t="s">
        <v>1476</v>
      </c>
    </row>
    <row r="99" spans="1:8" x14ac:dyDescent="0.25">
      <c r="A99" s="80">
        <v>6</v>
      </c>
      <c r="B99" s="70" t="s">
        <v>141</v>
      </c>
      <c r="C99" s="72" t="s">
        <v>134</v>
      </c>
      <c r="D99" s="72" t="s">
        <v>9</v>
      </c>
      <c r="E99" s="78">
        <v>0.1</v>
      </c>
      <c r="F99" s="74" t="s">
        <v>45</v>
      </c>
      <c r="G99" s="17" t="s">
        <v>46</v>
      </c>
      <c r="H99" s="75" t="s">
        <v>1477</v>
      </c>
    </row>
    <row r="100" spans="1:8" x14ac:dyDescent="0.25">
      <c r="A100" s="80">
        <v>7</v>
      </c>
      <c r="B100" s="70" t="s">
        <v>1478</v>
      </c>
      <c r="C100" s="72" t="s">
        <v>20</v>
      </c>
      <c r="D100" s="72" t="s">
        <v>9</v>
      </c>
      <c r="E100" s="78">
        <v>7.0999999999999994E-2</v>
      </c>
      <c r="F100" s="74" t="s">
        <v>45</v>
      </c>
      <c r="G100" s="17" t="s">
        <v>317</v>
      </c>
      <c r="H100" s="75" t="s">
        <v>1479</v>
      </c>
    </row>
    <row r="101" spans="1:8" x14ac:dyDescent="0.25">
      <c r="A101" s="80">
        <v>8</v>
      </c>
      <c r="B101" s="70" t="s">
        <v>142</v>
      </c>
      <c r="C101" s="72" t="s">
        <v>131</v>
      </c>
      <c r="D101" s="72" t="s">
        <v>9</v>
      </c>
      <c r="E101" s="78">
        <v>0.1</v>
      </c>
      <c r="F101" s="74" t="s">
        <v>1398</v>
      </c>
      <c r="G101" s="17" t="s">
        <v>1480</v>
      </c>
      <c r="H101" s="75"/>
    </row>
    <row r="102" spans="1:8" x14ac:dyDescent="0.25">
      <c r="A102" s="80">
        <v>9</v>
      </c>
      <c r="B102" s="70" t="s">
        <v>1481</v>
      </c>
      <c r="C102" s="72" t="s">
        <v>131</v>
      </c>
      <c r="D102" s="72" t="s">
        <v>9</v>
      </c>
      <c r="E102" s="78">
        <v>0.72</v>
      </c>
      <c r="F102" s="74" t="s">
        <v>1398</v>
      </c>
      <c r="G102" s="17" t="s">
        <v>1482</v>
      </c>
      <c r="H102" s="75"/>
    </row>
    <row r="103" spans="1:8" x14ac:dyDescent="0.25">
      <c r="A103" s="80">
        <v>10</v>
      </c>
      <c r="B103" s="70" t="s">
        <v>1483</v>
      </c>
      <c r="C103" s="72" t="s">
        <v>134</v>
      </c>
      <c r="D103" s="72" t="s">
        <v>9</v>
      </c>
      <c r="E103" s="78">
        <v>0.16</v>
      </c>
      <c r="F103" s="74" t="s">
        <v>45</v>
      </c>
      <c r="G103" s="17" t="s">
        <v>46</v>
      </c>
      <c r="H103" s="75" t="s">
        <v>1484</v>
      </c>
    </row>
    <row r="104" spans="1:8" ht="30" x14ac:dyDescent="0.25">
      <c r="A104" s="80">
        <v>11</v>
      </c>
      <c r="B104" s="70" t="s">
        <v>1485</v>
      </c>
      <c r="C104" s="72" t="s">
        <v>134</v>
      </c>
      <c r="D104" s="72" t="s">
        <v>9</v>
      </c>
      <c r="E104" s="78">
        <v>1.2250000000000001</v>
      </c>
      <c r="F104" s="74" t="s">
        <v>1398</v>
      </c>
      <c r="G104" s="17" t="s">
        <v>1486</v>
      </c>
      <c r="H104" s="81"/>
    </row>
    <row r="105" spans="1:8" x14ac:dyDescent="0.25">
      <c r="A105" s="80">
        <v>12</v>
      </c>
      <c r="B105" s="70" t="s">
        <v>149</v>
      </c>
      <c r="C105" s="72" t="s">
        <v>131</v>
      </c>
      <c r="D105" s="72" t="s">
        <v>9</v>
      </c>
      <c r="E105" s="82">
        <v>1.1200000000000001</v>
      </c>
      <c r="F105" s="74" t="s">
        <v>1398</v>
      </c>
      <c r="G105" s="17" t="s">
        <v>1480</v>
      </c>
      <c r="H105" s="75"/>
    </row>
    <row r="106" spans="1:8" x14ac:dyDescent="0.25">
      <c r="A106" s="80">
        <v>13</v>
      </c>
      <c r="B106" s="70" t="s">
        <v>151</v>
      </c>
      <c r="C106" s="72" t="s">
        <v>131</v>
      </c>
      <c r="D106" s="72" t="s">
        <v>9</v>
      </c>
      <c r="E106" s="78">
        <v>0.06</v>
      </c>
      <c r="F106" s="74" t="s">
        <v>1398</v>
      </c>
      <c r="G106" s="19" t="s">
        <v>1408</v>
      </c>
      <c r="H106" s="75"/>
    </row>
    <row r="107" spans="1:8" x14ac:dyDescent="0.25">
      <c r="A107" s="80">
        <v>14</v>
      </c>
      <c r="B107" s="70" t="s">
        <v>152</v>
      </c>
      <c r="C107" s="72" t="s">
        <v>14</v>
      </c>
      <c r="D107" s="72" t="s">
        <v>9</v>
      </c>
      <c r="E107" s="78">
        <v>0.2</v>
      </c>
      <c r="F107" s="74" t="s">
        <v>45</v>
      </c>
      <c r="G107" s="17" t="s">
        <v>74</v>
      </c>
      <c r="H107" s="75" t="s">
        <v>78</v>
      </c>
    </row>
    <row r="108" spans="1:8" x14ac:dyDescent="0.25">
      <c r="A108" s="80">
        <v>15</v>
      </c>
      <c r="B108" s="70" t="s">
        <v>1487</v>
      </c>
      <c r="C108" s="72" t="s">
        <v>155</v>
      </c>
      <c r="D108" s="72" t="s">
        <v>9</v>
      </c>
      <c r="E108" s="78">
        <v>0.4</v>
      </c>
      <c r="F108" s="74" t="s">
        <v>45</v>
      </c>
      <c r="G108" s="17" t="s">
        <v>59</v>
      </c>
      <c r="H108" s="75" t="s">
        <v>1488</v>
      </c>
    </row>
    <row r="109" spans="1:8" x14ac:dyDescent="0.25">
      <c r="A109" s="80">
        <v>16</v>
      </c>
      <c r="B109" s="70" t="s">
        <v>1489</v>
      </c>
      <c r="C109" s="72" t="s">
        <v>14</v>
      </c>
      <c r="D109" s="72" t="s">
        <v>9</v>
      </c>
      <c r="E109" s="78">
        <f>0.08+0.055</f>
        <v>0.13500000000000001</v>
      </c>
      <c r="F109" s="74" t="s">
        <v>45</v>
      </c>
      <c r="G109" s="17" t="s">
        <v>74</v>
      </c>
      <c r="H109" s="75" t="s">
        <v>1490</v>
      </c>
    </row>
    <row r="110" spans="1:8" x14ac:dyDescent="0.25">
      <c r="A110" s="80">
        <v>17</v>
      </c>
      <c r="B110" s="70" t="s">
        <v>1362</v>
      </c>
      <c r="C110" s="72" t="s">
        <v>155</v>
      </c>
      <c r="D110" s="72" t="s">
        <v>9</v>
      </c>
      <c r="E110" s="78">
        <v>0.03</v>
      </c>
      <c r="F110" s="74" t="s">
        <v>45</v>
      </c>
      <c r="G110" s="17" t="s">
        <v>59</v>
      </c>
      <c r="H110" s="75" t="s">
        <v>1491</v>
      </c>
    </row>
    <row r="111" spans="1:8" x14ac:dyDescent="0.25">
      <c r="A111" s="80">
        <v>18</v>
      </c>
      <c r="B111" s="70" t="s">
        <v>1492</v>
      </c>
      <c r="C111" s="72" t="s">
        <v>155</v>
      </c>
      <c r="D111" s="72" t="s">
        <v>9</v>
      </c>
      <c r="E111" s="78">
        <v>0.6</v>
      </c>
      <c r="F111" s="74" t="s">
        <v>45</v>
      </c>
      <c r="G111" s="17" t="s">
        <v>59</v>
      </c>
      <c r="H111" s="75"/>
    </row>
    <row r="112" spans="1:8" x14ac:dyDescent="0.25">
      <c r="A112" s="80">
        <v>19</v>
      </c>
      <c r="B112" s="70" t="s">
        <v>165</v>
      </c>
      <c r="C112" s="72" t="s">
        <v>134</v>
      </c>
      <c r="D112" s="72" t="s">
        <v>9</v>
      </c>
      <c r="E112" s="78">
        <v>0.1</v>
      </c>
      <c r="F112" s="74" t="s">
        <v>45</v>
      </c>
      <c r="G112" s="17" t="s">
        <v>1410</v>
      </c>
      <c r="H112" s="75" t="s">
        <v>1493</v>
      </c>
    </row>
    <row r="113" spans="1:8" ht="30" x14ac:dyDescent="0.25">
      <c r="A113" s="80">
        <v>20</v>
      </c>
      <c r="B113" s="70" t="s">
        <v>1494</v>
      </c>
      <c r="C113" s="72" t="s">
        <v>134</v>
      </c>
      <c r="D113" s="72" t="s">
        <v>9</v>
      </c>
      <c r="E113" s="78">
        <v>0.14199999999999999</v>
      </c>
      <c r="F113" s="74" t="s">
        <v>45</v>
      </c>
      <c r="G113" s="17" t="s">
        <v>1410</v>
      </c>
      <c r="H113" s="81" t="s">
        <v>1493</v>
      </c>
    </row>
    <row r="114" spans="1:8" x14ac:dyDescent="0.25">
      <c r="A114" s="80">
        <v>21</v>
      </c>
      <c r="B114" s="70" t="s">
        <v>1364</v>
      </c>
      <c r="C114" s="72" t="s">
        <v>134</v>
      </c>
      <c r="D114" s="72" t="s">
        <v>9</v>
      </c>
      <c r="E114" s="78">
        <v>0.2</v>
      </c>
      <c r="F114" s="74" t="s">
        <v>45</v>
      </c>
      <c r="G114" s="17" t="s">
        <v>46</v>
      </c>
      <c r="H114" s="75" t="s">
        <v>1495</v>
      </c>
    </row>
    <row r="115" spans="1:8" x14ac:dyDescent="0.25">
      <c r="A115" s="80">
        <v>22</v>
      </c>
      <c r="B115" s="70" t="s">
        <v>171</v>
      </c>
      <c r="C115" s="72" t="s">
        <v>134</v>
      </c>
      <c r="D115" s="72" t="s">
        <v>9</v>
      </c>
      <c r="E115" s="78">
        <v>0.5</v>
      </c>
      <c r="F115" s="74" t="s">
        <v>45</v>
      </c>
      <c r="G115" s="17" t="s">
        <v>59</v>
      </c>
      <c r="H115" s="75"/>
    </row>
    <row r="116" spans="1:8" x14ac:dyDescent="0.25">
      <c r="A116" s="80">
        <v>23</v>
      </c>
      <c r="B116" s="70" t="s">
        <v>174</v>
      </c>
      <c r="C116" s="72" t="s">
        <v>20</v>
      </c>
      <c r="D116" s="72" t="s">
        <v>9</v>
      </c>
      <c r="E116" s="78">
        <v>0.01</v>
      </c>
      <c r="F116" s="74" t="s">
        <v>45</v>
      </c>
      <c r="G116" s="19" t="s">
        <v>317</v>
      </c>
      <c r="H116" s="75"/>
    </row>
    <row r="117" spans="1:8" x14ac:dyDescent="0.25">
      <c r="A117" s="80">
        <v>24</v>
      </c>
      <c r="B117" s="70" t="s">
        <v>1496</v>
      </c>
      <c r="C117" s="72" t="s">
        <v>14</v>
      </c>
      <c r="D117" s="72" t="s">
        <v>9</v>
      </c>
      <c r="E117" s="78">
        <v>0.61699999999999999</v>
      </c>
      <c r="F117" s="74" t="s">
        <v>115</v>
      </c>
      <c r="G117" s="19" t="s">
        <v>115</v>
      </c>
      <c r="H117" s="75" t="s">
        <v>78</v>
      </c>
    </row>
    <row r="118" spans="1:8" x14ac:dyDescent="0.25">
      <c r="A118" s="80">
        <v>25</v>
      </c>
      <c r="B118" s="70" t="s">
        <v>180</v>
      </c>
      <c r="C118" s="72" t="s">
        <v>131</v>
      </c>
      <c r="D118" s="72" t="s">
        <v>9</v>
      </c>
      <c r="E118" s="78">
        <v>0.18</v>
      </c>
      <c r="F118" s="17" t="s">
        <v>1398</v>
      </c>
      <c r="G118" s="17" t="s">
        <v>1399</v>
      </c>
      <c r="H118" s="75"/>
    </row>
    <row r="119" spans="1:8" x14ac:dyDescent="0.25">
      <c r="A119" s="80">
        <v>26</v>
      </c>
      <c r="B119" s="70" t="s">
        <v>181</v>
      </c>
      <c r="C119" s="72" t="s">
        <v>134</v>
      </c>
      <c r="D119" s="72" t="s">
        <v>9</v>
      </c>
      <c r="E119" s="78">
        <v>3.8</v>
      </c>
      <c r="F119" s="74" t="s">
        <v>45</v>
      </c>
      <c r="G119" s="17" t="s">
        <v>1410</v>
      </c>
      <c r="H119" s="75"/>
    </row>
    <row r="120" spans="1:8" x14ac:dyDescent="0.25">
      <c r="A120" s="80">
        <v>27</v>
      </c>
      <c r="B120" s="70" t="s">
        <v>185</v>
      </c>
      <c r="C120" s="72" t="s">
        <v>131</v>
      </c>
      <c r="D120" s="72" t="s">
        <v>9</v>
      </c>
      <c r="E120" s="78">
        <v>0.3</v>
      </c>
      <c r="F120" s="74" t="s">
        <v>45</v>
      </c>
      <c r="G120" s="17" t="s">
        <v>59</v>
      </c>
      <c r="H120" s="75"/>
    </row>
    <row r="121" spans="1:8" x14ac:dyDescent="0.25">
      <c r="A121" s="80">
        <v>28</v>
      </c>
      <c r="B121" s="70" t="s">
        <v>1497</v>
      </c>
      <c r="C121" s="72" t="s">
        <v>134</v>
      </c>
      <c r="D121" s="72" t="s">
        <v>9</v>
      </c>
      <c r="E121" s="78">
        <v>0.05</v>
      </c>
      <c r="F121" s="74" t="s">
        <v>45</v>
      </c>
      <c r="G121" s="17" t="s">
        <v>46</v>
      </c>
      <c r="H121" s="75"/>
    </row>
    <row r="122" spans="1:8" x14ac:dyDescent="0.25">
      <c r="A122" s="80">
        <v>29</v>
      </c>
      <c r="B122" s="70" t="s">
        <v>205</v>
      </c>
      <c r="C122" s="72" t="s">
        <v>155</v>
      </c>
      <c r="D122" s="72" t="s">
        <v>9</v>
      </c>
      <c r="E122" s="78">
        <v>0.2</v>
      </c>
      <c r="F122" s="74" t="s">
        <v>1398</v>
      </c>
      <c r="G122" s="17" t="s">
        <v>1399</v>
      </c>
      <c r="H122" s="75"/>
    </row>
    <row r="123" spans="1:8" x14ac:dyDescent="0.25">
      <c r="A123" s="80">
        <v>30</v>
      </c>
      <c r="B123" s="70" t="s">
        <v>191</v>
      </c>
      <c r="C123" s="72" t="s">
        <v>134</v>
      </c>
      <c r="D123" s="72" t="s">
        <v>9</v>
      </c>
      <c r="E123" s="78">
        <v>2.1</v>
      </c>
      <c r="F123" s="74" t="s">
        <v>45</v>
      </c>
      <c r="G123" s="17" t="s">
        <v>74</v>
      </c>
      <c r="H123" s="75" t="s">
        <v>1495</v>
      </c>
    </row>
    <row r="124" spans="1:8" x14ac:dyDescent="0.25">
      <c r="A124" s="80">
        <v>31</v>
      </c>
      <c r="B124" s="70" t="s">
        <v>193</v>
      </c>
      <c r="C124" s="72" t="s">
        <v>14</v>
      </c>
      <c r="D124" s="72" t="s">
        <v>9</v>
      </c>
      <c r="E124" s="78">
        <v>0.35</v>
      </c>
      <c r="F124" s="74" t="s">
        <v>115</v>
      </c>
      <c r="G124" s="19" t="s">
        <v>115</v>
      </c>
      <c r="H124" s="75" t="s">
        <v>78</v>
      </c>
    </row>
    <row r="125" spans="1:8" x14ac:dyDescent="0.25">
      <c r="A125" s="80">
        <v>32</v>
      </c>
      <c r="B125" s="70" t="s">
        <v>1498</v>
      </c>
      <c r="C125" s="72" t="s">
        <v>131</v>
      </c>
      <c r="D125" s="72" t="s">
        <v>9</v>
      </c>
      <c r="E125" s="78">
        <v>1.49</v>
      </c>
      <c r="F125" s="17" t="s">
        <v>45</v>
      </c>
      <c r="G125" s="17" t="s">
        <v>317</v>
      </c>
      <c r="H125" s="75" t="s">
        <v>1499</v>
      </c>
    </row>
    <row r="126" spans="1:8" x14ac:dyDescent="0.25">
      <c r="A126" s="80">
        <v>33</v>
      </c>
      <c r="B126" s="70" t="s">
        <v>197</v>
      </c>
      <c r="C126" s="72" t="s">
        <v>131</v>
      </c>
      <c r="D126" s="72" t="s">
        <v>9</v>
      </c>
      <c r="E126" s="78">
        <v>1.32</v>
      </c>
      <c r="F126" s="74" t="s">
        <v>1398</v>
      </c>
      <c r="G126" s="19" t="s">
        <v>1482</v>
      </c>
      <c r="H126" s="75"/>
    </row>
    <row r="127" spans="1:8" x14ac:dyDescent="0.25">
      <c r="A127" s="80">
        <v>34</v>
      </c>
      <c r="B127" s="70" t="s">
        <v>198</v>
      </c>
      <c r="C127" s="72" t="s">
        <v>131</v>
      </c>
      <c r="D127" s="72" t="s">
        <v>9</v>
      </c>
      <c r="E127" s="78">
        <v>0.06</v>
      </c>
      <c r="F127" s="74" t="s">
        <v>1398</v>
      </c>
      <c r="G127" s="19" t="s">
        <v>1408</v>
      </c>
      <c r="H127" s="75"/>
    </row>
    <row r="128" spans="1:8" x14ac:dyDescent="0.25">
      <c r="A128" s="80">
        <v>35</v>
      </c>
      <c r="B128" s="70" t="s">
        <v>1500</v>
      </c>
      <c r="C128" s="72" t="s">
        <v>20</v>
      </c>
      <c r="D128" s="72" t="s">
        <v>9</v>
      </c>
      <c r="E128" s="78">
        <v>0.02</v>
      </c>
      <c r="F128" s="74" t="s">
        <v>1398</v>
      </c>
      <c r="G128" s="19" t="s">
        <v>1417</v>
      </c>
      <c r="H128" s="75"/>
    </row>
    <row r="129" spans="1:8" x14ac:dyDescent="0.25">
      <c r="A129" s="80">
        <v>36</v>
      </c>
      <c r="B129" s="70" t="s">
        <v>1501</v>
      </c>
      <c r="C129" s="72" t="s">
        <v>20</v>
      </c>
      <c r="D129" s="72" t="s">
        <v>9</v>
      </c>
      <c r="E129" s="78">
        <v>0.01</v>
      </c>
      <c r="F129" s="74" t="s">
        <v>45</v>
      </c>
      <c r="G129" s="19" t="s">
        <v>1410</v>
      </c>
      <c r="H129" s="75"/>
    </row>
    <row r="130" spans="1:8" x14ac:dyDescent="0.25">
      <c r="A130" s="80">
        <v>37</v>
      </c>
      <c r="B130" s="70" t="s">
        <v>1502</v>
      </c>
      <c r="C130" s="72" t="s">
        <v>20</v>
      </c>
      <c r="D130" s="72" t="s">
        <v>9</v>
      </c>
      <c r="E130" s="78">
        <v>0.02</v>
      </c>
      <c r="F130" s="74" t="s">
        <v>45</v>
      </c>
      <c r="G130" s="19" t="s">
        <v>317</v>
      </c>
      <c r="H130" s="75"/>
    </row>
    <row r="131" spans="1:8" x14ac:dyDescent="0.25">
      <c r="A131" s="80">
        <v>38</v>
      </c>
      <c r="B131" s="70" t="s">
        <v>199</v>
      </c>
      <c r="C131" s="72" t="s">
        <v>134</v>
      </c>
      <c r="D131" s="72" t="s">
        <v>9</v>
      </c>
      <c r="E131" s="78">
        <v>0.15</v>
      </c>
      <c r="F131" s="74" t="s">
        <v>45</v>
      </c>
      <c r="G131" s="17" t="s">
        <v>46</v>
      </c>
      <c r="H131" s="75" t="s">
        <v>1495</v>
      </c>
    </row>
    <row r="132" spans="1:8" x14ac:dyDescent="0.25">
      <c r="A132" s="80">
        <v>39</v>
      </c>
      <c r="B132" s="70" t="s">
        <v>200</v>
      </c>
      <c r="C132" s="72" t="s">
        <v>134</v>
      </c>
      <c r="D132" s="72" t="s">
        <v>9</v>
      </c>
      <c r="E132" s="78">
        <v>0.25</v>
      </c>
      <c r="F132" s="74" t="s">
        <v>45</v>
      </c>
      <c r="G132" s="17" t="s">
        <v>46</v>
      </c>
      <c r="H132" s="75" t="s">
        <v>1493</v>
      </c>
    </row>
    <row r="133" spans="1:8" x14ac:dyDescent="0.25">
      <c r="A133" s="80">
        <v>40</v>
      </c>
      <c r="B133" s="70" t="s">
        <v>201</v>
      </c>
      <c r="C133" s="72" t="s">
        <v>134</v>
      </c>
      <c r="D133" s="72" t="s">
        <v>9</v>
      </c>
      <c r="E133" s="78">
        <v>0.3</v>
      </c>
      <c r="F133" s="74" t="s">
        <v>45</v>
      </c>
      <c r="G133" s="17" t="s">
        <v>46</v>
      </c>
      <c r="H133" s="75" t="s">
        <v>1503</v>
      </c>
    </row>
    <row r="134" spans="1:8" x14ac:dyDescent="0.25">
      <c r="A134" s="80">
        <v>41</v>
      </c>
      <c r="B134" s="70" t="s">
        <v>206</v>
      </c>
      <c r="C134" s="72" t="s">
        <v>134</v>
      </c>
      <c r="D134" s="72" t="s">
        <v>9</v>
      </c>
      <c r="E134" s="78">
        <v>0.4</v>
      </c>
      <c r="F134" s="74" t="s">
        <v>45</v>
      </c>
      <c r="G134" s="17" t="s">
        <v>1410</v>
      </c>
      <c r="H134" s="75" t="s">
        <v>1493</v>
      </c>
    </row>
    <row r="135" spans="1:8" x14ac:dyDescent="0.25">
      <c r="A135" s="80">
        <v>42</v>
      </c>
      <c r="B135" s="70" t="s">
        <v>1504</v>
      </c>
      <c r="C135" s="72" t="s">
        <v>20</v>
      </c>
      <c r="D135" s="72" t="s">
        <v>9</v>
      </c>
      <c r="E135" s="78">
        <v>0.01</v>
      </c>
      <c r="F135" s="74" t="s">
        <v>45</v>
      </c>
      <c r="G135" s="17" t="s">
        <v>1410</v>
      </c>
      <c r="H135" s="75"/>
    </row>
    <row r="136" spans="1:8" x14ac:dyDescent="0.25">
      <c r="A136" s="80">
        <v>43</v>
      </c>
      <c r="B136" s="70" t="s">
        <v>209</v>
      </c>
      <c r="C136" s="72" t="s">
        <v>14</v>
      </c>
      <c r="D136" s="72" t="s">
        <v>9</v>
      </c>
      <c r="E136" s="78">
        <v>1.4670000000000001</v>
      </c>
      <c r="F136" s="74" t="s">
        <v>45</v>
      </c>
      <c r="G136" s="17" t="s">
        <v>74</v>
      </c>
      <c r="H136" s="75" t="s">
        <v>1505</v>
      </c>
    </row>
    <row r="137" spans="1:8" x14ac:dyDescent="0.25">
      <c r="A137" s="80">
        <v>44</v>
      </c>
      <c r="B137" s="70" t="s">
        <v>210</v>
      </c>
      <c r="C137" s="72" t="s">
        <v>131</v>
      </c>
      <c r="D137" s="72" t="s">
        <v>9</v>
      </c>
      <c r="E137" s="78">
        <v>0.12</v>
      </c>
      <c r="F137" s="74" t="s">
        <v>45</v>
      </c>
      <c r="G137" s="17" t="s">
        <v>59</v>
      </c>
      <c r="H137" s="75" t="s">
        <v>1506</v>
      </c>
    </row>
    <row r="138" spans="1:8" x14ac:dyDescent="0.25">
      <c r="A138" s="80">
        <v>45</v>
      </c>
      <c r="B138" s="70" t="s">
        <v>1507</v>
      </c>
      <c r="C138" s="72" t="s">
        <v>131</v>
      </c>
      <c r="D138" s="72" t="s">
        <v>9</v>
      </c>
      <c r="E138" s="78">
        <v>0.6</v>
      </c>
      <c r="F138" s="74" t="s">
        <v>45</v>
      </c>
      <c r="G138" s="17" t="s">
        <v>59</v>
      </c>
      <c r="H138" s="75"/>
    </row>
    <row r="139" spans="1:8" x14ac:dyDescent="0.25">
      <c r="A139" s="80">
        <v>46</v>
      </c>
      <c r="B139" s="70" t="s">
        <v>1368</v>
      </c>
      <c r="C139" s="72" t="s">
        <v>14</v>
      </c>
      <c r="D139" s="72" t="s">
        <v>9</v>
      </c>
      <c r="E139" s="78">
        <v>0.3</v>
      </c>
      <c r="F139" s="74" t="s">
        <v>45</v>
      </c>
      <c r="G139" s="17" t="s">
        <v>74</v>
      </c>
      <c r="H139" s="75" t="s">
        <v>1508</v>
      </c>
    </row>
    <row r="140" spans="1:8" x14ac:dyDescent="0.25">
      <c r="A140" s="80">
        <v>47</v>
      </c>
      <c r="B140" s="70" t="s">
        <v>217</v>
      </c>
      <c r="C140" s="72" t="s">
        <v>131</v>
      </c>
      <c r="D140" s="72" t="s">
        <v>9</v>
      </c>
      <c r="E140" s="78">
        <v>0.5</v>
      </c>
      <c r="F140" s="74" t="s">
        <v>1398</v>
      </c>
      <c r="G140" s="17" t="s">
        <v>1486</v>
      </c>
      <c r="H140" s="75"/>
    </row>
    <row r="141" spans="1:8" x14ac:dyDescent="0.25">
      <c r="A141" s="80">
        <v>48</v>
      </c>
      <c r="B141" s="70" t="s">
        <v>219</v>
      </c>
      <c r="C141" s="72" t="s">
        <v>1509</v>
      </c>
      <c r="D141" s="72" t="s">
        <v>9</v>
      </c>
      <c r="E141" s="78">
        <v>4.5</v>
      </c>
      <c r="F141" s="74" t="s">
        <v>45</v>
      </c>
      <c r="G141" s="19" t="s">
        <v>74</v>
      </c>
      <c r="H141" s="75" t="s">
        <v>1510</v>
      </c>
    </row>
    <row r="142" spans="1:8" x14ac:dyDescent="0.25">
      <c r="A142" s="80">
        <v>49</v>
      </c>
      <c r="B142" s="70" t="s">
        <v>1511</v>
      </c>
      <c r="C142" s="72" t="s">
        <v>134</v>
      </c>
      <c r="D142" s="72" t="s">
        <v>9</v>
      </c>
      <c r="E142" s="78">
        <v>0.21</v>
      </c>
      <c r="F142" s="74" t="s">
        <v>1398</v>
      </c>
      <c r="G142" s="17" t="s">
        <v>1512</v>
      </c>
      <c r="H142" s="75"/>
    </row>
    <row r="143" spans="1:8" x14ac:dyDescent="0.25">
      <c r="A143" s="80">
        <v>50</v>
      </c>
      <c r="B143" s="70" t="s">
        <v>220</v>
      </c>
      <c r="C143" s="72" t="s">
        <v>14</v>
      </c>
      <c r="D143" s="72" t="s">
        <v>9</v>
      </c>
      <c r="E143" s="78">
        <v>0.02</v>
      </c>
      <c r="F143" s="74" t="s">
        <v>45</v>
      </c>
      <c r="G143" s="17" t="s">
        <v>74</v>
      </c>
      <c r="H143" s="75" t="s">
        <v>1493</v>
      </c>
    </row>
    <row r="144" spans="1:8" x14ac:dyDescent="0.25">
      <c r="A144" s="80">
        <v>51</v>
      </c>
      <c r="B144" s="70" t="s">
        <v>1513</v>
      </c>
      <c r="C144" s="72" t="s">
        <v>134</v>
      </c>
      <c r="D144" s="72" t="s">
        <v>9</v>
      </c>
      <c r="E144" s="78">
        <v>0.03</v>
      </c>
      <c r="F144" s="74" t="s">
        <v>1398</v>
      </c>
      <c r="G144" s="17" t="s">
        <v>1512</v>
      </c>
      <c r="H144" s="75" t="s">
        <v>78</v>
      </c>
    </row>
    <row r="145" spans="1:8" x14ac:dyDescent="0.25">
      <c r="A145" s="80">
        <v>52</v>
      </c>
      <c r="B145" s="70" t="s">
        <v>1514</v>
      </c>
      <c r="C145" s="72" t="s">
        <v>134</v>
      </c>
      <c r="D145" s="72" t="s">
        <v>9</v>
      </c>
      <c r="E145" s="78">
        <v>0.04</v>
      </c>
      <c r="F145" s="74" t="s">
        <v>45</v>
      </c>
      <c r="G145" s="19" t="s">
        <v>46</v>
      </c>
      <c r="H145" s="75" t="s">
        <v>78</v>
      </c>
    </row>
    <row r="146" spans="1:8" x14ac:dyDescent="0.25">
      <c r="A146" s="80">
        <v>53</v>
      </c>
      <c r="B146" s="70" t="s">
        <v>1515</v>
      </c>
      <c r="C146" s="72" t="s">
        <v>134</v>
      </c>
      <c r="D146" s="72" t="s">
        <v>9</v>
      </c>
      <c r="E146" s="78">
        <v>0.03</v>
      </c>
      <c r="F146" s="74" t="s">
        <v>1398</v>
      </c>
      <c r="G146" s="17" t="s">
        <v>1486</v>
      </c>
      <c r="H146" s="75" t="s">
        <v>78</v>
      </c>
    </row>
    <row r="147" spans="1:8" x14ac:dyDescent="0.25">
      <c r="A147" s="80">
        <v>54</v>
      </c>
      <c r="B147" s="70" t="s">
        <v>1516</v>
      </c>
      <c r="C147" s="72" t="s">
        <v>134</v>
      </c>
      <c r="D147" s="72" t="s">
        <v>9</v>
      </c>
      <c r="E147" s="78">
        <v>0.37</v>
      </c>
      <c r="F147" s="74" t="s">
        <v>45</v>
      </c>
      <c r="G147" s="19" t="s">
        <v>74</v>
      </c>
      <c r="H147" s="75" t="s">
        <v>78</v>
      </c>
    </row>
    <row r="148" spans="1:8" x14ac:dyDescent="0.25">
      <c r="A148" s="80">
        <v>55</v>
      </c>
      <c r="B148" s="70" t="s">
        <v>1517</v>
      </c>
      <c r="C148" s="72" t="s">
        <v>20</v>
      </c>
      <c r="D148" s="72" t="s">
        <v>9</v>
      </c>
      <c r="E148" s="78">
        <v>0.01</v>
      </c>
      <c r="F148" s="74" t="s">
        <v>45</v>
      </c>
      <c r="G148" s="19" t="s">
        <v>1410</v>
      </c>
      <c r="H148" s="75"/>
    </row>
    <row r="149" spans="1:8" x14ac:dyDescent="0.25">
      <c r="A149" s="80">
        <v>56</v>
      </c>
      <c r="B149" s="70" t="s">
        <v>1518</v>
      </c>
      <c r="C149" s="72" t="s">
        <v>20</v>
      </c>
      <c r="D149" s="72" t="s">
        <v>9</v>
      </c>
      <c r="E149" s="78">
        <v>0.03</v>
      </c>
      <c r="F149" s="74" t="s">
        <v>45</v>
      </c>
      <c r="G149" s="19" t="s">
        <v>1410</v>
      </c>
      <c r="H149" s="75"/>
    </row>
    <row r="150" spans="1:8" x14ac:dyDescent="0.25">
      <c r="A150" s="80">
        <v>57</v>
      </c>
      <c r="B150" s="70" t="s">
        <v>228</v>
      </c>
      <c r="C150" s="72" t="s">
        <v>155</v>
      </c>
      <c r="D150" s="72" t="s">
        <v>9</v>
      </c>
      <c r="E150" s="78">
        <v>2.02</v>
      </c>
      <c r="F150" s="74" t="s">
        <v>1398</v>
      </c>
      <c r="G150" s="17" t="s">
        <v>1399</v>
      </c>
      <c r="H150" s="75"/>
    </row>
    <row r="151" spans="1:8" x14ac:dyDescent="0.25">
      <c r="A151" s="80">
        <v>58</v>
      </c>
      <c r="B151" s="70" t="s">
        <v>1369</v>
      </c>
      <c r="C151" s="72" t="s">
        <v>14</v>
      </c>
      <c r="D151" s="72" t="s">
        <v>9</v>
      </c>
      <c r="E151" s="78">
        <v>0.14000000000000001</v>
      </c>
      <c r="F151" s="74" t="s">
        <v>45</v>
      </c>
      <c r="G151" s="17" t="s">
        <v>74</v>
      </c>
      <c r="H151" s="75" t="s">
        <v>1519</v>
      </c>
    </row>
    <row r="152" spans="1:8" x14ac:dyDescent="0.25">
      <c r="A152" s="80">
        <v>59</v>
      </c>
      <c r="B152" s="70" t="s">
        <v>229</v>
      </c>
      <c r="C152" s="72" t="s">
        <v>155</v>
      </c>
      <c r="D152" s="72" t="s">
        <v>9</v>
      </c>
      <c r="E152" s="78">
        <v>0.18</v>
      </c>
      <c r="F152" s="74" t="s">
        <v>1398</v>
      </c>
      <c r="G152" s="17" t="s">
        <v>1520</v>
      </c>
      <c r="H152" s="75"/>
    </row>
    <row r="153" spans="1:8" x14ac:dyDescent="0.25">
      <c r="A153" s="80">
        <v>60</v>
      </c>
      <c r="B153" s="70" t="s">
        <v>1521</v>
      </c>
      <c r="C153" s="72" t="s">
        <v>131</v>
      </c>
      <c r="D153" s="72" t="s">
        <v>9</v>
      </c>
      <c r="E153" s="78">
        <v>4.8000000000000001E-2</v>
      </c>
      <c r="F153" s="74" t="s">
        <v>1398</v>
      </c>
      <c r="G153" s="17" t="s">
        <v>1482</v>
      </c>
      <c r="H153" s="75"/>
    </row>
    <row r="154" spans="1:8" x14ac:dyDescent="0.25">
      <c r="A154" s="80">
        <v>61</v>
      </c>
      <c r="B154" s="70" t="s">
        <v>1522</v>
      </c>
      <c r="C154" s="72" t="s">
        <v>134</v>
      </c>
      <c r="D154" s="72" t="s">
        <v>9</v>
      </c>
      <c r="E154" s="78">
        <v>0.5</v>
      </c>
      <c r="F154" s="74" t="s">
        <v>1398</v>
      </c>
      <c r="G154" s="17" t="s">
        <v>1399</v>
      </c>
      <c r="H154" s="75"/>
    </row>
    <row r="155" spans="1:8" x14ac:dyDescent="0.25">
      <c r="A155" s="80">
        <v>62</v>
      </c>
      <c r="B155" s="70" t="s">
        <v>233</v>
      </c>
      <c r="C155" s="72" t="s">
        <v>134</v>
      </c>
      <c r="D155" s="72" t="s">
        <v>9</v>
      </c>
      <c r="E155" s="78">
        <v>0.6</v>
      </c>
      <c r="F155" s="74" t="s">
        <v>1398</v>
      </c>
      <c r="G155" s="17" t="s">
        <v>1399</v>
      </c>
      <c r="H155" s="75" t="s">
        <v>1523</v>
      </c>
    </row>
    <row r="156" spans="1:8" x14ac:dyDescent="0.25">
      <c r="A156" s="80">
        <v>63</v>
      </c>
      <c r="B156" s="70" t="s">
        <v>234</v>
      </c>
      <c r="C156" s="72" t="s">
        <v>20</v>
      </c>
      <c r="D156" s="72" t="s">
        <v>9</v>
      </c>
      <c r="E156" s="82">
        <v>0.04</v>
      </c>
      <c r="F156" s="74" t="s">
        <v>45</v>
      </c>
      <c r="G156" s="19" t="s">
        <v>1410</v>
      </c>
      <c r="H156" s="75"/>
    </row>
    <row r="157" spans="1:8" x14ac:dyDescent="0.25">
      <c r="A157" s="80">
        <v>64</v>
      </c>
      <c r="B157" s="70" t="s">
        <v>236</v>
      </c>
      <c r="C157" s="72" t="s">
        <v>14</v>
      </c>
      <c r="D157" s="72" t="s">
        <v>9</v>
      </c>
      <c r="E157" s="78">
        <v>0.2</v>
      </c>
      <c r="F157" s="74" t="s">
        <v>45</v>
      </c>
      <c r="G157" s="17" t="s">
        <v>74</v>
      </c>
      <c r="H157" s="75" t="s">
        <v>1519</v>
      </c>
    </row>
    <row r="158" spans="1:8" x14ac:dyDescent="0.25">
      <c r="A158" s="80">
        <v>65</v>
      </c>
      <c r="B158" s="70" t="s">
        <v>1524</v>
      </c>
      <c r="C158" s="72" t="s">
        <v>14</v>
      </c>
      <c r="D158" s="72" t="s">
        <v>9</v>
      </c>
      <c r="E158" s="78">
        <v>0.03</v>
      </c>
      <c r="F158" s="74" t="s">
        <v>45</v>
      </c>
      <c r="G158" s="17" t="s">
        <v>74</v>
      </c>
      <c r="H158" s="75" t="s">
        <v>1493</v>
      </c>
    </row>
    <row r="159" spans="1:8" x14ac:dyDescent="0.25">
      <c r="A159" s="80">
        <v>66</v>
      </c>
      <c r="B159" s="70" t="s">
        <v>240</v>
      </c>
      <c r="C159" s="72" t="s">
        <v>14</v>
      </c>
      <c r="D159" s="72" t="s">
        <v>9</v>
      </c>
      <c r="E159" s="78">
        <v>0.11</v>
      </c>
      <c r="F159" s="74" t="s">
        <v>1398</v>
      </c>
      <c r="G159" s="17" t="s">
        <v>1512</v>
      </c>
      <c r="H159" s="75" t="s">
        <v>1493</v>
      </c>
    </row>
    <row r="160" spans="1:8" x14ac:dyDescent="0.25">
      <c r="A160" s="80">
        <v>67</v>
      </c>
      <c r="B160" s="70" t="s">
        <v>1525</v>
      </c>
      <c r="C160" s="72" t="s">
        <v>131</v>
      </c>
      <c r="D160" s="72" t="s">
        <v>9</v>
      </c>
      <c r="E160" s="78">
        <v>0.16</v>
      </c>
      <c r="F160" s="74" t="s">
        <v>1398</v>
      </c>
      <c r="G160" s="17" t="s">
        <v>1480</v>
      </c>
      <c r="H160" s="75"/>
    </row>
    <row r="161" spans="1:8" x14ac:dyDescent="0.25">
      <c r="A161" s="80">
        <v>68</v>
      </c>
      <c r="B161" s="70" t="s">
        <v>245</v>
      </c>
      <c r="C161" s="72" t="s">
        <v>14</v>
      </c>
      <c r="D161" s="72" t="s">
        <v>9</v>
      </c>
      <c r="E161" s="78">
        <v>0.06</v>
      </c>
      <c r="F161" s="74" t="s">
        <v>45</v>
      </c>
      <c r="G161" s="17" t="s">
        <v>74</v>
      </c>
      <c r="H161" s="75" t="s">
        <v>1493</v>
      </c>
    </row>
    <row r="162" spans="1:8" x14ac:dyDescent="0.25">
      <c r="A162" s="80">
        <v>69</v>
      </c>
      <c r="B162" s="70" t="s">
        <v>1526</v>
      </c>
      <c r="C162" s="72" t="s">
        <v>134</v>
      </c>
      <c r="D162" s="72" t="s">
        <v>9</v>
      </c>
      <c r="E162" s="78">
        <v>2.12</v>
      </c>
      <c r="F162" s="74" t="s">
        <v>45</v>
      </c>
      <c r="G162" s="17" t="s">
        <v>46</v>
      </c>
      <c r="H162" s="75" t="s">
        <v>78</v>
      </c>
    </row>
    <row r="163" spans="1:8" x14ac:dyDescent="0.25">
      <c r="A163" s="80">
        <v>70</v>
      </c>
      <c r="B163" s="70" t="s">
        <v>1527</v>
      </c>
      <c r="C163" s="72" t="s">
        <v>155</v>
      </c>
      <c r="D163" s="72" t="s">
        <v>9</v>
      </c>
      <c r="E163" s="78">
        <v>0.2</v>
      </c>
      <c r="F163" s="74" t="s">
        <v>1398</v>
      </c>
      <c r="G163" s="17" t="s">
        <v>1528</v>
      </c>
      <c r="H163" s="75"/>
    </row>
    <row r="164" spans="1:8" ht="30" x14ac:dyDescent="0.25">
      <c r="A164" s="80">
        <v>71</v>
      </c>
      <c r="B164" s="70" t="s">
        <v>1529</v>
      </c>
      <c r="C164" s="72" t="s">
        <v>131</v>
      </c>
      <c r="D164" s="72" t="s">
        <v>9</v>
      </c>
      <c r="E164" s="78">
        <v>2.9580000000000002</v>
      </c>
      <c r="F164" s="74" t="s">
        <v>45</v>
      </c>
      <c r="G164" s="17" t="s">
        <v>59</v>
      </c>
      <c r="H164" s="81" t="s">
        <v>1530</v>
      </c>
    </row>
    <row r="165" spans="1:8" x14ac:dyDescent="0.25">
      <c r="A165" s="80">
        <v>72</v>
      </c>
      <c r="B165" s="70" t="s">
        <v>248</v>
      </c>
      <c r="C165" s="72" t="s">
        <v>20</v>
      </c>
      <c r="D165" s="72" t="s">
        <v>9</v>
      </c>
      <c r="E165" s="78">
        <v>0.3</v>
      </c>
      <c r="F165" s="74" t="s">
        <v>1398</v>
      </c>
      <c r="G165" s="19" t="s">
        <v>1408</v>
      </c>
      <c r="H165" s="75"/>
    </row>
    <row r="166" spans="1:8" x14ac:dyDescent="0.25">
      <c r="A166" s="80">
        <v>73</v>
      </c>
      <c r="B166" s="70" t="s">
        <v>251</v>
      </c>
      <c r="C166" s="72" t="s">
        <v>131</v>
      </c>
      <c r="D166" s="72" t="s">
        <v>9</v>
      </c>
      <c r="E166" s="78">
        <v>0.03</v>
      </c>
      <c r="F166" s="74" t="s">
        <v>1398</v>
      </c>
      <c r="G166" s="17" t="s">
        <v>1480</v>
      </c>
      <c r="H166" s="75"/>
    </row>
    <row r="167" spans="1:8" x14ac:dyDescent="0.25">
      <c r="A167" s="80">
        <v>74</v>
      </c>
      <c r="B167" s="70" t="s">
        <v>252</v>
      </c>
      <c r="C167" s="72" t="s">
        <v>131</v>
      </c>
      <c r="D167" s="72" t="s">
        <v>9</v>
      </c>
      <c r="E167" s="78">
        <v>0.04</v>
      </c>
      <c r="F167" s="74" t="s">
        <v>1398</v>
      </c>
      <c r="G167" s="19" t="s">
        <v>1408</v>
      </c>
      <c r="H167" s="75"/>
    </row>
    <row r="168" spans="1:8" x14ac:dyDescent="0.25">
      <c r="A168" s="80">
        <v>75</v>
      </c>
      <c r="B168" s="70" t="s">
        <v>255</v>
      </c>
      <c r="C168" s="72" t="s">
        <v>20</v>
      </c>
      <c r="D168" s="72" t="s">
        <v>9</v>
      </c>
      <c r="E168" s="78">
        <v>4.3</v>
      </c>
      <c r="F168" s="74" t="s">
        <v>45</v>
      </c>
      <c r="G168" s="17" t="s">
        <v>317</v>
      </c>
      <c r="H168" s="75"/>
    </row>
    <row r="169" spans="1:8" x14ac:dyDescent="0.25">
      <c r="A169" s="80">
        <v>76</v>
      </c>
      <c r="B169" s="70" t="s">
        <v>1531</v>
      </c>
      <c r="C169" s="72" t="s">
        <v>1532</v>
      </c>
      <c r="D169" s="72" t="s">
        <v>9</v>
      </c>
      <c r="E169" s="78">
        <v>2.3679999999999999</v>
      </c>
      <c r="F169" s="74" t="s">
        <v>45</v>
      </c>
      <c r="G169" s="17" t="s">
        <v>317</v>
      </c>
      <c r="H169" s="75" t="s">
        <v>78</v>
      </c>
    </row>
    <row r="170" spans="1:8" x14ac:dyDescent="0.25">
      <c r="A170" s="80">
        <v>77</v>
      </c>
      <c r="B170" s="70" t="s">
        <v>1533</v>
      </c>
      <c r="C170" s="72" t="s">
        <v>1509</v>
      </c>
      <c r="D170" s="72" t="s">
        <v>9</v>
      </c>
      <c r="E170" s="78">
        <v>2.88</v>
      </c>
      <c r="F170" s="74" t="s">
        <v>45</v>
      </c>
      <c r="G170" s="17" t="s">
        <v>74</v>
      </c>
      <c r="H170" s="75" t="s">
        <v>78</v>
      </c>
    </row>
    <row r="171" spans="1:8" x14ac:dyDescent="0.25">
      <c r="A171" s="80">
        <v>78</v>
      </c>
      <c r="B171" s="70" t="s">
        <v>257</v>
      </c>
      <c r="C171" s="72" t="s">
        <v>155</v>
      </c>
      <c r="D171" s="72" t="s">
        <v>9</v>
      </c>
      <c r="E171" s="78">
        <v>0.2</v>
      </c>
      <c r="F171" s="74" t="s">
        <v>45</v>
      </c>
      <c r="G171" s="17" t="s">
        <v>59</v>
      </c>
      <c r="H171" s="75" t="s">
        <v>1534</v>
      </c>
    </row>
    <row r="172" spans="1:8" x14ac:dyDescent="0.25">
      <c r="A172" s="80">
        <v>79</v>
      </c>
      <c r="B172" s="70" t="s">
        <v>258</v>
      </c>
      <c r="C172" s="72" t="s">
        <v>155</v>
      </c>
      <c r="D172" s="72" t="s">
        <v>9</v>
      </c>
      <c r="E172" s="78">
        <v>1.163</v>
      </c>
      <c r="F172" s="74" t="s">
        <v>45</v>
      </c>
      <c r="G172" s="17" t="s">
        <v>1410</v>
      </c>
      <c r="H172" s="81" t="s">
        <v>78</v>
      </c>
    </row>
    <row r="173" spans="1:8" x14ac:dyDescent="0.25">
      <c r="A173" s="80">
        <v>80</v>
      </c>
      <c r="B173" s="70" t="s">
        <v>266</v>
      </c>
      <c r="C173" s="72" t="s">
        <v>134</v>
      </c>
      <c r="D173" s="72" t="s">
        <v>9</v>
      </c>
      <c r="E173" s="78">
        <v>0.15</v>
      </c>
      <c r="F173" s="74" t="s">
        <v>45</v>
      </c>
      <c r="G173" s="17" t="s">
        <v>1410</v>
      </c>
      <c r="H173" s="75" t="s">
        <v>1493</v>
      </c>
    </row>
    <row r="174" spans="1:8" x14ac:dyDescent="0.25">
      <c r="A174" s="80">
        <v>81</v>
      </c>
      <c r="B174" s="70" t="s">
        <v>267</v>
      </c>
      <c r="C174" s="72" t="s">
        <v>20</v>
      </c>
      <c r="D174" s="72" t="s">
        <v>9</v>
      </c>
      <c r="E174" s="78">
        <v>2.2000000000000002</v>
      </c>
      <c r="F174" s="74" t="s">
        <v>45</v>
      </c>
      <c r="G174" s="17" t="s">
        <v>59</v>
      </c>
      <c r="H174" s="75"/>
    </row>
    <row r="175" spans="1:8" x14ac:dyDescent="0.25">
      <c r="A175" s="80">
        <v>82</v>
      </c>
      <c r="B175" s="70" t="s">
        <v>270</v>
      </c>
      <c r="C175" s="72" t="s">
        <v>134</v>
      </c>
      <c r="D175" s="72" t="s">
        <v>9</v>
      </c>
      <c r="E175" s="78">
        <v>0.25</v>
      </c>
      <c r="F175" s="74" t="s">
        <v>45</v>
      </c>
      <c r="G175" s="17" t="s">
        <v>1410</v>
      </c>
      <c r="H175" s="75" t="s">
        <v>1519</v>
      </c>
    </row>
    <row r="176" spans="1:8" x14ac:dyDescent="0.25">
      <c r="A176" s="80">
        <v>83</v>
      </c>
      <c r="B176" s="70" t="s">
        <v>1373</v>
      </c>
      <c r="C176" s="72" t="s">
        <v>20</v>
      </c>
      <c r="D176" s="72" t="s">
        <v>9</v>
      </c>
      <c r="E176" s="78">
        <v>0.52</v>
      </c>
      <c r="F176" s="74" t="s">
        <v>45</v>
      </c>
      <c r="G176" s="19" t="s">
        <v>317</v>
      </c>
      <c r="H176" s="75" t="s">
        <v>78</v>
      </c>
    </row>
    <row r="177" spans="1:8" x14ac:dyDescent="0.25">
      <c r="A177" s="80">
        <v>84</v>
      </c>
      <c r="B177" s="70" t="s">
        <v>1535</v>
      </c>
      <c r="C177" s="72" t="s">
        <v>20</v>
      </c>
      <c r="D177" s="72" t="s">
        <v>9</v>
      </c>
      <c r="E177" s="78">
        <v>0.03</v>
      </c>
      <c r="F177" s="74" t="s">
        <v>45</v>
      </c>
      <c r="G177" s="19" t="s">
        <v>1410</v>
      </c>
      <c r="H177" s="75"/>
    </row>
    <row r="178" spans="1:8" x14ac:dyDescent="0.25">
      <c r="A178" s="80">
        <v>85</v>
      </c>
      <c r="B178" s="70" t="s">
        <v>1536</v>
      </c>
      <c r="C178" s="72" t="s">
        <v>131</v>
      </c>
      <c r="D178" s="72" t="s">
        <v>9</v>
      </c>
      <c r="E178" s="78">
        <v>0.8</v>
      </c>
      <c r="F178" s="74" t="s">
        <v>1398</v>
      </c>
      <c r="G178" s="17" t="s">
        <v>1528</v>
      </c>
      <c r="H178" s="75"/>
    </row>
    <row r="179" spans="1:8" ht="45" x14ac:dyDescent="0.25">
      <c r="A179" s="80">
        <v>86</v>
      </c>
      <c r="B179" s="70" t="s">
        <v>1537</v>
      </c>
      <c r="C179" s="72" t="s">
        <v>20</v>
      </c>
      <c r="D179" s="72" t="s">
        <v>9</v>
      </c>
      <c r="E179" s="78">
        <v>2.802</v>
      </c>
      <c r="F179" s="74" t="s">
        <v>1398</v>
      </c>
      <c r="G179" s="17" t="s">
        <v>1406</v>
      </c>
      <c r="H179" s="75"/>
    </row>
    <row r="180" spans="1:8" x14ac:dyDescent="0.25">
      <c r="A180" s="80">
        <v>87</v>
      </c>
      <c r="B180" s="70" t="s">
        <v>1538</v>
      </c>
      <c r="C180" s="72" t="s">
        <v>134</v>
      </c>
      <c r="D180" s="72" t="s">
        <v>9</v>
      </c>
      <c r="E180" s="78">
        <v>6.11</v>
      </c>
      <c r="F180" s="74" t="s">
        <v>45</v>
      </c>
      <c r="G180" s="19" t="s">
        <v>74</v>
      </c>
      <c r="H180" s="75" t="s">
        <v>78</v>
      </c>
    </row>
    <row r="181" spans="1:8" x14ac:dyDescent="0.25">
      <c r="A181" s="80">
        <v>88</v>
      </c>
      <c r="B181" s="70" t="s">
        <v>1539</v>
      </c>
      <c r="C181" s="72" t="s">
        <v>14</v>
      </c>
      <c r="D181" s="72" t="s">
        <v>9</v>
      </c>
      <c r="E181" s="78">
        <v>0.14000000000000001</v>
      </c>
      <c r="F181" s="74" t="s">
        <v>45</v>
      </c>
      <c r="G181" s="17" t="s">
        <v>74</v>
      </c>
      <c r="H181" s="75" t="s">
        <v>1508</v>
      </c>
    </row>
    <row r="182" spans="1:8" x14ac:dyDescent="0.25">
      <c r="A182" s="80">
        <v>89</v>
      </c>
      <c r="B182" s="70" t="s">
        <v>1376</v>
      </c>
      <c r="C182" s="72" t="s">
        <v>134</v>
      </c>
      <c r="D182" s="72" t="s">
        <v>9</v>
      </c>
      <c r="E182" s="78">
        <v>0.15</v>
      </c>
      <c r="F182" s="74" t="s">
        <v>45</v>
      </c>
      <c r="G182" s="19" t="s">
        <v>46</v>
      </c>
      <c r="H182" s="75" t="s">
        <v>1493</v>
      </c>
    </row>
    <row r="183" spans="1:8" x14ac:dyDescent="0.25">
      <c r="A183" s="80">
        <v>90</v>
      </c>
      <c r="B183" s="70" t="s">
        <v>1540</v>
      </c>
      <c r="C183" s="72" t="s">
        <v>20</v>
      </c>
      <c r="D183" s="72" t="s">
        <v>9</v>
      </c>
      <c r="E183" s="78">
        <v>0.03</v>
      </c>
      <c r="F183" s="74" t="s">
        <v>1398</v>
      </c>
      <c r="G183" s="19" t="s">
        <v>1408</v>
      </c>
      <c r="H183" s="75"/>
    </row>
    <row r="184" spans="1:8" x14ac:dyDescent="0.25">
      <c r="A184" s="80">
        <v>91</v>
      </c>
      <c r="B184" s="70" t="s">
        <v>1541</v>
      </c>
      <c r="C184" s="72" t="s">
        <v>1542</v>
      </c>
      <c r="D184" s="72" t="s">
        <v>9</v>
      </c>
      <c r="E184" s="78">
        <v>6.2</v>
      </c>
      <c r="F184" s="74" t="s">
        <v>45</v>
      </c>
      <c r="G184" s="19" t="s">
        <v>317</v>
      </c>
      <c r="H184" s="75"/>
    </row>
    <row r="185" spans="1:8" x14ac:dyDescent="0.25">
      <c r="A185" s="80">
        <v>92</v>
      </c>
      <c r="B185" s="70" t="s">
        <v>1543</v>
      </c>
      <c r="C185" s="72" t="s">
        <v>131</v>
      </c>
      <c r="D185" s="72" t="s">
        <v>9</v>
      </c>
      <c r="E185" s="78">
        <v>0.03</v>
      </c>
      <c r="F185" s="74" t="s">
        <v>1398</v>
      </c>
      <c r="G185" s="19" t="s">
        <v>1408</v>
      </c>
      <c r="H185" s="75"/>
    </row>
    <row r="186" spans="1:8" x14ac:dyDescent="0.25">
      <c r="A186" s="80">
        <v>93</v>
      </c>
      <c r="B186" s="70" t="s">
        <v>284</v>
      </c>
      <c r="C186" s="72" t="s">
        <v>131</v>
      </c>
      <c r="D186" s="72" t="s">
        <v>9</v>
      </c>
      <c r="E186" s="78">
        <v>0.48</v>
      </c>
      <c r="F186" s="74" t="s">
        <v>1398</v>
      </c>
      <c r="G186" s="17" t="s">
        <v>1486</v>
      </c>
      <c r="H186" s="75" t="s">
        <v>1544</v>
      </c>
    </row>
    <row r="187" spans="1:8" x14ac:dyDescent="0.25">
      <c r="A187" s="80"/>
      <c r="B187" s="70"/>
      <c r="C187" s="72"/>
      <c r="D187" s="72" t="s">
        <v>9</v>
      </c>
      <c r="E187" s="78"/>
      <c r="F187" s="74"/>
      <c r="G187" s="17"/>
      <c r="H187" s="75"/>
    </row>
    <row r="188" spans="1:8" ht="24" x14ac:dyDescent="0.25">
      <c r="A188" s="83">
        <v>1</v>
      </c>
      <c r="B188" s="84" t="s">
        <v>285</v>
      </c>
      <c r="C188" s="85" t="s">
        <v>1545</v>
      </c>
      <c r="D188" s="72" t="s">
        <v>10</v>
      </c>
      <c r="E188" s="86">
        <v>0.6</v>
      </c>
      <c r="F188" s="74" t="s">
        <v>1398</v>
      </c>
      <c r="G188" s="17" t="s">
        <v>1546</v>
      </c>
      <c r="H188" s="87"/>
    </row>
    <row r="189" spans="1:8" ht="24" x14ac:dyDescent="0.25">
      <c r="A189" s="83">
        <v>2</v>
      </c>
      <c r="B189" s="84" t="s">
        <v>288</v>
      </c>
      <c r="C189" s="85" t="s">
        <v>1547</v>
      </c>
      <c r="D189" s="72" t="s">
        <v>10</v>
      </c>
      <c r="E189" s="86">
        <v>4.8000000000000001E-2</v>
      </c>
      <c r="F189" s="74" t="s">
        <v>45</v>
      </c>
      <c r="G189" s="17" t="s">
        <v>1548</v>
      </c>
      <c r="H189" s="87" t="s">
        <v>1549</v>
      </c>
    </row>
    <row r="190" spans="1:8" ht="24" x14ac:dyDescent="0.25">
      <c r="A190" s="83">
        <v>3</v>
      </c>
      <c r="B190" s="84" t="s">
        <v>289</v>
      </c>
      <c r="C190" s="85" t="s">
        <v>1547</v>
      </c>
      <c r="D190" s="72" t="s">
        <v>10</v>
      </c>
      <c r="E190" s="86">
        <v>0.56999999999999995</v>
      </c>
      <c r="F190" s="74" t="s">
        <v>45</v>
      </c>
      <c r="G190" s="17" t="s">
        <v>1548</v>
      </c>
      <c r="H190" s="42" t="s">
        <v>78</v>
      </c>
    </row>
    <row r="191" spans="1:8" x14ac:dyDescent="0.25">
      <c r="A191" s="83">
        <v>4</v>
      </c>
      <c r="B191" s="84" t="s">
        <v>1550</v>
      </c>
      <c r="C191" s="88" t="s">
        <v>1551</v>
      </c>
      <c r="D191" s="72" t="s">
        <v>10</v>
      </c>
      <c r="E191" s="86">
        <v>0.49099999999999999</v>
      </c>
      <c r="F191" s="74" t="s">
        <v>45</v>
      </c>
      <c r="G191" s="17" t="s">
        <v>1552</v>
      </c>
      <c r="H191" s="42" t="s">
        <v>78</v>
      </c>
    </row>
    <row r="192" spans="1:8" ht="24" x14ac:dyDescent="0.25">
      <c r="A192" s="83">
        <v>5</v>
      </c>
      <c r="B192" s="84" t="s">
        <v>1377</v>
      </c>
      <c r="C192" s="85" t="s">
        <v>1545</v>
      </c>
      <c r="D192" s="72" t="s">
        <v>10</v>
      </c>
      <c r="E192" s="86">
        <v>1.175</v>
      </c>
      <c r="F192" s="74" t="s">
        <v>45</v>
      </c>
      <c r="G192" s="17" t="s">
        <v>1553</v>
      </c>
    </row>
    <row r="193" spans="1:8" x14ac:dyDescent="0.25">
      <c r="A193" s="83">
        <v>6</v>
      </c>
      <c r="B193" s="84" t="s">
        <v>1554</v>
      </c>
      <c r="C193" s="85" t="s">
        <v>1555</v>
      </c>
      <c r="D193" s="72" t="s">
        <v>10</v>
      </c>
      <c r="E193" s="86">
        <v>0.17599999999999999</v>
      </c>
      <c r="F193" s="74" t="s">
        <v>45</v>
      </c>
      <c r="G193" s="17" t="s">
        <v>1552</v>
      </c>
      <c r="H193" s="87"/>
    </row>
    <row r="194" spans="1:8" x14ac:dyDescent="0.25">
      <c r="A194" s="83">
        <v>7</v>
      </c>
      <c r="B194" s="84" t="s">
        <v>303</v>
      </c>
      <c r="C194" s="85" t="s">
        <v>1556</v>
      </c>
      <c r="D194" s="72" t="s">
        <v>10</v>
      </c>
      <c r="E194" s="86">
        <v>0.26</v>
      </c>
      <c r="F194" s="74" t="s">
        <v>45</v>
      </c>
      <c r="G194" s="17" t="s">
        <v>1552</v>
      </c>
      <c r="H194" s="87"/>
    </row>
    <row r="195" spans="1:8" ht="24" x14ac:dyDescent="0.25">
      <c r="A195" s="83">
        <v>8</v>
      </c>
      <c r="B195" s="84" t="s">
        <v>306</v>
      </c>
      <c r="C195" s="85" t="s">
        <v>1557</v>
      </c>
      <c r="D195" s="72" t="s">
        <v>10</v>
      </c>
      <c r="E195" s="86">
        <v>0.62</v>
      </c>
      <c r="F195" s="74" t="s">
        <v>45</v>
      </c>
      <c r="G195" s="17" t="s">
        <v>1553</v>
      </c>
      <c r="H195" s="87"/>
    </row>
    <row r="196" spans="1:8" ht="24" x14ac:dyDescent="0.25">
      <c r="A196" s="83">
        <v>9</v>
      </c>
      <c r="B196" s="84" t="s">
        <v>310</v>
      </c>
      <c r="C196" s="85" t="s">
        <v>1547</v>
      </c>
      <c r="D196" s="72" t="s">
        <v>10</v>
      </c>
      <c r="E196" s="86">
        <v>0.04</v>
      </c>
      <c r="F196" s="74" t="s">
        <v>1398</v>
      </c>
      <c r="G196" s="17" t="s">
        <v>1558</v>
      </c>
      <c r="H196" s="87"/>
    </row>
    <row r="197" spans="1:8" ht="24" x14ac:dyDescent="0.25">
      <c r="A197" s="83">
        <v>10</v>
      </c>
      <c r="B197" s="84" t="s">
        <v>311</v>
      </c>
      <c r="C197" s="85" t="s">
        <v>1545</v>
      </c>
      <c r="D197" s="74" t="s">
        <v>10</v>
      </c>
      <c r="E197" s="89">
        <v>0.97499999999999998</v>
      </c>
      <c r="F197" s="74" t="s">
        <v>45</v>
      </c>
      <c r="G197" s="17" t="s">
        <v>1552</v>
      </c>
      <c r="H197" s="87"/>
    </row>
    <row r="198" spans="1:8" x14ac:dyDescent="0.25">
      <c r="A198" s="83">
        <v>11</v>
      </c>
      <c r="B198" s="90" t="s">
        <v>1559</v>
      </c>
      <c r="C198" s="72" t="s">
        <v>1560</v>
      </c>
      <c r="D198" s="72" t="s">
        <v>10</v>
      </c>
      <c r="E198" s="73">
        <v>0.24</v>
      </c>
      <c r="F198" s="74" t="s">
        <v>1398</v>
      </c>
      <c r="G198" s="19" t="s">
        <v>1561</v>
      </c>
      <c r="H198" s="34"/>
    </row>
    <row r="199" spans="1:8" ht="36" x14ac:dyDescent="0.25">
      <c r="A199" s="83">
        <v>12</v>
      </c>
      <c r="B199" s="84" t="s">
        <v>312</v>
      </c>
      <c r="C199" s="85" t="s">
        <v>1562</v>
      </c>
      <c r="D199" s="72" t="s">
        <v>10</v>
      </c>
      <c r="E199" s="86">
        <v>0.152</v>
      </c>
      <c r="F199" s="74" t="s">
        <v>1398</v>
      </c>
      <c r="G199" s="17" t="s">
        <v>1558</v>
      </c>
      <c r="H199" s="87"/>
    </row>
    <row r="200" spans="1:8" ht="24" x14ac:dyDescent="0.25">
      <c r="A200" s="83">
        <v>13</v>
      </c>
      <c r="B200" s="26" t="s">
        <v>1563</v>
      </c>
      <c r="C200" s="85" t="s">
        <v>1547</v>
      </c>
      <c r="D200" s="74" t="s">
        <v>10</v>
      </c>
      <c r="E200" s="86">
        <v>0.10199999999999999</v>
      </c>
      <c r="F200" s="74" t="s">
        <v>45</v>
      </c>
      <c r="G200" s="17" t="s">
        <v>1553</v>
      </c>
      <c r="H200" s="87"/>
    </row>
    <row r="201" spans="1:8" ht="30" x14ac:dyDescent="0.25">
      <c r="A201" s="83">
        <v>14</v>
      </c>
      <c r="B201" s="90" t="s">
        <v>1564</v>
      </c>
      <c r="C201" s="72" t="s">
        <v>1560</v>
      </c>
      <c r="D201" s="72" t="s">
        <v>10</v>
      </c>
      <c r="E201" s="73">
        <v>0.72</v>
      </c>
      <c r="F201" s="74" t="s">
        <v>1398</v>
      </c>
      <c r="G201" s="19" t="s">
        <v>1561</v>
      </c>
      <c r="H201" s="34"/>
    </row>
    <row r="202" spans="1:8" ht="24" x14ac:dyDescent="0.25">
      <c r="A202" s="83">
        <v>15</v>
      </c>
      <c r="B202" s="84" t="s">
        <v>323</v>
      </c>
      <c r="C202" s="85" t="s">
        <v>1547</v>
      </c>
      <c r="D202" s="72" t="s">
        <v>10</v>
      </c>
      <c r="E202" s="86">
        <v>0.314</v>
      </c>
      <c r="F202" s="74" t="s">
        <v>1398</v>
      </c>
      <c r="G202" s="17" t="s">
        <v>1558</v>
      </c>
      <c r="H202" s="87"/>
    </row>
    <row r="203" spans="1:8" ht="36" x14ac:dyDescent="0.25">
      <c r="A203" s="83">
        <v>16</v>
      </c>
      <c r="B203" s="84" t="s">
        <v>325</v>
      </c>
      <c r="C203" s="85" t="s">
        <v>1562</v>
      </c>
      <c r="D203" s="72" t="s">
        <v>10</v>
      </c>
      <c r="E203" s="86">
        <v>0.2</v>
      </c>
      <c r="F203" s="74" t="s">
        <v>1398</v>
      </c>
      <c r="G203" s="17" t="s">
        <v>1558</v>
      </c>
      <c r="H203" s="87"/>
    </row>
    <row r="204" spans="1:8" x14ac:dyDescent="0.25">
      <c r="A204" s="83">
        <v>17</v>
      </c>
      <c r="B204" s="84" t="s">
        <v>326</v>
      </c>
      <c r="C204" s="85" t="s">
        <v>1560</v>
      </c>
      <c r="D204" s="72" t="s">
        <v>10</v>
      </c>
      <c r="E204" s="86">
        <v>0.13200000000000001</v>
      </c>
      <c r="F204" s="74" t="s">
        <v>1398</v>
      </c>
      <c r="G204" s="17" t="s">
        <v>1561</v>
      </c>
      <c r="H204" s="87"/>
    </row>
    <row r="205" spans="1:8" ht="24" x14ac:dyDescent="0.25">
      <c r="A205" s="83">
        <v>18</v>
      </c>
      <c r="B205" s="84" t="s">
        <v>1565</v>
      </c>
      <c r="C205" s="85" t="s">
        <v>1547</v>
      </c>
      <c r="D205" s="74" t="s">
        <v>10</v>
      </c>
      <c r="E205" s="86">
        <v>0.22</v>
      </c>
      <c r="F205" s="74" t="s">
        <v>1398</v>
      </c>
      <c r="G205" s="17" t="s">
        <v>1558</v>
      </c>
      <c r="H205" s="87"/>
    </row>
    <row r="206" spans="1:8" x14ac:dyDescent="0.25">
      <c r="A206" s="83">
        <v>19</v>
      </c>
      <c r="B206" s="84" t="s">
        <v>332</v>
      </c>
      <c r="C206" s="85" t="s">
        <v>1556</v>
      </c>
      <c r="D206" s="72" t="s">
        <v>10</v>
      </c>
      <c r="E206" s="86">
        <v>0.5</v>
      </c>
      <c r="F206" s="74" t="s">
        <v>45</v>
      </c>
      <c r="G206" s="17" t="s">
        <v>1552</v>
      </c>
      <c r="H206" s="87"/>
    </row>
    <row r="207" spans="1:8" ht="24" x14ac:dyDescent="0.25">
      <c r="A207" s="83">
        <v>20</v>
      </c>
      <c r="B207" s="84" t="s">
        <v>1379</v>
      </c>
      <c r="C207" s="85" t="s">
        <v>1545</v>
      </c>
      <c r="D207" s="72" t="s">
        <v>10</v>
      </c>
      <c r="E207" s="86">
        <v>0.96699999999999997</v>
      </c>
      <c r="F207" s="74" t="s">
        <v>45</v>
      </c>
      <c r="G207" s="17" t="s">
        <v>1553</v>
      </c>
      <c r="H207" s="87"/>
    </row>
    <row r="208" spans="1:8" x14ac:dyDescent="0.25">
      <c r="A208" s="83">
        <v>21</v>
      </c>
      <c r="B208" s="84" t="s">
        <v>341</v>
      </c>
      <c r="C208" s="85" t="s">
        <v>1556</v>
      </c>
      <c r="D208" s="72" t="s">
        <v>10</v>
      </c>
      <c r="E208" s="86">
        <v>0.4</v>
      </c>
      <c r="F208" s="74" t="s">
        <v>1398</v>
      </c>
      <c r="G208" s="17" t="s">
        <v>1566</v>
      </c>
      <c r="H208" s="87"/>
    </row>
    <row r="209" spans="1:8" x14ac:dyDescent="0.25">
      <c r="A209" s="83">
        <v>22</v>
      </c>
      <c r="B209" s="84" t="s">
        <v>343</v>
      </c>
      <c r="C209" s="85" t="s">
        <v>1556</v>
      </c>
      <c r="D209" s="72" t="s">
        <v>10</v>
      </c>
      <c r="E209" s="86">
        <v>0.32</v>
      </c>
      <c r="F209" s="74" t="s">
        <v>1398</v>
      </c>
      <c r="G209" s="17" t="s">
        <v>1566</v>
      </c>
      <c r="H209" s="87"/>
    </row>
    <row r="210" spans="1:8" ht="24" x14ac:dyDescent="0.25">
      <c r="A210" s="83">
        <v>23</v>
      </c>
      <c r="B210" s="84" t="s">
        <v>1380</v>
      </c>
      <c r="C210" s="85" t="s">
        <v>1545</v>
      </c>
      <c r="D210" s="72" t="s">
        <v>10</v>
      </c>
      <c r="E210" s="86">
        <v>0.68</v>
      </c>
      <c r="F210" s="74" t="s">
        <v>45</v>
      </c>
      <c r="G210" s="17" t="s">
        <v>1553</v>
      </c>
      <c r="H210" s="87"/>
    </row>
    <row r="211" spans="1:8" ht="24" x14ac:dyDescent="0.25">
      <c r="A211" s="83">
        <v>24</v>
      </c>
      <c r="B211" s="84" t="s">
        <v>349</v>
      </c>
      <c r="C211" s="85" t="s">
        <v>1545</v>
      </c>
      <c r="D211" s="72" t="s">
        <v>10</v>
      </c>
      <c r="E211" s="89">
        <v>0.85799999999999998</v>
      </c>
      <c r="F211" s="74" t="s">
        <v>45</v>
      </c>
      <c r="G211" s="17" t="s">
        <v>1548</v>
      </c>
      <c r="H211" s="87"/>
    </row>
    <row r="212" spans="1:8" x14ac:dyDescent="0.25">
      <c r="A212" s="83">
        <v>25</v>
      </c>
      <c r="B212" s="84" t="s">
        <v>353</v>
      </c>
      <c r="C212" s="85" t="s">
        <v>1551</v>
      </c>
      <c r="D212" s="72" t="s">
        <v>10</v>
      </c>
      <c r="E212" s="86">
        <v>0.16200000000000001</v>
      </c>
      <c r="F212" s="74" t="s">
        <v>1398</v>
      </c>
      <c r="G212" s="17" t="s">
        <v>1566</v>
      </c>
      <c r="H212" s="87"/>
    </row>
    <row r="213" spans="1:8" ht="24" x14ac:dyDescent="0.25">
      <c r="A213" s="83">
        <v>26</v>
      </c>
      <c r="B213" s="84" t="s">
        <v>354</v>
      </c>
      <c r="C213" s="85" t="s">
        <v>1547</v>
      </c>
      <c r="D213" s="72" t="s">
        <v>10</v>
      </c>
      <c r="E213" s="86">
        <v>5.6000000000000001E-2</v>
      </c>
      <c r="F213" s="74" t="s">
        <v>1398</v>
      </c>
      <c r="G213" s="17" t="s">
        <v>1558</v>
      </c>
      <c r="H213" s="87"/>
    </row>
    <row r="214" spans="1:8" x14ac:dyDescent="0.25">
      <c r="A214" s="83">
        <v>27</v>
      </c>
      <c r="B214" s="84" t="s">
        <v>363</v>
      </c>
      <c r="C214" s="85" t="s">
        <v>1556</v>
      </c>
      <c r="D214" s="72" t="s">
        <v>10</v>
      </c>
      <c r="E214" s="86">
        <v>0.14000000000000001</v>
      </c>
      <c r="F214" s="74" t="s">
        <v>45</v>
      </c>
      <c r="G214" s="17" t="s">
        <v>1552</v>
      </c>
      <c r="H214" s="87"/>
    </row>
    <row r="215" spans="1:8" x14ac:dyDescent="0.25">
      <c r="A215" s="83">
        <v>28</v>
      </c>
      <c r="B215" s="90" t="s">
        <v>366</v>
      </c>
      <c r="C215" s="72" t="s">
        <v>1560</v>
      </c>
      <c r="D215" s="72" t="s">
        <v>10</v>
      </c>
      <c r="E215" s="73">
        <v>0.4</v>
      </c>
      <c r="F215" s="74" t="s">
        <v>1398</v>
      </c>
      <c r="G215" s="19" t="s">
        <v>1561</v>
      </c>
      <c r="H215" s="34"/>
    </row>
    <row r="216" spans="1:8" x14ac:dyDescent="0.25">
      <c r="A216" s="83">
        <v>29</v>
      </c>
      <c r="B216" s="84" t="s">
        <v>1567</v>
      </c>
      <c r="C216" s="85" t="s">
        <v>1560</v>
      </c>
      <c r="D216" s="72" t="s">
        <v>10</v>
      </c>
      <c r="E216" s="86">
        <v>0.05</v>
      </c>
      <c r="F216" s="74" t="s">
        <v>1398</v>
      </c>
      <c r="G216" s="17" t="s">
        <v>1561</v>
      </c>
      <c r="H216" s="87"/>
    </row>
    <row r="217" spans="1:8" x14ac:dyDescent="0.25">
      <c r="A217" s="83">
        <v>30</v>
      </c>
      <c r="B217" s="84" t="s">
        <v>370</v>
      </c>
      <c r="C217" s="85" t="s">
        <v>1560</v>
      </c>
      <c r="D217" s="72" t="s">
        <v>10</v>
      </c>
      <c r="E217" s="86">
        <v>0.16</v>
      </c>
      <c r="F217" s="74" t="s">
        <v>1398</v>
      </c>
      <c r="G217" s="17" t="s">
        <v>1561</v>
      </c>
      <c r="H217" s="87"/>
    </row>
    <row r="218" spans="1:8" ht="24" x14ac:dyDescent="0.25">
      <c r="A218" s="83">
        <v>31</v>
      </c>
      <c r="B218" s="84" t="s">
        <v>373</v>
      </c>
      <c r="C218" s="85" t="s">
        <v>1545</v>
      </c>
      <c r="D218" s="72" t="s">
        <v>10</v>
      </c>
      <c r="E218" s="86">
        <v>0.86</v>
      </c>
      <c r="F218" s="74" t="s">
        <v>45</v>
      </c>
      <c r="G218" s="17" t="s">
        <v>1553</v>
      </c>
      <c r="H218" s="87"/>
    </row>
    <row r="219" spans="1:8" x14ac:dyDescent="0.25">
      <c r="A219" s="83">
        <v>32</v>
      </c>
      <c r="B219" s="84" t="s">
        <v>1568</v>
      </c>
      <c r="C219" s="85" t="s">
        <v>1555</v>
      </c>
      <c r="D219" s="72" t="s">
        <v>10</v>
      </c>
      <c r="E219" s="86">
        <v>0.02</v>
      </c>
      <c r="F219" s="74" t="s">
        <v>1398</v>
      </c>
      <c r="G219" s="17" t="s">
        <v>1566</v>
      </c>
      <c r="H219" s="87"/>
    </row>
    <row r="220" spans="1:8" x14ac:dyDescent="0.25">
      <c r="A220" s="83">
        <v>33</v>
      </c>
      <c r="B220" s="84" t="s">
        <v>380</v>
      </c>
      <c r="C220" s="85" t="s">
        <v>1560</v>
      </c>
      <c r="D220" s="72" t="s">
        <v>10</v>
      </c>
      <c r="E220" s="86">
        <v>0.6</v>
      </c>
      <c r="F220" s="74" t="s">
        <v>1398</v>
      </c>
      <c r="G220" s="17" t="s">
        <v>1561</v>
      </c>
      <c r="H220" s="87"/>
    </row>
    <row r="221" spans="1:8" ht="24" x14ac:dyDescent="0.25">
      <c r="A221" s="83">
        <v>34</v>
      </c>
      <c r="B221" s="84" t="s">
        <v>381</v>
      </c>
      <c r="C221" s="85" t="s">
        <v>1547</v>
      </c>
      <c r="D221" s="72" t="s">
        <v>10</v>
      </c>
      <c r="E221" s="86">
        <v>0.2</v>
      </c>
      <c r="F221" s="74" t="s">
        <v>1398</v>
      </c>
      <c r="G221" s="17" t="s">
        <v>1558</v>
      </c>
      <c r="H221" s="87"/>
    </row>
    <row r="222" spans="1:8" ht="24" x14ac:dyDescent="0.25">
      <c r="A222" s="83">
        <v>35</v>
      </c>
      <c r="B222" s="84" t="s">
        <v>384</v>
      </c>
      <c r="C222" s="85" t="s">
        <v>1569</v>
      </c>
      <c r="D222" s="72" t="s">
        <v>10</v>
      </c>
      <c r="E222" s="86">
        <v>0.2</v>
      </c>
      <c r="F222" s="74" t="s">
        <v>1398</v>
      </c>
      <c r="G222" s="17" t="s">
        <v>1561</v>
      </c>
      <c r="H222" s="87"/>
    </row>
    <row r="223" spans="1:8" x14ac:dyDescent="0.25">
      <c r="A223" s="83">
        <v>36</v>
      </c>
      <c r="B223" s="84" t="s">
        <v>1570</v>
      </c>
      <c r="C223" s="88" t="s">
        <v>1560</v>
      </c>
      <c r="D223" s="72" t="s">
        <v>10</v>
      </c>
      <c r="E223" s="86">
        <v>0.17</v>
      </c>
      <c r="F223" s="74" t="s">
        <v>1398</v>
      </c>
      <c r="G223" s="17" t="s">
        <v>1561</v>
      </c>
      <c r="H223" s="87"/>
    </row>
    <row r="224" spans="1:8" x14ac:dyDescent="0.25">
      <c r="A224" s="83">
        <v>37</v>
      </c>
      <c r="B224" s="84" t="s">
        <v>388</v>
      </c>
      <c r="C224" s="88" t="s">
        <v>1571</v>
      </c>
      <c r="D224" s="72" t="s">
        <v>10</v>
      </c>
      <c r="E224" s="86">
        <v>1.04</v>
      </c>
      <c r="F224" s="74" t="s">
        <v>1398</v>
      </c>
      <c r="G224" s="17" t="s">
        <v>1546</v>
      </c>
      <c r="H224" s="87"/>
    </row>
    <row r="225" spans="1:8" ht="24" x14ac:dyDescent="0.25">
      <c r="A225" s="83">
        <v>38</v>
      </c>
      <c r="B225" s="84" t="s">
        <v>1572</v>
      </c>
      <c r="C225" s="85" t="s">
        <v>1573</v>
      </c>
      <c r="D225" s="72" t="s">
        <v>10</v>
      </c>
      <c r="E225" s="86">
        <v>0.49</v>
      </c>
      <c r="F225" s="74" t="s">
        <v>115</v>
      </c>
      <c r="G225" s="17" t="s">
        <v>115</v>
      </c>
      <c r="H225" s="42" t="s">
        <v>78</v>
      </c>
    </row>
    <row r="226" spans="1:8" ht="24" x14ac:dyDescent="0.25">
      <c r="A226" s="83">
        <v>39</v>
      </c>
      <c r="B226" s="84" t="s">
        <v>1574</v>
      </c>
      <c r="C226" s="85" t="s">
        <v>1545</v>
      </c>
      <c r="D226" s="72" t="s">
        <v>10</v>
      </c>
      <c r="E226" s="86">
        <v>0.2</v>
      </c>
      <c r="F226" s="74" t="s">
        <v>15</v>
      </c>
      <c r="G226" s="17" t="s">
        <v>16</v>
      </c>
      <c r="H226" s="42" t="s">
        <v>78</v>
      </c>
    </row>
    <row r="227" spans="1:8" ht="24" x14ac:dyDescent="0.25">
      <c r="A227" s="83">
        <v>40</v>
      </c>
      <c r="B227" s="84" t="s">
        <v>1575</v>
      </c>
      <c r="C227" s="85" t="s">
        <v>1573</v>
      </c>
      <c r="D227" s="72" t="s">
        <v>10</v>
      </c>
      <c r="E227" s="86">
        <v>0.01</v>
      </c>
      <c r="F227" s="74" t="s">
        <v>15</v>
      </c>
      <c r="G227" s="17" t="s">
        <v>16</v>
      </c>
      <c r="H227" s="42" t="s">
        <v>78</v>
      </c>
    </row>
    <row r="228" spans="1:8" ht="24" x14ac:dyDescent="0.25">
      <c r="A228" s="83">
        <v>41</v>
      </c>
      <c r="B228" s="84" t="s">
        <v>1576</v>
      </c>
      <c r="C228" s="85" t="s">
        <v>1545</v>
      </c>
      <c r="D228" s="72" t="s">
        <v>10</v>
      </c>
      <c r="E228" s="86">
        <v>0.04</v>
      </c>
      <c r="F228" s="74" t="s">
        <v>15</v>
      </c>
      <c r="G228" s="17" t="s">
        <v>16</v>
      </c>
      <c r="H228" s="42" t="s">
        <v>78</v>
      </c>
    </row>
    <row r="229" spans="1:8" ht="24" x14ac:dyDescent="0.25">
      <c r="A229" s="83">
        <v>42</v>
      </c>
      <c r="B229" s="84" t="s">
        <v>1577</v>
      </c>
      <c r="C229" s="85" t="s">
        <v>1573</v>
      </c>
      <c r="D229" s="72" t="s">
        <v>10</v>
      </c>
      <c r="E229" s="86">
        <v>0.25</v>
      </c>
      <c r="F229" s="74" t="s">
        <v>115</v>
      </c>
      <c r="G229" s="17" t="s">
        <v>115</v>
      </c>
      <c r="H229" s="42" t="s">
        <v>78</v>
      </c>
    </row>
    <row r="230" spans="1:8" ht="24" x14ac:dyDescent="0.25">
      <c r="A230" s="83">
        <v>43</v>
      </c>
      <c r="B230" s="84" t="s">
        <v>1578</v>
      </c>
      <c r="C230" s="85" t="s">
        <v>1545</v>
      </c>
      <c r="D230" s="72" t="s">
        <v>10</v>
      </c>
      <c r="E230" s="86">
        <v>0.5</v>
      </c>
      <c r="F230" s="74" t="s">
        <v>15</v>
      </c>
      <c r="G230" s="17" t="s">
        <v>16</v>
      </c>
      <c r="H230" s="42" t="s">
        <v>78</v>
      </c>
    </row>
    <row r="231" spans="1:8" ht="24" x14ac:dyDescent="0.25">
      <c r="A231" s="83">
        <v>44</v>
      </c>
      <c r="B231" s="84" t="s">
        <v>1579</v>
      </c>
      <c r="C231" s="85" t="s">
        <v>1573</v>
      </c>
      <c r="D231" s="72" t="s">
        <v>10</v>
      </c>
      <c r="E231" s="86">
        <v>0.34</v>
      </c>
      <c r="F231" s="74" t="s">
        <v>15</v>
      </c>
      <c r="G231" s="17" t="s">
        <v>16</v>
      </c>
      <c r="H231" s="42" t="s">
        <v>78</v>
      </c>
    </row>
    <row r="232" spans="1:8" x14ac:dyDescent="0.25">
      <c r="A232" s="83">
        <v>45</v>
      </c>
      <c r="B232" s="84" t="s">
        <v>391</v>
      </c>
      <c r="C232" s="85" t="s">
        <v>1560</v>
      </c>
      <c r="D232" s="72" t="s">
        <v>10</v>
      </c>
      <c r="E232" s="86">
        <v>0.14299999999999999</v>
      </c>
      <c r="F232" s="74" t="s">
        <v>1398</v>
      </c>
      <c r="G232" s="17" t="s">
        <v>1561</v>
      </c>
      <c r="H232" s="87"/>
    </row>
    <row r="233" spans="1:8" ht="36" x14ac:dyDescent="0.25">
      <c r="A233" s="83">
        <v>46</v>
      </c>
      <c r="B233" s="84" t="s">
        <v>1580</v>
      </c>
      <c r="C233" s="85" t="s">
        <v>1562</v>
      </c>
      <c r="D233" s="72" t="s">
        <v>10</v>
      </c>
      <c r="E233" s="86">
        <v>0.17499999999999999</v>
      </c>
      <c r="F233" s="74" t="s">
        <v>1398</v>
      </c>
      <c r="G233" s="17" t="s">
        <v>1558</v>
      </c>
      <c r="H233" s="87"/>
    </row>
    <row r="234" spans="1:8" x14ac:dyDescent="0.25">
      <c r="A234" s="83">
        <v>47</v>
      </c>
      <c r="B234" s="84" t="s">
        <v>394</v>
      </c>
      <c r="C234" s="88" t="s">
        <v>1560</v>
      </c>
      <c r="D234" s="72" t="s">
        <v>10</v>
      </c>
      <c r="E234" s="86">
        <v>0.182</v>
      </c>
      <c r="F234" s="74" t="s">
        <v>1398</v>
      </c>
      <c r="G234" s="17" t="s">
        <v>1561</v>
      </c>
      <c r="H234" s="87"/>
    </row>
    <row r="235" spans="1:8" ht="24" x14ac:dyDescent="0.25">
      <c r="A235" s="83">
        <v>48</v>
      </c>
      <c r="B235" s="84" t="s">
        <v>396</v>
      </c>
      <c r="C235" s="85" t="s">
        <v>1547</v>
      </c>
      <c r="D235" s="72" t="s">
        <v>10</v>
      </c>
      <c r="E235" s="86">
        <v>0.19700000000000001</v>
      </c>
      <c r="F235" s="74" t="s">
        <v>1398</v>
      </c>
      <c r="G235" s="17" t="s">
        <v>1558</v>
      </c>
      <c r="H235" s="87"/>
    </row>
    <row r="236" spans="1:8" x14ac:dyDescent="0.25">
      <c r="A236" s="83">
        <v>49</v>
      </c>
      <c r="B236" s="84" t="s">
        <v>401</v>
      </c>
      <c r="C236" s="88" t="s">
        <v>1560</v>
      </c>
      <c r="D236" s="72" t="s">
        <v>10</v>
      </c>
      <c r="E236" s="86">
        <v>0.05</v>
      </c>
      <c r="F236" s="74" t="s">
        <v>1398</v>
      </c>
      <c r="G236" s="17" t="s">
        <v>1561</v>
      </c>
      <c r="H236" s="87"/>
    </row>
    <row r="237" spans="1:8" x14ac:dyDescent="0.25">
      <c r="A237" s="83">
        <v>50</v>
      </c>
      <c r="B237" s="84" t="s">
        <v>402</v>
      </c>
      <c r="C237" s="85" t="s">
        <v>1560</v>
      </c>
      <c r="D237" s="72" t="s">
        <v>10</v>
      </c>
      <c r="E237" s="86">
        <v>0.24</v>
      </c>
      <c r="F237" s="74" t="s">
        <v>1398</v>
      </c>
      <c r="G237" s="17" t="s">
        <v>1561</v>
      </c>
      <c r="H237" s="87"/>
    </row>
    <row r="238" spans="1:8" x14ac:dyDescent="0.25">
      <c r="A238" s="83">
        <v>51</v>
      </c>
      <c r="B238" s="84" t="s">
        <v>1581</v>
      </c>
      <c r="C238" s="85" t="s">
        <v>1560</v>
      </c>
      <c r="D238" s="72" t="s">
        <v>10</v>
      </c>
      <c r="E238" s="86">
        <v>0.2</v>
      </c>
      <c r="F238" s="74" t="s">
        <v>1398</v>
      </c>
      <c r="G238" s="17" t="s">
        <v>1561</v>
      </c>
      <c r="H238" s="87"/>
    </row>
    <row r="239" spans="1:8" ht="24" x14ac:dyDescent="0.25">
      <c r="A239" s="83">
        <v>52</v>
      </c>
      <c r="B239" s="84" t="s">
        <v>407</v>
      </c>
      <c r="C239" s="85" t="s">
        <v>1545</v>
      </c>
      <c r="D239" s="72" t="s">
        <v>10</v>
      </c>
      <c r="E239" s="86">
        <v>0.1</v>
      </c>
      <c r="F239" s="74" t="s">
        <v>45</v>
      </c>
      <c r="G239" s="17" t="s">
        <v>1548</v>
      </c>
      <c r="H239" s="87"/>
    </row>
    <row r="240" spans="1:8" ht="24" x14ac:dyDescent="0.25">
      <c r="A240" s="83">
        <v>53</v>
      </c>
      <c r="B240" s="84" t="s">
        <v>411</v>
      </c>
      <c r="C240" s="85" t="s">
        <v>1582</v>
      </c>
      <c r="D240" s="72" t="s">
        <v>10</v>
      </c>
      <c r="E240" s="86">
        <v>0.47699999999999998</v>
      </c>
      <c r="F240" s="74" t="s">
        <v>45</v>
      </c>
      <c r="G240" s="17" t="s">
        <v>1548</v>
      </c>
      <c r="H240" s="87"/>
    </row>
    <row r="241" spans="1:8" ht="24" x14ac:dyDescent="0.25">
      <c r="A241" s="83">
        <v>54</v>
      </c>
      <c r="B241" s="84" t="s">
        <v>1583</v>
      </c>
      <c r="C241" s="85" t="s">
        <v>1582</v>
      </c>
      <c r="D241" s="72" t="s">
        <v>10</v>
      </c>
      <c r="E241" s="86">
        <v>0.14199999999999999</v>
      </c>
      <c r="F241" s="74" t="s">
        <v>45</v>
      </c>
      <c r="G241" s="17" t="s">
        <v>1548</v>
      </c>
      <c r="H241" s="87"/>
    </row>
    <row r="242" spans="1:8" ht="24" x14ac:dyDescent="0.25">
      <c r="A242" s="83">
        <v>55</v>
      </c>
      <c r="B242" s="84" t="s">
        <v>1382</v>
      </c>
      <c r="C242" s="85" t="s">
        <v>1547</v>
      </c>
      <c r="D242" s="72" t="s">
        <v>10</v>
      </c>
      <c r="E242" s="86">
        <v>5.6000000000000001E-2</v>
      </c>
      <c r="F242" s="74" t="s">
        <v>45</v>
      </c>
      <c r="G242" s="17" t="s">
        <v>1548</v>
      </c>
      <c r="H242" s="42" t="s">
        <v>78</v>
      </c>
    </row>
    <row r="243" spans="1:8" x14ac:dyDescent="0.25">
      <c r="A243" s="83">
        <v>56</v>
      </c>
      <c r="B243" s="84" t="s">
        <v>416</v>
      </c>
      <c r="C243" s="85" t="s">
        <v>1560</v>
      </c>
      <c r="D243" s="72" t="s">
        <v>10</v>
      </c>
      <c r="E243" s="86">
        <v>0.4</v>
      </c>
      <c r="F243" s="74" t="s">
        <v>1398</v>
      </c>
      <c r="G243" s="17" t="s">
        <v>1561</v>
      </c>
      <c r="H243" s="87"/>
    </row>
    <row r="244" spans="1:8" x14ac:dyDescent="0.25">
      <c r="A244" s="83">
        <v>57</v>
      </c>
      <c r="B244" s="84" t="s">
        <v>1584</v>
      </c>
      <c r="C244" s="88" t="s">
        <v>1545</v>
      </c>
      <c r="D244" s="72" t="s">
        <v>10</v>
      </c>
      <c r="E244" s="86">
        <v>0.96</v>
      </c>
      <c r="F244" s="74" t="s">
        <v>1398</v>
      </c>
      <c r="G244" s="17" t="s">
        <v>1546</v>
      </c>
      <c r="H244" s="87"/>
    </row>
    <row r="245" spans="1:8" ht="24" x14ac:dyDescent="0.25">
      <c r="A245" s="83">
        <v>58</v>
      </c>
      <c r="B245" s="84" t="s">
        <v>420</v>
      </c>
      <c r="C245" s="85" t="s">
        <v>1582</v>
      </c>
      <c r="D245" s="72" t="s">
        <v>10</v>
      </c>
      <c r="E245" s="86">
        <v>8.7999999999999995E-2</v>
      </c>
      <c r="F245" s="74" t="s">
        <v>1398</v>
      </c>
      <c r="G245" s="17" t="s">
        <v>1558</v>
      </c>
      <c r="H245" s="87"/>
    </row>
    <row r="246" spans="1:8" ht="24" x14ac:dyDescent="0.25">
      <c r="A246" s="83">
        <v>59</v>
      </c>
      <c r="B246" s="84" t="s">
        <v>421</v>
      </c>
      <c r="C246" s="85" t="s">
        <v>1547</v>
      </c>
      <c r="D246" s="72" t="s">
        <v>10</v>
      </c>
      <c r="E246" s="86">
        <v>4.5999999999999999E-2</v>
      </c>
      <c r="F246" s="74" t="s">
        <v>1398</v>
      </c>
      <c r="G246" s="17" t="s">
        <v>1558</v>
      </c>
      <c r="H246" s="87"/>
    </row>
    <row r="247" spans="1:8" ht="24" x14ac:dyDescent="0.25">
      <c r="A247" s="83">
        <v>60</v>
      </c>
      <c r="B247" s="84" t="s">
        <v>423</v>
      </c>
      <c r="C247" s="85" t="s">
        <v>1585</v>
      </c>
      <c r="D247" s="72" t="s">
        <v>10</v>
      </c>
      <c r="E247" s="86">
        <v>0.3</v>
      </c>
      <c r="F247" s="74" t="s">
        <v>1398</v>
      </c>
      <c r="G247" s="17" t="s">
        <v>1566</v>
      </c>
      <c r="H247" s="87"/>
    </row>
    <row r="248" spans="1:8" x14ac:dyDescent="0.25">
      <c r="A248" s="83">
        <v>61</v>
      </c>
      <c r="B248" s="84" t="s">
        <v>1586</v>
      </c>
      <c r="C248" s="88" t="s">
        <v>1556</v>
      </c>
      <c r="D248" s="72" t="s">
        <v>10</v>
      </c>
      <c r="E248" s="86">
        <v>0.05</v>
      </c>
      <c r="F248" s="74" t="s">
        <v>1398</v>
      </c>
      <c r="G248" s="17" t="s">
        <v>1566</v>
      </c>
      <c r="H248" s="87"/>
    </row>
    <row r="249" spans="1:8" ht="24" x14ac:dyDescent="0.25">
      <c r="A249" s="83">
        <v>62</v>
      </c>
      <c r="B249" s="84" t="s">
        <v>431</v>
      </c>
      <c r="C249" s="85" t="s">
        <v>1547</v>
      </c>
      <c r="D249" s="72" t="s">
        <v>10</v>
      </c>
      <c r="E249" s="86">
        <v>0.45600000000000002</v>
      </c>
      <c r="F249" s="74" t="s">
        <v>1398</v>
      </c>
      <c r="G249" s="17" t="s">
        <v>1558</v>
      </c>
      <c r="H249" s="87"/>
    </row>
    <row r="250" spans="1:8" x14ac:dyDescent="0.25">
      <c r="A250" s="83">
        <v>63</v>
      </c>
      <c r="B250" s="84" t="s">
        <v>433</v>
      </c>
      <c r="C250" s="88" t="s">
        <v>1587</v>
      </c>
      <c r="D250" s="72" t="s">
        <v>10</v>
      </c>
      <c r="E250" s="86">
        <v>0.64</v>
      </c>
      <c r="F250" s="74" t="s">
        <v>1398</v>
      </c>
      <c r="G250" s="17" t="s">
        <v>1546</v>
      </c>
      <c r="H250" s="87"/>
    </row>
    <row r="251" spans="1:8" ht="24" x14ac:dyDescent="0.25">
      <c r="A251" s="83">
        <v>64</v>
      </c>
      <c r="B251" s="84" t="s">
        <v>1588</v>
      </c>
      <c r="C251" s="85" t="s">
        <v>1545</v>
      </c>
      <c r="D251" s="72" t="s">
        <v>10</v>
      </c>
      <c r="E251" s="86">
        <v>2.56</v>
      </c>
      <c r="F251" s="74" t="s">
        <v>45</v>
      </c>
      <c r="G251" s="17" t="s">
        <v>1553</v>
      </c>
      <c r="H251" s="42" t="s">
        <v>78</v>
      </c>
    </row>
    <row r="252" spans="1:8" ht="24" x14ac:dyDescent="0.25">
      <c r="A252" s="83">
        <v>65</v>
      </c>
      <c r="B252" s="84" t="s">
        <v>1589</v>
      </c>
      <c r="C252" s="85" t="s">
        <v>1590</v>
      </c>
      <c r="D252" s="72" t="s">
        <v>10</v>
      </c>
      <c r="E252" s="86">
        <v>2.36</v>
      </c>
      <c r="F252" s="74" t="s">
        <v>45</v>
      </c>
      <c r="G252" s="17" t="s">
        <v>1553</v>
      </c>
      <c r="H252" s="42" t="s">
        <v>78</v>
      </c>
    </row>
    <row r="253" spans="1:8" ht="24" x14ac:dyDescent="0.25">
      <c r="A253" s="83">
        <v>66</v>
      </c>
      <c r="B253" s="84" t="s">
        <v>1591</v>
      </c>
      <c r="C253" s="85" t="s">
        <v>1545</v>
      </c>
      <c r="D253" s="72" t="s">
        <v>10</v>
      </c>
      <c r="E253" s="86">
        <v>0.61</v>
      </c>
      <c r="F253" s="74" t="s">
        <v>45</v>
      </c>
      <c r="G253" s="17" t="s">
        <v>1553</v>
      </c>
      <c r="H253" s="42" t="s">
        <v>78</v>
      </c>
    </row>
    <row r="254" spans="1:8" ht="30" x14ac:dyDescent="0.25">
      <c r="A254" s="83">
        <v>67</v>
      </c>
      <c r="B254" s="84" t="s">
        <v>1592</v>
      </c>
      <c r="C254" s="85" t="s">
        <v>1590</v>
      </c>
      <c r="D254" s="72" t="s">
        <v>10</v>
      </c>
      <c r="E254" s="86">
        <v>2.9249999999999998</v>
      </c>
      <c r="F254" s="74" t="s">
        <v>45</v>
      </c>
      <c r="G254" s="17" t="s">
        <v>1548</v>
      </c>
      <c r="H254" s="91"/>
    </row>
    <row r="255" spans="1:8" ht="24" x14ac:dyDescent="0.25">
      <c r="A255" s="83">
        <v>68</v>
      </c>
      <c r="B255" s="84" t="s">
        <v>439</v>
      </c>
      <c r="C255" s="85" t="s">
        <v>1547</v>
      </c>
      <c r="D255" s="72" t="s">
        <v>10</v>
      </c>
      <c r="E255" s="86">
        <v>0.13</v>
      </c>
      <c r="F255" s="74" t="s">
        <v>1398</v>
      </c>
      <c r="G255" s="17" t="s">
        <v>1558</v>
      </c>
      <c r="H255" s="87"/>
    </row>
    <row r="256" spans="1:8" ht="24" x14ac:dyDescent="0.25">
      <c r="A256" s="83">
        <v>69</v>
      </c>
      <c r="B256" s="84" t="s">
        <v>1593</v>
      </c>
      <c r="C256" s="85" t="s">
        <v>1547</v>
      </c>
      <c r="D256" s="72" t="s">
        <v>10</v>
      </c>
      <c r="E256" s="86">
        <v>0.64</v>
      </c>
      <c r="F256" s="74" t="s">
        <v>1398</v>
      </c>
      <c r="G256" s="17" t="s">
        <v>1558</v>
      </c>
      <c r="H256" s="87"/>
    </row>
    <row r="257" spans="1:8" ht="24" x14ac:dyDescent="0.25">
      <c r="A257" s="83">
        <v>70</v>
      </c>
      <c r="B257" s="84" t="s">
        <v>1594</v>
      </c>
      <c r="C257" s="85" t="s">
        <v>1545</v>
      </c>
      <c r="D257" s="72" t="s">
        <v>10</v>
      </c>
      <c r="E257" s="86">
        <v>2.16</v>
      </c>
      <c r="F257" s="74" t="s">
        <v>1398</v>
      </c>
      <c r="G257" s="17" t="s">
        <v>1566</v>
      </c>
      <c r="H257" s="87"/>
    </row>
    <row r="258" spans="1:8" ht="24" x14ac:dyDescent="0.25">
      <c r="A258" s="83">
        <v>71</v>
      </c>
      <c r="B258" s="26" t="s">
        <v>450</v>
      </c>
      <c r="C258" s="85" t="s">
        <v>1547</v>
      </c>
      <c r="D258" s="72" t="s">
        <v>10</v>
      </c>
      <c r="E258" s="86">
        <v>0.12</v>
      </c>
      <c r="F258" s="74" t="s">
        <v>1398</v>
      </c>
      <c r="G258" s="17" t="s">
        <v>1558</v>
      </c>
      <c r="H258" s="92"/>
    </row>
    <row r="259" spans="1:8" x14ac:dyDescent="0.25">
      <c r="A259" s="83">
        <v>72</v>
      </c>
      <c r="B259" s="84" t="s">
        <v>451</v>
      </c>
      <c r="C259" s="88" t="s">
        <v>1595</v>
      </c>
      <c r="D259" s="72" t="s">
        <v>10</v>
      </c>
      <c r="E259" s="86">
        <v>0.64</v>
      </c>
      <c r="F259" s="74" t="s">
        <v>1398</v>
      </c>
      <c r="G259" s="17" t="s">
        <v>1546</v>
      </c>
      <c r="H259" s="87"/>
    </row>
    <row r="260" spans="1:8" x14ac:dyDescent="0.25">
      <c r="A260" s="83">
        <v>73</v>
      </c>
      <c r="B260" s="84" t="s">
        <v>453</v>
      </c>
      <c r="C260" s="88" t="s">
        <v>1596</v>
      </c>
      <c r="D260" s="72" t="s">
        <v>10</v>
      </c>
      <c r="E260" s="86">
        <v>1.04</v>
      </c>
      <c r="F260" s="74" t="s">
        <v>1398</v>
      </c>
      <c r="G260" s="17" t="s">
        <v>1546</v>
      </c>
      <c r="H260" s="87"/>
    </row>
    <row r="261" spans="1:8" x14ac:dyDescent="0.25">
      <c r="A261" s="83">
        <v>74</v>
      </c>
      <c r="B261" s="84" t="s">
        <v>1597</v>
      </c>
      <c r="C261" s="88" t="s">
        <v>1560</v>
      </c>
      <c r="D261" s="72" t="s">
        <v>10</v>
      </c>
      <c r="E261" s="86">
        <v>9.5000000000000001E-2</v>
      </c>
      <c r="F261" s="74" t="s">
        <v>1398</v>
      </c>
      <c r="G261" s="17" t="s">
        <v>1561</v>
      </c>
      <c r="H261" s="87"/>
    </row>
    <row r="262" spans="1:8" x14ac:dyDescent="0.25">
      <c r="A262" s="83">
        <v>75</v>
      </c>
      <c r="B262" s="84" t="s">
        <v>459</v>
      </c>
      <c r="C262" s="88" t="s">
        <v>1560</v>
      </c>
      <c r="D262" s="72" t="s">
        <v>10</v>
      </c>
      <c r="E262" s="86">
        <v>0.3</v>
      </c>
      <c r="F262" s="74" t="s">
        <v>1398</v>
      </c>
      <c r="G262" s="17" t="s">
        <v>1561</v>
      </c>
      <c r="H262" s="87"/>
    </row>
    <row r="263" spans="1:8" ht="24" x14ac:dyDescent="0.25">
      <c r="A263" s="83">
        <v>76</v>
      </c>
      <c r="B263" s="84" t="s">
        <v>460</v>
      </c>
      <c r="C263" s="85" t="s">
        <v>1573</v>
      </c>
      <c r="D263" s="72" t="s">
        <v>10</v>
      </c>
      <c r="E263" s="86">
        <v>0.96</v>
      </c>
      <c r="F263" s="74" t="s">
        <v>1398</v>
      </c>
      <c r="G263" s="17" t="s">
        <v>1566</v>
      </c>
      <c r="H263" s="87"/>
    </row>
    <row r="264" spans="1:8" x14ac:dyDescent="0.25">
      <c r="A264" s="83">
        <v>77</v>
      </c>
      <c r="B264" s="84" t="s">
        <v>1598</v>
      </c>
      <c r="C264" s="88" t="s">
        <v>1556</v>
      </c>
      <c r="D264" s="72" t="s">
        <v>10</v>
      </c>
      <c r="E264" s="86">
        <v>0.26</v>
      </c>
      <c r="F264" s="74" t="s">
        <v>45</v>
      </c>
      <c r="G264" s="17" t="s">
        <v>1552</v>
      </c>
      <c r="H264" s="87"/>
    </row>
    <row r="265" spans="1:8" ht="24" x14ac:dyDescent="0.25">
      <c r="A265" s="83">
        <v>78</v>
      </c>
      <c r="B265" s="84" t="s">
        <v>464</v>
      </c>
      <c r="C265" s="85" t="s">
        <v>1545</v>
      </c>
      <c r="D265" s="72" t="s">
        <v>10</v>
      </c>
      <c r="E265" s="86">
        <v>0.48</v>
      </c>
      <c r="F265" s="74" t="s">
        <v>45</v>
      </c>
      <c r="G265" s="17" t="s">
        <v>1548</v>
      </c>
      <c r="H265" s="87"/>
    </row>
    <row r="266" spans="1:8" x14ac:dyDescent="0.25">
      <c r="A266" s="83">
        <v>79</v>
      </c>
      <c r="B266" s="84" t="s">
        <v>467</v>
      </c>
      <c r="C266" s="88" t="s">
        <v>1555</v>
      </c>
      <c r="D266" s="72" t="s">
        <v>10</v>
      </c>
      <c r="E266" s="86">
        <v>0.64</v>
      </c>
      <c r="F266" s="74" t="s">
        <v>1398</v>
      </c>
      <c r="G266" s="17" t="s">
        <v>1566</v>
      </c>
      <c r="H266" s="87"/>
    </row>
    <row r="267" spans="1:8" x14ac:dyDescent="0.25">
      <c r="A267" s="83">
        <v>1</v>
      </c>
      <c r="B267" s="90" t="s">
        <v>1599</v>
      </c>
      <c r="C267" s="93" t="s">
        <v>1556</v>
      </c>
      <c r="D267" s="72" t="s">
        <v>10</v>
      </c>
      <c r="E267" s="73">
        <v>0.04</v>
      </c>
      <c r="F267" s="74">
        <v>0</v>
      </c>
      <c r="G267" s="19">
        <v>0</v>
      </c>
      <c r="H267" s="34" t="s">
        <v>1600</v>
      </c>
    </row>
    <row r="268" spans="1:8" x14ac:dyDescent="0.25">
      <c r="A268" s="83">
        <v>2</v>
      </c>
      <c r="B268" s="84" t="s">
        <v>1601</v>
      </c>
      <c r="C268" s="93" t="s">
        <v>1556</v>
      </c>
      <c r="D268" s="72" t="s">
        <v>10</v>
      </c>
      <c r="E268" s="86">
        <v>0.04</v>
      </c>
      <c r="F268" s="74">
        <v>0</v>
      </c>
      <c r="G268" s="19">
        <v>0</v>
      </c>
      <c r="H268" s="34" t="s">
        <v>1600</v>
      </c>
    </row>
    <row r="269" spans="1:8" x14ac:dyDescent="0.25">
      <c r="A269" s="83">
        <v>3</v>
      </c>
      <c r="B269" s="90" t="s">
        <v>1602</v>
      </c>
      <c r="C269" s="74" t="s">
        <v>1603</v>
      </c>
      <c r="D269" s="72" t="s">
        <v>10</v>
      </c>
      <c r="E269" s="73">
        <v>0.28999999999999998</v>
      </c>
      <c r="F269" s="74">
        <v>0</v>
      </c>
      <c r="G269" s="19">
        <v>0</v>
      </c>
      <c r="H269" s="34" t="s">
        <v>1600</v>
      </c>
    </row>
    <row r="270" spans="1:8" x14ac:dyDescent="0.25">
      <c r="A270" s="83">
        <v>4</v>
      </c>
      <c r="B270" s="84" t="s">
        <v>1604</v>
      </c>
      <c r="C270" s="74" t="s">
        <v>1596</v>
      </c>
      <c r="D270" s="72" t="s">
        <v>10</v>
      </c>
      <c r="E270" s="86">
        <v>0.3</v>
      </c>
      <c r="F270" s="74">
        <v>0</v>
      </c>
      <c r="G270" s="19">
        <v>0</v>
      </c>
      <c r="H270" s="34" t="s">
        <v>1600</v>
      </c>
    </row>
    <row r="271" spans="1:8" x14ac:dyDescent="0.25">
      <c r="A271" s="83">
        <v>5</v>
      </c>
      <c r="B271" s="84" t="s">
        <v>1605</v>
      </c>
      <c r="C271" s="88" t="s">
        <v>1603</v>
      </c>
      <c r="D271" s="72" t="s">
        <v>10</v>
      </c>
      <c r="E271" s="86">
        <v>1.04</v>
      </c>
      <c r="F271" s="74">
        <v>0</v>
      </c>
      <c r="G271" s="17">
        <v>0</v>
      </c>
      <c r="H271" s="34" t="s">
        <v>1600</v>
      </c>
    </row>
    <row r="272" spans="1:8" x14ac:dyDescent="0.25">
      <c r="A272" s="83">
        <v>6</v>
      </c>
      <c r="B272" s="84" t="s">
        <v>300</v>
      </c>
      <c r="C272" s="88" t="s">
        <v>1603</v>
      </c>
      <c r="D272" s="72" t="s">
        <v>10</v>
      </c>
      <c r="E272" s="86">
        <v>0.6</v>
      </c>
      <c r="F272" s="74">
        <v>0</v>
      </c>
      <c r="G272" s="17">
        <v>0</v>
      </c>
      <c r="H272" s="34" t="s">
        <v>1600</v>
      </c>
    </row>
    <row r="273" spans="1:8" x14ac:dyDescent="0.25">
      <c r="A273" s="83">
        <v>7</v>
      </c>
      <c r="B273" s="90" t="s">
        <v>1606</v>
      </c>
      <c r="C273" s="93" t="s">
        <v>1556</v>
      </c>
      <c r="D273" s="72" t="s">
        <v>10</v>
      </c>
      <c r="E273" s="73">
        <v>0.06</v>
      </c>
      <c r="F273" s="74">
        <v>0</v>
      </c>
      <c r="G273" s="19">
        <v>0</v>
      </c>
      <c r="H273" s="34" t="s">
        <v>1600</v>
      </c>
    </row>
    <row r="274" spans="1:8" ht="45" x14ac:dyDescent="0.25">
      <c r="A274" s="83">
        <v>8</v>
      </c>
      <c r="B274" s="90" t="s">
        <v>305</v>
      </c>
      <c r="C274" s="93" t="s">
        <v>1562</v>
      </c>
      <c r="D274" s="72" t="s">
        <v>10</v>
      </c>
      <c r="E274" s="73">
        <v>0.26500000000000001</v>
      </c>
      <c r="F274" s="74">
        <v>0</v>
      </c>
      <c r="G274" s="19">
        <v>0</v>
      </c>
      <c r="H274" s="34" t="s">
        <v>1600</v>
      </c>
    </row>
    <row r="275" spans="1:8" x14ac:dyDescent="0.25">
      <c r="A275" s="83">
        <v>9</v>
      </c>
      <c r="B275" s="90" t="s">
        <v>1607</v>
      </c>
      <c r="C275" s="72" t="s">
        <v>1560</v>
      </c>
      <c r="D275" s="72" t="s">
        <v>10</v>
      </c>
      <c r="E275" s="73">
        <v>0.25</v>
      </c>
      <c r="F275" s="74">
        <v>0</v>
      </c>
      <c r="G275" s="19">
        <v>0</v>
      </c>
      <c r="H275" s="34" t="s">
        <v>1600</v>
      </c>
    </row>
    <row r="276" spans="1:8" ht="30" x14ac:dyDescent="0.25">
      <c r="A276" s="83">
        <v>10</v>
      </c>
      <c r="B276" s="90" t="s">
        <v>1608</v>
      </c>
      <c r="C276" s="72" t="s">
        <v>1560</v>
      </c>
      <c r="D276" s="72" t="s">
        <v>10</v>
      </c>
      <c r="E276" s="73">
        <v>0.32</v>
      </c>
      <c r="F276" s="74">
        <v>0</v>
      </c>
      <c r="G276" s="19">
        <v>0</v>
      </c>
      <c r="H276" s="34" t="s">
        <v>1600</v>
      </c>
    </row>
    <row r="277" spans="1:8" x14ac:dyDescent="0.25">
      <c r="A277" s="83">
        <v>11</v>
      </c>
      <c r="B277" s="90" t="s">
        <v>313</v>
      </c>
      <c r="C277" s="72" t="s">
        <v>1547</v>
      </c>
      <c r="D277" s="72" t="s">
        <v>10</v>
      </c>
      <c r="E277" s="73">
        <v>0.32</v>
      </c>
      <c r="F277" s="74">
        <v>0</v>
      </c>
      <c r="G277" s="19">
        <v>0</v>
      </c>
      <c r="H277" s="34" t="s">
        <v>1600</v>
      </c>
    </row>
    <row r="278" spans="1:8" x14ac:dyDescent="0.25">
      <c r="A278" s="83">
        <v>12</v>
      </c>
      <c r="B278" s="84" t="s">
        <v>316</v>
      </c>
      <c r="C278" s="74" t="s">
        <v>1596</v>
      </c>
      <c r="D278" s="72" t="s">
        <v>10</v>
      </c>
      <c r="E278" s="86">
        <v>0.39</v>
      </c>
      <c r="F278" s="74">
        <v>0</v>
      </c>
      <c r="G278" s="19">
        <v>0</v>
      </c>
      <c r="H278" s="34" t="s">
        <v>1600</v>
      </c>
    </row>
    <row r="279" spans="1:8" x14ac:dyDescent="0.25">
      <c r="A279" s="83">
        <v>13</v>
      </c>
      <c r="B279" s="90" t="s">
        <v>1609</v>
      </c>
      <c r="C279" s="93" t="s">
        <v>1556</v>
      </c>
      <c r="D279" s="72" t="s">
        <v>10</v>
      </c>
      <c r="E279" s="73">
        <v>0.1</v>
      </c>
      <c r="F279" s="74">
        <v>0</v>
      </c>
      <c r="G279" s="19">
        <v>0</v>
      </c>
      <c r="H279" s="34" t="s">
        <v>1600</v>
      </c>
    </row>
    <row r="280" spans="1:8" x14ac:dyDescent="0.25">
      <c r="A280" s="83">
        <v>14</v>
      </c>
      <c r="B280" s="90" t="s">
        <v>1610</v>
      </c>
      <c r="C280" s="74" t="s">
        <v>1603</v>
      </c>
      <c r="D280" s="72" t="s">
        <v>10</v>
      </c>
      <c r="E280" s="73">
        <v>0.96</v>
      </c>
      <c r="F280" s="74">
        <v>0</v>
      </c>
      <c r="G280" s="19">
        <v>0</v>
      </c>
      <c r="H280" s="34" t="s">
        <v>1600</v>
      </c>
    </row>
    <row r="281" spans="1:8" x14ac:dyDescent="0.25">
      <c r="A281" s="83">
        <v>15</v>
      </c>
      <c r="B281" s="90" t="s">
        <v>324</v>
      </c>
      <c r="C281" s="74" t="s">
        <v>1587</v>
      </c>
      <c r="D281" s="72" t="s">
        <v>10</v>
      </c>
      <c r="E281" s="73">
        <v>0.35</v>
      </c>
      <c r="F281" s="74">
        <v>0</v>
      </c>
      <c r="G281" s="19">
        <v>0</v>
      </c>
      <c r="H281" s="34" t="s">
        <v>1600</v>
      </c>
    </row>
    <row r="282" spans="1:8" x14ac:dyDescent="0.25">
      <c r="A282" s="83">
        <v>16</v>
      </c>
      <c r="B282" s="84" t="s">
        <v>328</v>
      </c>
      <c r="C282" s="74" t="s">
        <v>1596</v>
      </c>
      <c r="D282" s="72" t="s">
        <v>10</v>
      </c>
      <c r="E282" s="86">
        <v>0.53</v>
      </c>
      <c r="F282" s="74">
        <v>0</v>
      </c>
      <c r="G282" s="19">
        <v>0</v>
      </c>
      <c r="H282" s="34" t="s">
        <v>1600</v>
      </c>
    </row>
    <row r="283" spans="1:8" x14ac:dyDescent="0.25">
      <c r="A283" s="83">
        <v>17</v>
      </c>
      <c r="B283" s="90" t="s">
        <v>331</v>
      </c>
      <c r="C283" s="93" t="s">
        <v>1556</v>
      </c>
      <c r="D283" s="72" t="s">
        <v>10</v>
      </c>
      <c r="E283" s="73">
        <v>0.2</v>
      </c>
      <c r="F283" s="74">
        <v>0</v>
      </c>
      <c r="G283" s="19">
        <v>0</v>
      </c>
      <c r="H283" s="34" t="s">
        <v>1600</v>
      </c>
    </row>
    <row r="284" spans="1:8" x14ac:dyDescent="0.25">
      <c r="A284" s="83">
        <v>18</v>
      </c>
      <c r="B284" s="90" t="s">
        <v>1611</v>
      </c>
      <c r="C284" s="72" t="s">
        <v>1560</v>
      </c>
      <c r="D284" s="72" t="s">
        <v>10</v>
      </c>
      <c r="E284" s="73">
        <v>0.13</v>
      </c>
      <c r="F284" s="74">
        <v>0</v>
      </c>
      <c r="G284" s="19">
        <v>0</v>
      </c>
      <c r="H284" s="34" t="s">
        <v>1600</v>
      </c>
    </row>
    <row r="285" spans="1:8" x14ac:dyDescent="0.25">
      <c r="A285" s="83">
        <v>19</v>
      </c>
      <c r="B285" s="90" t="s">
        <v>1612</v>
      </c>
      <c r="C285" s="93" t="s">
        <v>1556</v>
      </c>
      <c r="D285" s="72" t="s">
        <v>10</v>
      </c>
      <c r="E285" s="73">
        <v>0.04</v>
      </c>
      <c r="F285" s="74">
        <v>0</v>
      </c>
      <c r="G285" s="19">
        <v>0</v>
      </c>
      <c r="H285" s="34" t="s">
        <v>1600</v>
      </c>
    </row>
    <row r="286" spans="1:8" x14ac:dyDescent="0.25">
      <c r="A286" s="83">
        <v>20</v>
      </c>
      <c r="B286" s="90" t="s">
        <v>334</v>
      </c>
      <c r="C286" s="74" t="s">
        <v>1555</v>
      </c>
      <c r="D286" s="72" t="s">
        <v>10</v>
      </c>
      <c r="E286" s="73">
        <v>0.08</v>
      </c>
      <c r="F286" s="74">
        <v>0</v>
      </c>
      <c r="G286" s="19">
        <v>0</v>
      </c>
      <c r="H286" s="34" t="s">
        <v>1600</v>
      </c>
    </row>
    <row r="287" spans="1:8" x14ac:dyDescent="0.25">
      <c r="A287" s="83">
        <v>21</v>
      </c>
      <c r="B287" s="90" t="s">
        <v>1613</v>
      </c>
      <c r="C287" s="93" t="s">
        <v>1556</v>
      </c>
      <c r="D287" s="72" t="s">
        <v>10</v>
      </c>
      <c r="E287" s="73">
        <v>7.0000000000000007E-2</v>
      </c>
      <c r="F287" s="74">
        <v>0</v>
      </c>
      <c r="G287" s="19">
        <v>0</v>
      </c>
      <c r="H287" s="34" t="s">
        <v>1600</v>
      </c>
    </row>
    <row r="288" spans="1:8" ht="45" x14ac:dyDescent="0.25">
      <c r="A288" s="83">
        <v>22</v>
      </c>
      <c r="B288" s="90" t="s">
        <v>1614</v>
      </c>
      <c r="C288" s="93" t="s">
        <v>1562</v>
      </c>
      <c r="D288" s="72" t="s">
        <v>10</v>
      </c>
      <c r="E288" s="73">
        <v>0.1</v>
      </c>
      <c r="F288" s="74">
        <v>0</v>
      </c>
      <c r="G288" s="19">
        <v>0</v>
      </c>
      <c r="H288" s="34" t="s">
        <v>1600</v>
      </c>
    </row>
    <row r="289" spans="1:8" x14ac:dyDescent="0.25">
      <c r="A289" s="83">
        <v>23</v>
      </c>
      <c r="B289" s="84" t="s">
        <v>338</v>
      </c>
      <c r="C289" s="74" t="s">
        <v>1596</v>
      </c>
      <c r="D289" s="72" t="s">
        <v>10</v>
      </c>
      <c r="E289" s="86">
        <v>0.13</v>
      </c>
      <c r="F289" s="74">
        <v>0</v>
      </c>
      <c r="G289" s="19">
        <v>0</v>
      </c>
      <c r="H289" s="34" t="s">
        <v>1600</v>
      </c>
    </row>
    <row r="290" spans="1:8" x14ac:dyDescent="0.25">
      <c r="A290" s="83">
        <v>24</v>
      </c>
      <c r="B290" s="90" t="s">
        <v>1615</v>
      </c>
      <c r="C290" s="93" t="s">
        <v>1556</v>
      </c>
      <c r="D290" s="72" t="s">
        <v>10</v>
      </c>
      <c r="E290" s="73">
        <v>0.13</v>
      </c>
      <c r="F290" s="74">
        <v>0</v>
      </c>
      <c r="G290" s="19">
        <v>0</v>
      </c>
      <c r="H290" s="34" t="s">
        <v>1600</v>
      </c>
    </row>
    <row r="291" spans="1:8" x14ac:dyDescent="0.25">
      <c r="A291" s="83">
        <v>25</v>
      </c>
      <c r="B291" s="90" t="s">
        <v>1616</v>
      </c>
      <c r="C291" s="74" t="s">
        <v>1555</v>
      </c>
      <c r="D291" s="72" t="s">
        <v>10</v>
      </c>
      <c r="E291" s="73">
        <v>0.2</v>
      </c>
      <c r="F291" s="74">
        <v>0</v>
      </c>
      <c r="G291" s="19">
        <v>0</v>
      </c>
      <c r="H291" s="34" t="s">
        <v>1600</v>
      </c>
    </row>
    <row r="292" spans="1:8" x14ac:dyDescent="0.25">
      <c r="A292" s="83">
        <v>26</v>
      </c>
      <c r="B292" s="90" t="s">
        <v>1617</v>
      </c>
      <c r="C292" s="74" t="s">
        <v>1555</v>
      </c>
      <c r="D292" s="72" t="s">
        <v>10</v>
      </c>
      <c r="E292" s="73">
        <v>0.15</v>
      </c>
      <c r="F292" s="74">
        <v>0</v>
      </c>
      <c r="G292" s="19">
        <v>0</v>
      </c>
      <c r="H292" s="34" t="s">
        <v>1600</v>
      </c>
    </row>
    <row r="293" spans="1:8" x14ac:dyDescent="0.25">
      <c r="A293" s="83">
        <v>27</v>
      </c>
      <c r="B293" s="90" t="s">
        <v>1618</v>
      </c>
      <c r="C293" s="93" t="s">
        <v>1551</v>
      </c>
      <c r="D293" s="72" t="s">
        <v>10</v>
      </c>
      <c r="E293" s="73">
        <v>0.12</v>
      </c>
      <c r="F293" s="74">
        <v>0</v>
      </c>
      <c r="G293" s="19">
        <v>0</v>
      </c>
      <c r="H293" s="34" t="s">
        <v>1600</v>
      </c>
    </row>
    <row r="294" spans="1:8" x14ac:dyDescent="0.25">
      <c r="A294" s="83">
        <v>28</v>
      </c>
      <c r="B294" s="90" t="s">
        <v>348</v>
      </c>
      <c r="C294" s="74" t="s">
        <v>1587</v>
      </c>
      <c r="D294" s="72" t="s">
        <v>10</v>
      </c>
      <c r="E294" s="73">
        <v>0.42</v>
      </c>
      <c r="F294" s="74">
        <v>0</v>
      </c>
      <c r="G294" s="19">
        <v>0</v>
      </c>
      <c r="H294" s="34" t="s">
        <v>1600</v>
      </c>
    </row>
    <row r="295" spans="1:8" x14ac:dyDescent="0.25">
      <c r="A295" s="83">
        <v>29</v>
      </c>
      <c r="B295" s="84" t="s">
        <v>1619</v>
      </c>
      <c r="C295" s="74" t="s">
        <v>1596</v>
      </c>
      <c r="D295" s="72" t="s">
        <v>10</v>
      </c>
      <c r="E295" s="86">
        <v>0.09</v>
      </c>
      <c r="F295" s="74">
        <v>0</v>
      </c>
      <c r="G295" s="19">
        <v>0</v>
      </c>
      <c r="H295" s="34" t="s">
        <v>1600</v>
      </c>
    </row>
    <row r="296" spans="1:8" x14ac:dyDescent="0.25">
      <c r="A296" s="83">
        <v>30</v>
      </c>
      <c r="B296" s="90" t="s">
        <v>1620</v>
      </c>
      <c r="C296" s="74" t="s">
        <v>1603</v>
      </c>
      <c r="D296" s="72" t="s">
        <v>10</v>
      </c>
      <c r="E296" s="73">
        <v>0.44500000000000001</v>
      </c>
      <c r="F296" s="74">
        <v>0</v>
      </c>
      <c r="G296" s="19">
        <v>0</v>
      </c>
      <c r="H296" s="34" t="s">
        <v>1600</v>
      </c>
    </row>
    <row r="297" spans="1:8" x14ac:dyDescent="0.25">
      <c r="A297" s="83">
        <v>31</v>
      </c>
      <c r="B297" s="90" t="s">
        <v>1621</v>
      </c>
      <c r="C297" s="93" t="s">
        <v>1556</v>
      </c>
      <c r="D297" s="72" t="s">
        <v>10</v>
      </c>
      <c r="E297" s="73">
        <v>0.1</v>
      </c>
      <c r="F297" s="74">
        <v>0</v>
      </c>
      <c r="G297" s="19">
        <v>0</v>
      </c>
      <c r="H297" s="34" t="s">
        <v>1600</v>
      </c>
    </row>
    <row r="298" spans="1:8" x14ac:dyDescent="0.25">
      <c r="A298" s="83">
        <v>32</v>
      </c>
      <c r="B298" s="90" t="s">
        <v>356</v>
      </c>
      <c r="C298" s="93" t="s">
        <v>1556</v>
      </c>
      <c r="D298" s="72" t="s">
        <v>10</v>
      </c>
      <c r="E298" s="73">
        <v>0.49</v>
      </c>
      <c r="F298" s="74">
        <v>0</v>
      </c>
      <c r="G298" s="19">
        <v>0</v>
      </c>
      <c r="H298" s="34" t="s">
        <v>1600</v>
      </c>
    </row>
    <row r="299" spans="1:8" x14ac:dyDescent="0.25">
      <c r="A299" s="83">
        <v>33</v>
      </c>
      <c r="B299" s="90" t="s">
        <v>357</v>
      </c>
      <c r="C299" s="93" t="s">
        <v>1556</v>
      </c>
      <c r="D299" s="72" t="s">
        <v>10</v>
      </c>
      <c r="E299" s="73">
        <v>0.18</v>
      </c>
      <c r="F299" s="74">
        <v>0</v>
      </c>
      <c r="G299" s="19">
        <v>0</v>
      </c>
      <c r="H299" s="34" t="s">
        <v>1600</v>
      </c>
    </row>
    <row r="300" spans="1:8" x14ac:dyDescent="0.25">
      <c r="A300" s="83">
        <v>34</v>
      </c>
      <c r="B300" s="90" t="s">
        <v>360</v>
      </c>
      <c r="C300" s="74" t="s">
        <v>1555</v>
      </c>
      <c r="D300" s="72" t="s">
        <v>10</v>
      </c>
      <c r="E300" s="73">
        <v>0.2</v>
      </c>
      <c r="F300" s="74">
        <v>0</v>
      </c>
      <c r="G300" s="19">
        <v>0</v>
      </c>
      <c r="H300" s="34" t="s">
        <v>1600</v>
      </c>
    </row>
    <row r="301" spans="1:8" x14ac:dyDescent="0.25">
      <c r="A301" s="83">
        <v>35</v>
      </c>
      <c r="B301" s="90" t="s">
        <v>1622</v>
      </c>
      <c r="C301" s="93" t="s">
        <v>1556</v>
      </c>
      <c r="D301" s="72" t="s">
        <v>10</v>
      </c>
      <c r="E301" s="73">
        <v>0.05</v>
      </c>
      <c r="F301" s="74">
        <v>0</v>
      </c>
      <c r="G301" s="19">
        <v>0</v>
      </c>
      <c r="H301" s="34" t="s">
        <v>1600</v>
      </c>
    </row>
    <row r="302" spans="1:8" x14ac:dyDescent="0.25">
      <c r="A302" s="83">
        <v>36</v>
      </c>
      <c r="B302" s="90" t="s">
        <v>1623</v>
      </c>
      <c r="C302" s="74" t="s">
        <v>1587</v>
      </c>
      <c r="D302" s="72" t="s">
        <v>10</v>
      </c>
      <c r="E302" s="73">
        <v>0.17</v>
      </c>
      <c r="F302" s="74">
        <v>0</v>
      </c>
      <c r="G302" s="19">
        <v>0</v>
      </c>
      <c r="H302" s="34" t="s">
        <v>1600</v>
      </c>
    </row>
    <row r="303" spans="1:8" ht="30" x14ac:dyDescent="0.25">
      <c r="A303" s="83">
        <v>37</v>
      </c>
      <c r="B303" s="90" t="s">
        <v>1624</v>
      </c>
      <c r="C303" s="93" t="s">
        <v>1547</v>
      </c>
      <c r="D303" s="72" t="s">
        <v>10</v>
      </c>
      <c r="E303" s="73">
        <v>9.5000000000000001E-2</v>
      </c>
      <c r="F303" s="74">
        <v>0</v>
      </c>
      <c r="G303" s="19">
        <v>0</v>
      </c>
      <c r="H303" s="34" t="s">
        <v>1600</v>
      </c>
    </row>
    <row r="304" spans="1:8" x14ac:dyDescent="0.25">
      <c r="A304" s="83">
        <v>38</v>
      </c>
      <c r="B304" s="90" t="s">
        <v>1625</v>
      </c>
      <c r="C304" s="74" t="s">
        <v>1587</v>
      </c>
      <c r="D304" s="72" t="s">
        <v>10</v>
      </c>
      <c r="E304" s="73">
        <v>0.16</v>
      </c>
      <c r="F304" s="74">
        <v>0</v>
      </c>
      <c r="G304" s="19">
        <v>0</v>
      </c>
      <c r="H304" s="34" t="s">
        <v>1600</v>
      </c>
    </row>
    <row r="305" spans="1:8" x14ac:dyDescent="0.25">
      <c r="A305" s="83">
        <v>39</v>
      </c>
      <c r="B305" s="90" t="s">
        <v>1626</v>
      </c>
      <c r="C305" s="93" t="s">
        <v>1551</v>
      </c>
      <c r="D305" s="72" t="s">
        <v>10</v>
      </c>
      <c r="E305" s="73">
        <v>0.3</v>
      </c>
      <c r="F305" s="74">
        <v>0</v>
      </c>
      <c r="G305" s="19">
        <v>0</v>
      </c>
      <c r="H305" s="34" t="s">
        <v>1600</v>
      </c>
    </row>
    <row r="306" spans="1:8" x14ac:dyDescent="0.25">
      <c r="A306" s="83">
        <v>40</v>
      </c>
      <c r="B306" s="90" t="s">
        <v>1627</v>
      </c>
      <c r="C306" s="93" t="s">
        <v>1556</v>
      </c>
      <c r="D306" s="72" t="s">
        <v>10</v>
      </c>
      <c r="E306" s="73">
        <v>0.21</v>
      </c>
      <c r="F306" s="74">
        <v>0</v>
      </c>
      <c r="G306" s="19">
        <v>0</v>
      </c>
      <c r="H306" s="34" t="s">
        <v>1600</v>
      </c>
    </row>
    <row r="307" spans="1:8" x14ac:dyDescent="0.25">
      <c r="A307" s="83">
        <v>41</v>
      </c>
      <c r="B307" s="90" t="s">
        <v>1628</v>
      </c>
      <c r="C307" s="93" t="s">
        <v>1556</v>
      </c>
      <c r="D307" s="72" t="s">
        <v>10</v>
      </c>
      <c r="E307" s="73">
        <v>0.12</v>
      </c>
      <c r="F307" s="74">
        <v>0</v>
      </c>
      <c r="G307" s="19">
        <v>0</v>
      </c>
      <c r="H307" s="34" t="s">
        <v>1600</v>
      </c>
    </row>
    <row r="308" spans="1:8" x14ac:dyDescent="0.25">
      <c r="A308" s="83">
        <v>42</v>
      </c>
      <c r="B308" s="84" t="s">
        <v>1629</v>
      </c>
      <c r="C308" s="74" t="s">
        <v>1596</v>
      </c>
      <c r="D308" s="72" t="s">
        <v>10</v>
      </c>
      <c r="E308" s="86">
        <v>0.13</v>
      </c>
      <c r="F308" s="74">
        <v>0</v>
      </c>
      <c r="G308" s="19">
        <v>0</v>
      </c>
      <c r="H308" s="34" t="s">
        <v>1600</v>
      </c>
    </row>
    <row r="309" spans="1:8" x14ac:dyDescent="0.25">
      <c r="A309" s="83">
        <v>43</v>
      </c>
      <c r="B309" s="90" t="s">
        <v>1630</v>
      </c>
      <c r="C309" s="74" t="s">
        <v>1587</v>
      </c>
      <c r="D309" s="72" t="s">
        <v>10</v>
      </c>
      <c r="E309" s="73">
        <v>0.06</v>
      </c>
      <c r="F309" s="74">
        <v>0</v>
      </c>
      <c r="G309" s="19">
        <v>0</v>
      </c>
      <c r="H309" s="34" t="s">
        <v>1600</v>
      </c>
    </row>
    <row r="310" spans="1:8" ht="30" x14ac:dyDescent="0.25">
      <c r="A310" s="83">
        <v>44</v>
      </c>
      <c r="B310" s="90" t="s">
        <v>369</v>
      </c>
      <c r="C310" s="93" t="s">
        <v>1547</v>
      </c>
      <c r="D310" s="72" t="s">
        <v>10</v>
      </c>
      <c r="E310" s="73">
        <v>8.5000000000000006E-2</v>
      </c>
      <c r="F310" s="74">
        <v>0</v>
      </c>
      <c r="G310" s="19">
        <v>0</v>
      </c>
      <c r="H310" s="34" t="s">
        <v>1600</v>
      </c>
    </row>
    <row r="311" spans="1:8" x14ac:dyDescent="0.25">
      <c r="A311" s="83">
        <v>45</v>
      </c>
      <c r="B311" s="90" t="s">
        <v>1631</v>
      </c>
      <c r="C311" s="93" t="s">
        <v>1556</v>
      </c>
      <c r="D311" s="72" t="s">
        <v>10</v>
      </c>
      <c r="E311" s="73">
        <v>0.06</v>
      </c>
      <c r="F311" s="74">
        <v>0</v>
      </c>
      <c r="G311" s="19">
        <v>0</v>
      </c>
      <c r="H311" s="34" t="s">
        <v>1600</v>
      </c>
    </row>
    <row r="312" spans="1:8" ht="30" x14ac:dyDescent="0.25">
      <c r="A312" s="83">
        <v>46</v>
      </c>
      <c r="B312" s="90" t="s">
        <v>371</v>
      </c>
      <c r="C312" s="93" t="s">
        <v>1547</v>
      </c>
      <c r="D312" s="72" t="s">
        <v>10</v>
      </c>
      <c r="E312" s="73">
        <v>8.5000000000000006E-2</v>
      </c>
      <c r="F312" s="74">
        <v>0</v>
      </c>
      <c r="G312" s="19">
        <v>0</v>
      </c>
      <c r="H312" s="34" t="s">
        <v>1600</v>
      </c>
    </row>
    <row r="313" spans="1:8" x14ac:dyDescent="0.25">
      <c r="A313" s="83">
        <v>47</v>
      </c>
      <c r="B313" s="90" t="s">
        <v>372</v>
      </c>
      <c r="C313" s="72" t="s">
        <v>1560</v>
      </c>
      <c r="D313" s="72" t="s">
        <v>10</v>
      </c>
      <c r="E313" s="73">
        <v>0.35</v>
      </c>
      <c r="F313" s="74">
        <v>0</v>
      </c>
      <c r="G313" s="19">
        <v>0</v>
      </c>
      <c r="H313" s="34" t="s">
        <v>1600</v>
      </c>
    </row>
    <row r="314" spans="1:8" x14ac:dyDescent="0.25">
      <c r="A314" s="83">
        <v>48</v>
      </c>
      <c r="B314" s="84" t="s">
        <v>1632</v>
      </c>
      <c r="C314" s="74" t="s">
        <v>1596</v>
      </c>
      <c r="D314" s="72" t="s">
        <v>10</v>
      </c>
      <c r="E314" s="86">
        <v>0.01</v>
      </c>
      <c r="F314" s="74">
        <v>0</v>
      </c>
      <c r="G314" s="19">
        <v>0</v>
      </c>
      <c r="H314" s="34" t="s">
        <v>1600</v>
      </c>
    </row>
    <row r="315" spans="1:8" x14ac:dyDescent="0.25">
      <c r="A315" s="83">
        <v>49</v>
      </c>
      <c r="B315" s="84" t="s">
        <v>378</v>
      </c>
      <c r="C315" s="74" t="s">
        <v>1596</v>
      </c>
      <c r="D315" s="72" t="s">
        <v>10</v>
      </c>
      <c r="E315" s="86">
        <v>0.32</v>
      </c>
      <c r="F315" s="74">
        <v>0</v>
      </c>
      <c r="G315" s="19">
        <v>0</v>
      </c>
      <c r="H315" s="34" t="s">
        <v>1600</v>
      </c>
    </row>
    <row r="316" spans="1:8" x14ac:dyDescent="0.25">
      <c r="A316" s="83">
        <v>50</v>
      </c>
      <c r="B316" s="90" t="s">
        <v>1633</v>
      </c>
      <c r="C316" s="93" t="s">
        <v>1556</v>
      </c>
      <c r="D316" s="72" t="s">
        <v>10</v>
      </c>
      <c r="E316" s="73">
        <v>0.46</v>
      </c>
      <c r="F316" s="74">
        <v>0</v>
      </c>
      <c r="G316" s="19">
        <v>0</v>
      </c>
      <c r="H316" s="34" t="s">
        <v>1600</v>
      </c>
    </row>
    <row r="317" spans="1:8" x14ac:dyDescent="0.25">
      <c r="A317" s="83">
        <v>51</v>
      </c>
      <c r="B317" s="90" t="s">
        <v>379</v>
      </c>
      <c r="C317" s="74" t="s">
        <v>1555</v>
      </c>
      <c r="D317" s="72" t="s">
        <v>10</v>
      </c>
      <c r="E317" s="73">
        <v>0.13</v>
      </c>
      <c r="F317" s="74">
        <v>0</v>
      </c>
      <c r="G317" s="19">
        <v>0</v>
      </c>
      <c r="H317" s="34" t="s">
        <v>1600</v>
      </c>
    </row>
    <row r="318" spans="1:8" ht="45" x14ac:dyDescent="0.25">
      <c r="A318" s="83">
        <v>52</v>
      </c>
      <c r="B318" s="90" t="s">
        <v>1634</v>
      </c>
      <c r="C318" s="93" t="s">
        <v>1562</v>
      </c>
      <c r="D318" s="72" t="s">
        <v>10</v>
      </c>
      <c r="E318" s="73">
        <v>0.1</v>
      </c>
      <c r="F318" s="74">
        <v>0</v>
      </c>
      <c r="G318" s="19">
        <v>0</v>
      </c>
      <c r="H318" s="34" t="s">
        <v>1600</v>
      </c>
    </row>
    <row r="319" spans="1:8" x14ac:dyDescent="0.25">
      <c r="A319" s="83">
        <v>53</v>
      </c>
      <c r="B319" s="90" t="s">
        <v>1635</v>
      </c>
      <c r="C319" s="74" t="s">
        <v>1596</v>
      </c>
      <c r="D319" s="72" t="s">
        <v>10</v>
      </c>
      <c r="E319" s="73">
        <v>0.1</v>
      </c>
      <c r="F319" s="74">
        <v>0</v>
      </c>
      <c r="G319" s="19">
        <v>0</v>
      </c>
      <c r="H319" s="34" t="s">
        <v>1600</v>
      </c>
    </row>
    <row r="320" spans="1:8" x14ac:dyDescent="0.25">
      <c r="A320" s="83">
        <v>54</v>
      </c>
      <c r="B320" s="90" t="s">
        <v>386</v>
      </c>
      <c r="C320" s="74" t="s">
        <v>1555</v>
      </c>
      <c r="D320" s="72" t="s">
        <v>10</v>
      </c>
      <c r="E320" s="73">
        <v>0.17499999999999999</v>
      </c>
      <c r="F320" s="74">
        <v>0</v>
      </c>
      <c r="G320" s="19">
        <v>0</v>
      </c>
      <c r="H320" s="34" t="s">
        <v>1600</v>
      </c>
    </row>
    <row r="321" spans="1:8" x14ac:dyDescent="0.25">
      <c r="A321" s="83">
        <v>55</v>
      </c>
      <c r="B321" s="84" t="s">
        <v>392</v>
      </c>
      <c r="C321" s="74" t="s">
        <v>1596</v>
      </c>
      <c r="D321" s="72" t="s">
        <v>10</v>
      </c>
      <c r="E321" s="86">
        <v>0.39</v>
      </c>
      <c r="F321" s="74">
        <v>0</v>
      </c>
      <c r="G321" s="19">
        <v>0</v>
      </c>
      <c r="H321" s="34" t="s">
        <v>1600</v>
      </c>
    </row>
    <row r="322" spans="1:8" x14ac:dyDescent="0.25">
      <c r="A322" s="83">
        <v>56</v>
      </c>
      <c r="B322" s="90" t="s">
        <v>393</v>
      </c>
      <c r="C322" s="72" t="s">
        <v>1560</v>
      </c>
      <c r="D322" s="72" t="s">
        <v>10</v>
      </c>
      <c r="E322" s="73">
        <v>0.12</v>
      </c>
      <c r="F322" s="74">
        <v>0</v>
      </c>
      <c r="G322" s="19">
        <v>0</v>
      </c>
      <c r="H322" s="34" t="s">
        <v>1600</v>
      </c>
    </row>
    <row r="323" spans="1:8" x14ac:dyDescent="0.25">
      <c r="A323" s="83">
        <v>57</v>
      </c>
      <c r="B323" s="84" t="s">
        <v>397</v>
      </c>
      <c r="C323" s="74" t="s">
        <v>1596</v>
      </c>
      <c r="D323" s="72" t="s">
        <v>10</v>
      </c>
      <c r="E323" s="86">
        <v>0.2</v>
      </c>
      <c r="F323" s="74">
        <v>0</v>
      </c>
      <c r="G323" s="19">
        <v>0</v>
      </c>
      <c r="H323" s="34" t="s">
        <v>1600</v>
      </c>
    </row>
    <row r="324" spans="1:8" x14ac:dyDescent="0.25">
      <c r="A324" s="83">
        <v>58</v>
      </c>
      <c r="B324" s="90" t="s">
        <v>398</v>
      </c>
      <c r="C324" s="93" t="s">
        <v>1556</v>
      </c>
      <c r="D324" s="72" t="s">
        <v>10</v>
      </c>
      <c r="E324" s="73">
        <v>0.16</v>
      </c>
      <c r="F324" s="74">
        <v>0</v>
      </c>
      <c r="G324" s="19">
        <v>0</v>
      </c>
      <c r="H324" s="34" t="s">
        <v>1600</v>
      </c>
    </row>
    <row r="325" spans="1:8" ht="30" x14ac:dyDescent="0.25">
      <c r="A325" s="83">
        <v>59</v>
      </c>
      <c r="B325" s="90" t="s">
        <v>403</v>
      </c>
      <c r="C325" s="93" t="s">
        <v>1547</v>
      </c>
      <c r="D325" s="72" t="s">
        <v>10</v>
      </c>
      <c r="E325" s="73">
        <v>0.115</v>
      </c>
      <c r="F325" s="74">
        <v>0</v>
      </c>
      <c r="G325" s="19">
        <v>0</v>
      </c>
      <c r="H325" s="34" t="s">
        <v>1600</v>
      </c>
    </row>
    <row r="326" spans="1:8" x14ac:dyDescent="0.25">
      <c r="A326" s="83">
        <v>60</v>
      </c>
      <c r="B326" s="90" t="s">
        <v>1636</v>
      </c>
      <c r="C326" s="93" t="s">
        <v>1556</v>
      </c>
      <c r="D326" s="72" t="s">
        <v>10</v>
      </c>
      <c r="E326" s="73">
        <v>0.19</v>
      </c>
      <c r="F326" s="74">
        <v>0</v>
      </c>
      <c r="G326" s="19">
        <v>0</v>
      </c>
      <c r="H326" s="34" t="s">
        <v>1600</v>
      </c>
    </row>
    <row r="327" spans="1:8" x14ac:dyDescent="0.25">
      <c r="A327" s="83">
        <v>61</v>
      </c>
      <c r="B327" s="90" t="s">
        <v>410</v>
      </c>
      <c r="C327" s="72" t="s">
        <v>1560</v>
      </c>
      <c r="D327" s="72" t="s">
        <v>10</v>
      </c>
      <c r="E327" s="73">
        <v>0.28000000000000003</v>
      </c>
      <c r="F327" s="74">
        <v>0</v>
      </c>
      <c r="G327" s="19">
        <v>0</v>
      </c>
      <c r="H327" s="34" t="s">
        <v>1600</v>
      </c>
    </row>
    <row r="328" spans="1:8" x14ac:dyDescent="0.25">
      <c r="A328" s="83">
        <v>62</v>
      </c>
      <c r="B328" s="90" t="s">
        <v>1637</v>
      </c>
      <c r="C328" s="93" t="s">
        <v>1556</v>
      </c>
      <c r="D328" s="72" t="s">
        <v>10</v>
      </c>
      <c r="E328" s="73">
        <v>0.05</v>
      </c>
      <c r="F328" s="74">
        <v>0</v>
      </c>
      <c r="G328" s="19">
        <v>0</v>
      </c>
      <c r="H328" s="34" t="s">
        <v>1600</v>
      </c>
    </row>
    <row r="329" spans="1:8" x14ac:dyDescent="0.25">
      <c r="A329" s="83">
        <v>63</v>
      </c>
      <c r="B329" s="84" t="s">
        <v>1638</v>
      </c>
      <c r="C329" s="74" t="s">
        <v>1596</v>
      </c>
      <c r="D329" s="72" t="s">
        <v>10</v>
      </c>
      <c r="E329" s="86">
        <v>0.28999999999999998</v>
      </c>
      <c r="F329" s="74">
        <v>0</v>
      </c>
      <c r="G329" s="19">
        <v>0</v>
      </c>
      <c r="H329" s="34" t="s">
        <v>1600</v>
      </c>
    </row>
    <row r="330" spans="1:8" x14ac:dyDescent="0.25">
      <c r="A330" s="83">
        <v>64</v>
      </c>
      <c r="B330" s="90" t="s">
        <v>414</v>
      </c>
      <c r="C330" s="74" t="s">
        <v>1555</v>
      </c>
      <c r="D330" s="72" t="s">
        <v>10</v>
      </c>
      <c r="E330" s="73">
        <v>0.2</v>
      </c>
      <c r="F330" s="74">
        <v>0</v>
      </c>
      <c r="G330" s="19">
        <v>0</v>
      </c>
      <c r="H330" s="34" t="s">
        <v>1600</v>
      </c>
    </row>
    <row r="331" spans="1:8" x14ac:dyDescent="0.25">
      <c r="A331" s="83">
        <v>65</v>
      </c>
      <c r="B331" s="90" t="s">
        <v>419</v>
      </c>
      <c r="C331" s="93" t="s">
        <v>1556</v>
      </c>
      <c r="D331" s="72" t="s">
        <v>10</v>
      </c>
      <c r="E331" s="73">
        <v>0.16</v>
      </c>
      <c r="F331" s="74">
        <v>0</v>
      </c>
      <c r="G331" s="19">
        <v>0</v>
      </c>
      <c r="H331" s="34" t="s">
        <v>1600</v>
      </c>
    </row>
    <row r="332" spans="1:8" ht="30" x14ac:dyDescent="0.25">
      <c r="A332" s="83">
        <v>66</v>
      </c>
      <c r="B332" s="90" t="s">
        <v>422</v>
      </c>
      <c r="C332" s="93" t="s">
        <v>1547</v>
      </c>
      <c r="D332" s="72" t="s">
        <v>10</v>
      </c>
      <c r="E332" s="73">
        <v>0.20499999999999999</v>
      </c>
      <c r="F332" s="74">
        <v>0</v>
      </c>
      <c r="G332" s="19">
        <v>0</v>
      </c>
      <c r="H332" s="34" t="s">
        <v>1600</v>
      </c>
    </row>
    <row r="333" spans="1:8" x14ac:dyDescent="0.25">
      <c r="A333" s="83">
        <v>67</v>
      </c>
      <c r="B333" s="84" t="s">
        <v>1639</v>
      </c>
      <c r="C333" s="74" t="s">
        <v>1596</v>
      </c>
      <c r="D333" s="72" t="s">
        <v>10</v>
      </c>
      <c r="E333" s="86">
        <v>0.18</v>
      </c>
      <c r="F333" s="74">
        <v>0</v>
      </c>
      <c r="G333" s="19">
        <v>0</v>
      </c>
      <c r="H333" s="34" t="s">
        <v>1600</v>
      </c>
    </row>
    <row r="334" spans="1:8" x14ac:dyDescent="0.25">
      <c r="A334" s="83">
        <v>68</v>
      </c>
      <c r="B334" s="84" t="s">
        <v>425</v>
      </c>
      <c r="C334" s="74" t="s">
        <v>1596</v>
      </c>
      <c r="D334" s="72" t="s">
        <v>10</v>
      </c>
      <c r="E334" s="86">
        <v>0.56999999999999995</v>
      </c>
      <c r="F334" s="74">
        <v>0</v>
      </c>
      <c r="G334" s="19">
        <v>0</v>
      </c>
      <c r="H334" s="34" t="s">
        <v>1600</v>
      </c>
    </row>
    <row r="335" spans="1:8" x14ac:dyDescent="0.25">
      <c r="A335" s="83">
        <v>69</v>
      </c>
      <c r="B335" s="90" t="s">
        <v>1640</v>
      </c>
      <c r="C335" s="72" t="s">
        <v>1560</v>
      </c>
      <c r="D335" s="72" t="s">
        <v>10</v>
      </c>
      <c r="E335" s="73">
        <v>0.18</v>
      </c>
      <c r="F335" s="74">
        <v>0</v>
      </c>
      <c r="G335" s="19">
        <v>0</v>
      </c>
      <c r="H335" s="34" t="s">
        <v>1600</v>
      </c>
    </row>
    <row r="336" spans="1:8" x14ac:dyDescent="0.25">
      <c r="A336" s="83">
        <v>70</v>
      </c>
      <c r="B336" s="90" t="s">
        <v>426</v>
      </c>
      <c r="C336" s="72" t="s">
        <v>1641</v>
      </c>
      <c r="D336" s="72" t="s">
        <v>10</v>
      </c>
      <c r="E336" s="73">
        <v>0.09</v>
      </c>
      <c r="F336" s="74">
        <v>0</v>
      </c>
      <c r="G336" s="19">
        <v>0</v>
      </c>
      <c r="H336" s="34" t="s">
        <v>1600</v>
      </c>
    </row>
    <row r="337" spans="1:8" x14ac:dyDescent="0.25">
      <c r="A337" s="83">
        <v>71</v>
      </c>
      <c r="B337" s="90" t="s">
        <v>427</v>
      </c>
      <c r="C337" s="74" t="s">
        <v>1587</v>
      </c>
      <c r="D337" s="72" t="s">
        <v>10</v>
      </c>
      <c r="E337" s="73">
        <v>0.15</v>
      </c>
      <c r="F337" s="74">
        <v>0</v>
      </c>
      <c r="G337" s="19">
        <v>0</v>
      </c>
      <c r="H337" s="34" t="s">
        <v>1600</v>
      </c>
    </row>
    <row r="338" spans="1:8" x14ac:dyDescent="0.25">
      <c r="A338" s="83">
        <v>72</v>
      </c>
      <c r="B338" s="84" t="s">
        <v>434</v>
      </c>
      <c r="C338" s="74" t="s">
        <v>1596</v>
      </c>
      <c r="D338" s="72" t="s">
        <v>10</v>
      </c>
      <c r="E338" s="86">
        <v>0.42</v>
      </c>
      <c r="F338" s="74">
        <v>0</v>
      </c>
      <c r="G338" s="19">
        <v>0</v>
      </c>
      <c r="H338" s="34" t="s">
        <v>1600</v>
      </c>
    </row>
    <row r="339" spans="1:8" x14ac:dyDescent="0.25">
      <c r="A339" s="83">
        <v>73</v>
      </c>
      <c r="B339" s="90" t="s">
        <v>435</v>
      </c>
      <c r="C339" s="72" t="s">
        <v>1560</v>
      </c>
      <c r="D339" s="72" t="s">
        <v>10</v>
      </c>
      <c r="E339" s="73">
        <v>0.14000000000000001</v>
      </c>
      <c r="F339" s="74">
        <v>0</v>
      </c>
      <c r="G339" s="19">
        <v>0</v>
      </c>
      <c r="H339" s="34" t="s">
        <v>1600</v>
      </c>
    </row>
    <row r="340" spans="1:8" x14ac:dyDescent="0.25">
      <c r="A340" s="83">
        <v>74</v>
      </c>
      <c r="B340" s="84" t="s">
        <v>1642</v>
      </c>
      <c r="C340" s="74" t="s">
        <v>1596</v>
      </c>
      <c r="D340" s="72" t="s">
        <v>10</v>
      </c>
      <c r="E340" s="86">
        <v>0.3</v>
      </c>
      <c r="F340" s="74">
        <v>0</v>
      </c>
      <c r="G340" s="19">
        <v>0</v>
      </c>
      <c r="H340" s="34" t="s">
        <v>1600</v>
      </c>
    </row>
    <row r="341" spans="1:8" x14ac:dyDescent="0.25">
      <c r="A341" s="83">
        <v>75</v>
      </c>
      <c r="B341" s="84" t="s">
        <v>1643</v>
      </c>
      <c r="C341" s="74" t="s">
        <v>1596</v>
      </c>
      <c r="D341" s="72" t="s">
        <v>10</v>
      </c>
      <c r="E341" s="86">
        <v>0.42</v>
      </c>
      <c r="F341" s="74">
        <v>0</v>
      </c>
      <c r="G341" s="19">
        <v>0</v>
      </c>
      <c r="H341" s="34" t="s">
        <v>1600</v>
      </c>
    </row>
    <row r="342" spans="1:8" x14ac:dyDescent="0.25">
      <c r="A342" s="83">
        <v>76</v>
      </c>
      <c r="B342" s="90" t="s">
        <v>438</v>
      </c>
      <c r="C342" s="72" t="s">
        <v>1560</v>
      </c>
      <c r="D342" s="72" t="s">
        <v>10</v>
      </c>
      <c r="E342" s="73">
        <v>0.14499999999999999</v>
      </c>
      <c r="F342" s="74">
        <v>0</v>
      </c>
      <c r="G342" s="19">
        <v>0</v>
      </c>
      <c r="H342" s="34" t="s">
        <v>1600</v>
      </c>
    </row>
    <row r="343" spans="1:8" x14ac:dyDescent="0.25">
      <c r="A343" s="83">
        <v>77</v>
      </c>
      <c r="B343" s="90" t="s">
        <v>1644</v>
      </c>
      <c r="C343" s="93" t="s">
        <v>1556</v>
      </c>
      <c r="D343" s="72" t="s">
        <v>10</v>
      </c>
      <c r="E343" s="73">
        <v>0.05</v>
      </c>
      <c r="F343" s="74">
        <v>0</v>
      </c>
      <c r="G343" s="19">
        <v>0</v>
      </c>
      <c r="H343" s="34" t="s">
        <v>1600</v>
      </c>
    </row>
    <row r="344" spans="1:8" x14ac:dyDescent="0.25">
      <c r="A344" s="83">
        <v>78</v>
      </c>
      <c r="B344" s="90" t="s">
        <v>1645</v>
      </c>
      <c r="C344" s="93" t="s">
        <v>1556</v>
      </c>
      <c r="D344" s="72" t="s">
        <v>10</v>
      </c>
      <c r="E344" s="73">
        <v>0.12</v>
      </c>
      <c r="F344" s="74">
        <v>0</v>
      </c>
      <c r="G344" s="19">
        <v>0</v>
      </c>
      <c r="H344" s="34" t="s">
        <v>1600</v>
      </c>
    </row>
    <row r="345" spans="1:8" x14ac:dyDescent="0.25">
      <c r="A345" s="83">
        <v>79</v>
      </c>
      <c r="B345" s="84" t="s">
        <v>1646</v>
      </c>
      <c r="C345" s="74" t="s">
        <v>1596</v>
      </c>
      <c r="D345" s="72" t="s">
        <v>10</v>
      </c>
      <c r="E345" s="86">
        <v>0.28000000000000003</v>
      </c>
      <c r="F345" s="74">
        <v>0</v>
      </c>
      <c r="G345" s="19">
        <v>0</v>
      </c>
      <c r="H345" s="34" t="s">
        <v>1600</v>
      </c>
    </row>
    <row r="346" spans="1:8" x14ac:dyDescent="0.25">
      <c r="A346" s="83">
        <v>80</v>
      </c>
      <c r="B346" s="84" t="s">
        <v>444</v>
      </c>
      <c r="C346" s="74" t="s">
        <v>1596</v>
      </c>
      <c r="D346" s="72" t="s">
        <v>10</v>
      </c>
      <c r="E346" s="86">
        <v>0.32</v>
      </c>
      <c r="F346" s="74">
        <v>0</v>
      </c>
      <c r="G346" s="19">
        <v>0</v>
      </c>
      <c r="H346" s="34" t="s">
        <v>1600</v>
      </c>
    </row>
    <row r="347" spans="1:8" x14ac:dyDescent="0.25">
      <c r="A347" s="83">
        <v>81</v>
      </c>
      <c r="B347" s="90" t="s">
        <v>1647</v>
      </c>
      <c r="C347" s="93" t="s">
        <v>1556</v>
      </c>
      <c r="D347" s="72" t="s">
        <v>10</v>
      </c>
      <c r="E347" s="73">
        <v>0.22</v>
      </c>
      <c r="F347" s="74">
        <v>0</v>
      </c>
      <c r="G347" s="19">
        <v>0</v>
      </c>
      <c r="H347" s="34" t="s">
        <v>1600</v>
      </c>
    </row>
    <row r="348" spans="1:8" x14ac:dyDescent="0.25">
      <c r="A348" s="83">
        <v>82</v>
      </c>
      <c r="B348" s="90" t="s">
        <v>445</v>
      </c>
      <c r="C348" s="74" t="s">
        <v>1587</v>
      </c>
      <c r="D348" s="72" t="s">
        <v>10</v>
      </c>
      <c r="E348" s="73">
        <v>0.45</v>
      </c>
      <c r="F348" s="74">
        <v>0</v>
      </c>
      <c r="G348" s="19">
        <v>0</v>
      </c>
      <c r="H348" s="34" t="s">
        <v>1600</v>
      </c>
    </row>
    <row r="349" spans="1:8" x14ac:dyDescent="0.25">
      <c r="A349" s="83">
        <v>83</v>
      </c>
      <c r="B349" s="90" t="s">
        <v>1648</v>
      </c>
      <c r="C349" s="93" t="s">
        <v>1556</v>
      </c>
      <c r="D349" s="72" t="s">
        <v>10</v>
      </c>
      <c r="E349" s="73">
        <v>0.24</v>
      </c>
      <c r="F349" s="74">
        <v>0</v>
      </c>
      <c r="G349" s="19">
        <v>0</v>
      </c>
      <c r="H349" s="34" t="s">
        <v>1600</v>
      </c>
    </row>
    <row r="350" spans="1:8" x14ac:dyDescent="0.25">
      <c r="A350" s="83">
        <v>84</v>
      </c>
      <c r="B350" s="90" t="s">
        <v>1649</v>
      </c>
      <c r="C350" s="72" t="s">
        <v>1560</v>
      </c>
      <c r="D350" s="72" t="s">
        <v>10</v>
      </c>
      <c r="E350" s="73">
        <v>7.0000000000000007E-2</v>
      </c>
      <c r="F350" s="74">
        <v>0</v>
      </c>
      <c r="G350" s="19">
        <v>0</v>
      </c>
      <c r="H350" s="34" t="s">
        <v>1600</v>
      </c>
    </row>
    <row r="351" spans="1:8" x14ac:dyDescent="0.25">
      <c r="A351" s="83">
        <v>85</v>
      </c>
      <c r="B351" s="90" t="s">
        <v>1650</v>
      </c>
      <c r="C351" s="93" t="s">
        <v>1556</v>
      </c>
      <c r="D351" s="72" t="s">
        <v>10</v>
      </c>
      <c r="E351" s="73">
        <v>0.26</v>
      </c>
      <c r="F351" s="74">
        <v>0</v>
      </c>
      <c r="G351" s="19">
        <v>0</v>
      </c>
      <c r="H351" s="34" t="s">
        <v>1600</v>
      </c>
    </row>
    <row r="352" spans="1:8" x14ac:dyDescent="0.25">
      <c r="A352" s="83">
        <v>86</v>
      </c>
      <c r="B352" s="84" t="s">
        <v>457</v>
      </c>
      <c r="C352" s="74" t="s">
        <v>1596</v>
      </c>
      <c r="D352" s="72" t="s">
        <v>10</v>
      </c>
      <c r="E352" s="86">
        <v>0.2</v>
      </c>
      <c r="F352" s="74">
        <v>0</v>
      </c>
      <c r="G352" s="19">
        <v>0</v>
      </c>
      <c r="H352" s="34" t="s">
        <v>1600</v>
      </c>
    </row>
    <row r="353" spans="1:8" x14ac:dyDescent="0.25">
      <c r="A353" s="83">
        <v>87</v>
      </c>
      <c r="B353" s="90" t="s">
        <v>1651</v>
      </c>
      <c r="C353" s="74" t="s">
        <v>1587</v>
      </c>
      <c r="D353" s="72" t="s">
        <v>10</v>
      </c>
      <c r="E353" s="73">
        <v>0.35</v>
      </c>
      <c r="F353" s="74">
        <v>0</v>
      </c>
      <c r="G353" s="19">
        <v>0</v>
      </c>
      <c r="H353" s="34" t="s">
        <v>1600</v>
      </c>
    </row>
    <row r="354" spans="1:8" x14ac:dyDescent="0.25">
      <c r="A354" s="83">
        <v>88</v>
      </c>
      <c r="B354" s="90" t="s">
        <v>462</v>
      </c>
      <c r="C354" s="74" t="s">
        <v>1555</v>
      </c>
      <c r="D354" s="72" t="s">
        <v>10</v>
      </c>
      <c r="E354" s="73">
        <v>0.52</v>
      </c>
      <c r="F354" s="74">
        <v>0</v>
      </c>
      <c r="G354" s="19">
        <v>0</v>
      </c>
      <c r="H354" s="34" t="s">
        <v>1600</v>
      </c>
    </row>
    <row r="355" spans="1:8" x14ac:dyDescent="0.25">
      <c r="A355" s="83">
        <v>89</v>
      </c>
      <c r="B355" s="90" t="s">
        <v>463</v>
      </c>
      <c r="C355" s="74" t="s">
        <v>1555</v>
      </c>
      <c r="D355" s="72" t="s">
        <v>10</v>
      </c>
      <c r="E355" s="73">
        <v>0.24</v>
      </c>
      <c r="F355" s="74">
        <v>0</v>
      </c>
      <c r="G355" s="19">
        <v>0</v>
      </c>
      <c r="H355" s="34" t="s">
        <v>1600</v>
      </c>
    </row>
    <row r="356" spans="1:8" x14ac:dyDescent="0.25">
      <c r="A356" s="83">
        <v>90</v>
      </c>
      <c r="B356" s="90" t="s">
        <v>1652</v>
      </c>
      <c r="C356" s="93" t="s">
        <v>1556</v>
      </c>
      <c r="D356" s="72" t="s">
        <v>10</v>
      </c>
      <c r="E356" s="73">
        <v>0.2</v>
      </c>
      <c r="F356" s="74">
        <v>0</v>
      </c>
      <c r="G356" s="19">
        <v>0</v>
      </c>
      <c r="H356" s="34" t="s">
        <v>1600</v>
      </c>
    </row>
    <row r="357" spans="1:8" x14ac:dyDescent="0.25">
      <c r="A357" s="83">
        <v>91</v>
      </c>
      <c r="B357" s="84" t="s">
        <v>1653</v>
      </c>
      <c r="C357" s="74" t="s">
        <v>1596</v>
      </c>
      <c r="D357" s="72" t="s">
        <v>10</v>
      </c>
      <c r="E357" s="86">
        <v>0.05</v>
      </c>
      <c r="F357" s="74">
        <v>0</v>
      </c>
      <c r="G357" s="19">
        <v>0</v>
      </c>
      <c r="H357" s="34" t="s">
        <v>1600</v>
      </c>
    </row>
    <row r="358" spans="1:8" x14ac:dyDescent="0.25">
      <c r="A358" s="83">
        <v>92</v>
      </c>
      <c r="B358" s="84" t="s">
        <v>1654</v>
      </c>
      <c r="C358" s="74" t="s">
        <v>1596</v>
      </c>
      <c r="D358" s="72" t="s">
        <v>10</v>
      </c>
      <c r="E358" s="86">
        <v>0.6</v>
      </c>
      <c r="F358" s="74">
        <v>0</v>
      </c>
      <c r="G358" s="19">
        <v>0</v>
      </c>
      <c r="H358" s="34" t="s">
        <v>1600</v>
      </c>
    </row>
    <row r="359" spans="1:8" x14ac:dyDescent="0.25">
      <c r="A359" s="83">
        <v>93</v>
      </c>
      <c r="B359" s="90" t="s">
        <v>1655</v>
      </c>
      <c r="C359" s="93" t="s">
        <v>1556</v>
      </c>
      <c r="D359" s="72" t="s">
        <v>10</v>
      </c>
      <c r="E359" s="73">
        <v>0.13</v>
      </c>
      <c r="F359" s="74">
        <v>0</v>
      </c>
      <c r="G359" s="19">
        <v>0</v>
      </c>
      <c r="H359" s="34" t="s">
        <v>1600</v>
      </c>
    </row>
    <row r="360" spans="1:8" x14ac:dyDescent="0.25">
      <c r="A360" s="83"/>
      <c r="B360" s="84"/>
      <c r="C360" s="74"/>
      <c r="D360" s="72" t="s">
        <v>10</v>
      </c>
      <c r="E360" s="86"/>
      <c r="F360" s="74"/>
      <c r="G360" s="17"/>
      <c r="H360" s="87"/>
    </row>
    <row r="361" spans="1:8" x14ac:dyDescent="0.25">
      <c r="A361" s="94">
        <v>1</v>
      </c>
      <c r="B361" s="95" t="s">
        <v>469</v>
      </c>
      <c r="C361" s="72" t="s">
        <v>470</v>
      </c>
      <c r="D361" s="72" t="s">
        <v>11</v>
      </c>
      <c r="E361" s="96">
        <v>7</v>
      </c>
      <c r="F361" s="74" t="s">
        <v>45</v>
      </c>
      <c r="G361" s="17" t="s">
        <v>1410</v>
      </c>
      <c r="H361" s="75" t="s">
        <v>1656</v>
      </c>
    </row>
    <row r="362" spans="1:8" x14ac:dyDescent="0.25">
      <c r="A362" s="94">
        <v>2</v>
      </c>
      <c r="B362" s="95" t="s">
        <v>1657</v>
      </c>
      <c r="C362" s="72" t="s">
        <v>470</v>
      </c>
      <c r="D362" s="72" t="s">
        <v>11</v>
      </c>
      <c r="E362" s="96">
        <v>2.0099999999999998</v>
      </c>
      <c r="F362" s="74" t="s">
        <v>45</v>
      </c>
      <c r="G362" s="17" t="s">
        <v>1410</v>
      </c>
      <c r="H362" s="75" t="s">
        <v>1656</v>
      </c>
    </row>
    <row r="363" spans="1:8" x14ac:dyDescent="0.25">
      <c r="A363" s="94">
        <v>3</v>
      </c>
      <c r="B363" s="95" t="s">
        <v>1658</v>
      </c>
      <c r="C363" s="72" t="s">
        <v>473</v>
      </c>
      <c r="D363" s="72" t="s">
        <v>11</v>
      </c>
      <c r="E363" s="96">
        <v>0.24</v>
      </c>
      <c r="F363" s="74" t="s">
        <v>45</v>
      </c>
      <c r="G363" s="17" t="s">
        <v>46</v>
      </c>
      <c r="H363" s="75"/>
    </row>
    <row r="364" spans="1:8" x14ac:dyDescent="0.25">
      <c r="A364" s="94">
        <v>4</v>
      </c>
      <c r="B364" s="95" t="s">
        <v>481</v>
      </c>
      <c r="C364" s="72" t="s">
        <v>473</v>
      </c>
      <c r="D364" s="72" t="s">
        <v>11</v>
      </c>
      <c r="E364" s="96">
        <v>0.21</v>
      </c>
      <c r="F364" s="74" t="s">
        <v>1398</v>
      </c>
      <c r="G364" s="17" t="s">
        <v>1659</v>
      </c>
      <c r="H364" s="34"/>
    </row>
    <row r="365" spans="1:8" x14ac:dyDescent="0.25">
      <c r="A365" s="94">
        <v>5</v>
      </c>
      <c r="B365" s="95" t="s">
        <v>483</v>
      </c>
      <c r="C365" s="72" t="s">
        <v>473</v>
      </c>
      <c r="D365" s="72" t="s">
        <v>11</v>
      </c>
      <c r="E365" s="96">
        <v>0.12</v>
      </c>
      <c r="F365" s="74" t="s">
        <v>1398</v>
      </c>
      <c r="G365" s="17" t="s">
        <v>1659</v>
      </c>
      <c r="H365" s="34"/>
    </row>
    <row r="366" spans="1:8" x14ac:dyDescent="0.25">
      <c r="A366" s="94">
        <v>6</v>
      </c>
      <c r="B366" s="95" t="s">
        <v>1660</v>
      </c>
      <c r="C366" s="72" t="s">
        <v>473</v>
      </c>
      <c r="D366" s="72" t="s">
        <v>11</v>
      </c>
      <c r="E366" s="96">
        <v>0.113</v>
      </c>
      <c r="F366" s="74" t="s">
        <v>1398</v>
      </c>
      <c r="G366" s="17" t="s">
        <v>1482</v>
      </c>
      <c r="H366" s="34"/>
    </row>
    <row r="367" spans="1:8" x14ac:dyDescent="0.25">
      <c r="A367" s="94">
        <v>7</v>
      </c>
      <c r="B367" s="95" t="s">
        <v>1661</v>
      </c>
      <c r="C367" s="72" t="s">
        <v>473</v>
      </c>
      <c r="D367" s="72" t="s">
        <v>11</v>
      </c>
      <c r="E367" s="96">
        <v>1.02</v>
      </c>
      <c r="F367" s="74" t="s">
        <v>45</v>
      </c>
      <c r="G367" s="17" t="s">
        <v>74</v>
      </c>
      <c r="H367" s="34"/>
    </row>
    <row r="368" spans="1:8" x14ac:dyDescent="0.25">
      <c r="A368" s="94">
        <v>8</v>
      </c>
      <c r="B368" s="95" t="s">
        <v>489</v>
      </c>
      <c r="C368" s="72" t="s">
        <v>470</v>
      </c>
      <c r="D368" s="72" t="s">
        <v>11</v>
      </c>
      <c r="E368" s="96">
        <v>3.92</v>
      </c>
      <c r="F368" s="74" t="s">
        <v>45</v>
      </c>
      <c r="G368" s="17" t="s">
        <v>1410</v>
      </c>
      <c r="H368" s="75" t="s">
        <v>1656</v>
      </c>
    </row>
    <row r="369" spans="1:8" x14ac:dyDescent="0.25">
      <c r="A369" s="94">
        <v>9</v>
      </c>
      <c r="B369" s="95" t="s">
        <v>1662</v>
      </c>
      <c r="C369" s="72" t="s">
        <v>473</v>
      </c>
      <c r="D369" s="72" t="s">
        <v>11</v>
      </c>
      <c r="E369" s="96">
        <v>0.6</v>
      </c>
      <c r="F369" s="74" t="s">
        <v>1398</v>
      </c>
      <c r="G369" s="17" t="s">
        <v>1482</v>
      </c>
      <c r="H369" s="34"/>
    </row>
    <row r="370" spans="1:8" x14ac:dyDescent="0.25">
      <c r="A370" s="94">
        <v>10</v>
      </c>
      <c r="B370" s="97" t="s">
        <v>1663</v>
      </c>
      <c r="C370" s="72" t="s">
        <v>486</v>
      </c>
      <c r="D370" s="72" t="s">
        <v>11</v>
      </c>
      <c r="E370" s="98">
        <v>0.21</v>
      </c>
      <c r="F370" s="74" t="s">
        <v>1398</v>
      </c>
      <c r="G370" s="17" t="s">
        <v>1482</v>
      </c>
      <c r="H370" s="34"/>
    </row>
    <row r="371" spans="1:8" x14ac:dyDescent="0.25">
      <c r="A371" s="94">
        <v>11</v>
      </c>
      <c r="B371" s="95" t="s">
        <v>497</v>
      </c>
      <c r="C371" s="72" t="s">
        <v>473</v>
      </c>
      <c r="D371" s="72" t="s">
        <v>11</v>
      </c>
      <c r="E371" s="96">
        <v>2.1800000000000002</v>
      </c>
      <c r="F371" s="74" t="s">
        <v>45</v>
      </c>
      <c r="G371" s="17" t="s">
        <v>59</v>
      </c>
      <c r="H371" s="75" t="s">
        <v>1656</v>
      </c>
    </row>
    <row r="372" spans="1:8" x14ac:dyDescent="0.25">
      <c r="A372" s="94">
        <v>12</v>
      </c>
      <c r="B372" s="95" t="s">
        <v>1664</v>
      </c>
      <c r="C372" s="72" t="s">
        <v>473</v>
      </c>
      <c r="D372" s="72" t="s">
        <v>11</v>
      </c>
      <c r="E372" s="96">
        <v>0.21</v>
      </c>
      <c r="F372" s="74" t="s">
        <v>45</v>
      </c>
      <c r="G372" s="17" t="s">
        <v>46</v>
      </c>
      <c r="H372" s="34"/>
    </row>
    <row r="373" spans="1:8" x14ac:dyDescent="0.25">
      <c r="A373" s="94">
        <v>13</v>
      </c>
      <c r="B373" s="95" t="s">
        <v>500</v>
      </c>
      <c r="C373" s="72" t="s">
        <v>473</v>
      </c>
      <c r="D373" s="72" t="s">
        <v>11</v>
      </c>
      <c r="E373" s="99">
        <v>0.42</v>
      </c>
      <c r="F373" s="74" t="s">
        <v>1398</v>
      </c>
      <c r="G373" s="17" t="s">
        <v>1659</v>
      </c>
      <c r="H373" s="34"/>
    </row>
    <row r="374" spans="1:8" x14ac:dyDescent="0.25">
      <c r="A374" s="94">
        <v>14</v>
      </c>
      <c r="B374" s="95" t="s">
        <v>505</v>
      </c>
      <c r="C374" s="72" t="s">
        <v>470</v>
      </c>
      <c r="D374" s="72" t="s">
        <v>11</v>
      </c>
      <c r="E374" s="96">
        <v>0.26</v>
      </c>
      <c r="F374" s="74" t="s">
        <v>45</v>
      </c>
      <c r="G374" s="17" t="s">
        <v>1410</v>
      </c>
      <c r="H374" s="75" t="s">
        <v>1656</v>
      </c>
    </row>
    <row r="375" spans="1:8" x14ac:dyDescent="0.25">
      <c r="A375" s="94">
        <v>15</v>
      </c>
      <c r="B375" s="95" t="s">
        <v>506</v>
      </c>
      <c r="C375" s="72" t="s">
        <v>473</v>
      </c>
      <c r="D375" s="72" t="s">
        <v>11</v>
      </c>
      <c r="E375" s="96">
        <v>0.23</v>
      </c>
      <c r="F375" s="74" t="s">
        <v>1398</v>
      </c>
      <c r="G375" s="17" t="s">
        <v>1659</v>
      </c>
      <c r="H375" s="75"/>
    </row>
    <row r="376" spans="1:8" x14ac:dyDescent="0.25">
      <c r="A376" s="94">
        <v>16</v>
      </c>
      <c r="B376" s="95" t="s">
        <v>508</v>
      </c>
      <c r="C376" s="72" t="s">
        <v>473</v>
      </c>
      <c r="D376" s="72" t="s">
        <v>11</v>
      </c>
      <c r="E376" s="96">
        <v>0.65</v>
      </c>
      <c r="F376" s="74" t="s">
        <v>1398</v>
      </c>
      <c r="G376" s="17" t="s">
        <v>1659</v>
      </c>
      <c r="H376" s="34"/>
    </row>
    <row r="377" spans="1:8" x14ac:dyDescent="0.25">
      <c r="A377" s="94">
        <v>17</v>
      </c>
      <c r="B377" s="95" t="s">
        <v>1665</v>
      </c>
      <c r="C377" s="72" t="s">
        <v>473</v>
      </c>
      <c r="D377" s="72" t="s">
        <v>11</v>
      </c>
      <c r="E377" s="96">
        <v>0.03</v>
      </c>
      <c r="F377" s="74" t="s">
        <v>1398</v>
      </c>
      <c r="G377" s="17" t="s">
        <v>1659</v>
      </c>
      <c r="H377" s="34"/>
    </row>
    <row r="378" spans="1:8" x14ac:dyDescent="0.25">
      <c r="A378" s="94">
        <v>18</v>
      </c>
      <c r="B378" s="95" t="s">
        <v>511</v>
      </c>
      <c r="C378" s="72" t="s">
        <v>473</v>
      </c>
      <c r="D378" s="72" t="s">
        <v>11</v>
      </c>
      <c r="E378" s="96">
        <v>0.06</v>
      </c>
      <c r="F378" s="74" t="s">
        <v>45</v>
      </c>
      <c r="G378" s="17" t="s">
        <v>46</v>
      </c>
      <c r="H378" s="75" t="s">
        <v>1656</v>
      </c>
    </row>
    <row r="379" spans="1:8" x14ac:dyDescent="0.25">
      <c r="A379" s="94">
        <v>19</v>
      </c>
      <c r="B379" s="95" t="s">
        <v>512</v>
      </c>
      <c r="C379" s="72" t="s">
        <v>473</v>
      </c>
      <c r="D379" s="72" t="s">
        <v>11</v>
      </c>
      <c r="E379" s="96">
        <v>11</v>
      </c>
      <c r="F379" s="74" t="s">
        <v>1398</v>
      </c>
      <c r="G379" s="17" t="s">
        <v>1666</v>
      </c>
      <c r="H379" s="34"/>
    </row>
    <row r="380" spans="1:8" x14ac:dyDescent="0.25">
      <c r="A380" s="94">
        <v>20</v>
      </c>
      <c r="B380" s="97" t="s">
        <v>514</v>
      </c>
      <c r="C380" s="72" t="s">
        <v>486</v>
      </c>
      <c r="D380" s="72" t="s">
        <v>11</v>
      </c>
      <c r="E380" s="98">
        <v>0.4</v>
      </c>
      <c r="F380" s="74" t="s">
        <v>1398</v>
      </c>
      <c r="G380" s="17" t="s">
        <v>1482</v>
      </c>
      <c r="H380" s="34"/>
    </row>
    <row r="381" spans="1:8" x14ac:dyDescent="0.25">
      <c r="A381" s="94">
        <v>21</v>
      </c>
      <c r="B381" s="97" t="s">
        <v>515</v>
      </c>
      <c r="C381" s="72" t="s">
        <v>486</v>
      </c>
      <c r="D381" s="72" t="s">
        <v>11</v>
      </c>
      <c r="E381" s="98">
        <v>0.57999999999999996</v>
      </c>
      <c r="F381" s="74" t="s">
        <v>1398</v>
      </c>
      <c r="G381" s="17" t="s">
        <v>1482</v>
      </c>
      <c r="H381" s="34"/>
    </row>
    <row r="382" spans="1:8" x14ac:dyDescent="0.25">
      <c r="A382" s="94">
        <v>22</v>
      </c>
      <c r="B382" s="95" t="s">
        <v>518</v>
      </c>
      <c r="C382" s="72" t="s">
        <v>473</v>
      </c>
      <c r="D382" s="72" t="s">
        <v>11</v>
      </c>
      <c r="E382" s="96">
        <v>0.14000000000000001</v>
      </c>
      <c r="F382" s="74" t="s">
        <v>45</v>
      </c>
      <c r="G382" s="17" t="s">
        <v>46</v>
      </c>
      <c r="H382" s="34"/>
    </row>
    <row r="383" spans="1:8" x14ac:dyDescent="0.25">
      <c r="A383" s="94">
        <v>23</v>
      </c>
      <c r="B383" s="95" t="s">
        <v>519</v>
      </c>
      <c r="C383" s="72" t="s">
        <v>473</v>
      </c>
      <c r="D383" s="72" t="s">
        <v>11</v>
      </c>
      <c r="E383" s="96">
        <v>0.11</v>
      </c>
      <c r="F383" s="74" t="s">
        <v>1398</v>
      </c>
      <c r="G383" s="17" t="s">
        <v>1659</v>
      </c>
      <c r="H383" s="34"/>
    </row>
    <row r="384" spans="1:8" x14ac:dyDescent="0.25">
      <c r="A384" s="94">
        <v>24</v>
      </c>
      <c r="B384" s="95" t="s">
        <v>1387</v>
      </c>
      <c r="C384" s="72" t="s">
        <v>473</v>
      </c>
      <c r="D384" s="72" t="s">
        <v>11</v>
      </c>
      <c r="E384" s="96">
        <v>0.41</v>
      </c>
      <c r="F384" s="74" t="s">
        <v>45</v>
      </c>
      <c r="G384" s="17" t="s">
        <v>46</v>
      </c>
      <c r="H384" s="75" t="s">
        <v>1656</v>
      </c>
    </row>
    <row r="385" spans="1:8" x14ac:dyDescent="0.25">
      <c r="A385" s="94">
        <v>25</v>
      </c>
      <c r="B385" s="97" t="s">
        <v>1667</v>
      </c>
      <c r="C385" s="72" t="s">
        <v>486</v>
      </c>
      <c r="D385" s="72" t="s">
        <v>11</v>
      </c>
      <c r="E385" s="98">
        <v>1.25</v>
      </c>
      <c r="F385" s="74" t="s">
        <v>1398</v>
      </c>
      <c r="G385" s="17" t="s">
        <v>1482</v>
      </c>
      <c r="H385" s="34"/>
    </row>
    <row r="386" spans="1:8" x14ac:dyDescent="0.25">
      <c r="A386" s="94">
        <v>26</v>
      </c>
      <c r="B386" s="97" t="s">
        <v>1668</v>
      </c>
      <c r="C386" s="72" t="s">
        <v>486</v>
      </c>
      <c r="D386" s="72" t="s">
        <v>11</v>
      </c>
      <c r="E386" s="98">
        <v>5</v>
      </c>
      <c r="F386" s="74" t="s">
        <v>1398</v>
      </c>
      <c r="G386" s="17" t="s">
        <v>1486</v>
      </c>
      <c r="H386" s="34"/>
    </row>
    <row r="387" spans="1:8" x14ac:dyDescent="0.25">
      <c r="A387" s="94">
        <v>27</v>
      </c>
      <c r="B387" s="95" t="s">
        <v>528</v>
      </c>
      <c r="C387" s="72" t="s">
        <v>473</v>
      </c>
      <c r="D387" s="72" t="s">
        <v>11</v>
      </c>
      <c r="E387" s="96">
        <v>0.1</v>
      </c>
      <c r="F387" s="74" t="s">
        <v>1398</v>
      </c>
      <c r="G387" s="17" t="s">
        <v>1659</v>
      </c>
      <c r="H387" s="34"/>
    </row>
    <row r="388" spans="1:8" x14ac:dyDescent="0.25">
      <c r="A388" s="94">
        <v>28</v>
      </c>
      <c r="B388" s="95" t="s">
        <v>1669</v>
      </c>
      <c r="C388" s="72" t="s">
        <v>473</v>
      </c>
      <c r="D388" s="72" t="s">
        <v>11</v>
      </c>
      <c r="E388" s="96">
        <v>0.435</v>
      </c>
      <c r="F388" s="74" t="s">
        <v>1398</v>
      </c>
      <c r="G388" s="17" t="s">
        <v>1482</v>
      </c>
      <c r="H388" s="34"/>
    </row>
    <row r="389" spans="1:8" x14ac:dyDescent="0.25">
      <c r="A389" s="94">
        <v>29</v>
      </c>
      <c r="B389" s="100" t="s">
        <v>1670</v>
      </c>
      <c r="C389" s="72" t="s">
        <v>470</v>
      </c>
      <c r="D389" s="72" t="s">
        <v>11</v>
      </c>
      <c r="E389" s="98">
        <v>2.5000000000000001E-2</v>
      </c>
      <c r="F389" s="74" t="s">
        <v>45</v>
      </c>
      <c r="G389" s="17" t="s">
        <v>1410</v>
      </c>
      <c r="H389" s="34"/>
    </row>
    <row r="390" spans="1:8" x14ac:dyDescent="0.25">
      <c r="A390" s="94">
        <v>30</v>
      </c>
      <c r="B390" s="95" t="s">
        <v>533</v>
      </c>
      <c r="C390" s="72" t="s">
        <v>473</v>
      </c>
      <c r="D390" s="72" t="s">
        <v>11</v>
      </c>
      <c r="E390" s="96">
        <v>0.34</v>
      </c>
      <c r="F390" s="74" t="s">
        <v>1398</v>
      </c>
      <c r="G390" s="17" t="s">
        <v>1659</v>
      </c>
      <c r="H390" s="34"/>
    </row>
    <row r="391" spans="1:8" x14ac:dyDescent="0.25">
      <c r="A391" s="94">
        <v>31</v>
      </c>
      <c r="B391" s="95" t="s">
        <v>534</v>
      </c>
      <c r="C391" s="72" t="s">
        <v>470</v>
      </c>
      <c r="D391" s="72" t="s">
        <v>11</v>
      </c>
      <c r="E391" s="96">
        <v>0.54</v>
      </c>
      <c r="F391" s="74" t="s">
        <v>1398</v>
      </c>
      <c r="G391" s="17" t="s">
        <v>1666</v>
      </c>
      <c r="H391" s="75"/>
    </row>
    <row r="392" spans="1:8" x14ac:dyDescent="0.25">
      <c r="A392" s="94">
        <v>32</v>
      </c>
      <c r="B392" s="95" t="s">
        <v>1671</v>
      </c>
      <c r="C392" s="72" t="s">
        <v>473</v>
      </c>
      <c r="D392" s="72" t="s">
        <v>11</v>
      </c>
      <c r="E392" s="96">
        <v>0.4</v>
      </c>
      <c r="F392" s="74" t="s">
        <v>45</v>
      </c>
      <c r="G392" s="17" t="s">
        <v>46</v>
      </c>
      <c r="H392" s="34"/>
    </row>
    <row r="393" spans="1:8" x14ac:dyDescent="0.25">
      <c r="A393" s="94">
        <v>33</v>
      </c>
      <c r="B393" s="95" t="s">
        <v>1672</v>
      </c>
      <c r="C393" s="72" t="s">
        <v>470</v>
      </c>
      <c r="D393" s="72" t="s">
        <v>11</v>
      </c>
      <c r="E393" s="96">
        <v>0.6</v>
      </c>
      <c r="F393" s="74" t="s">
        <v>1398</v>
      </c>
      <c r="G393" s="17" t="s">
        <v>1482</v>
      </c>
      <c r="H393" s="34"/>
    </row>
    <row r="394" spans="1:8" x14ac:dyDescent="0.25">
      <c r="A394" s="94">
        <v>34</v>
      </c>
      <c r="B394" s="95" t="s">
        <v>537</v>
      </c>
      <c r="C394" s="72" t="s">
        <v>473</v>
      </c>
      <c r="D394" s="72" t="s">
        <v>11</v>
      </c>
      <c r="E394" s="96">
        <v>0.28000000000000003</v>
      </c>
      <c r="F394" s="74" t="s">
        <v>45</v>
      </c>
      <c r="G394" s="17" t="s">
        <v>46</v>
      </c>
      <c r="H394" s="34"/>
    </row>
    <row r="395" spans="1:8" x14ac:dyDescent="0.25">
      <c r="A395" s="94">
        <v>35</v>
      </c>
      <c r="B395" s="95" t="s">
        <v>539</v>
      </c>
      <c r="C395" s="72" t="s">
        <v>473</v>
      </c>
      <c r="D395" s="72" t="s">
        <v>11</v>
      </c>
      <c r="E395" s="96">
        <v>0.22</v>
      </c>
      <c r="F395" s="74" t="s">
        <v>45</v>
      </c>
      <c r="G395" s="17" t="s">
        <v>46</v>
      </c>
      <c r="H395" s="75"/>
    </row>
    <row r="396" spans="1:8" x14ac:dyDescent="0.25">
      <c r="A396" s="94">
        <v>36</v>
      </c>
      <c r="B396" s="100" t="s">
        <v>541</v>
      </c>
      <c r="C396" s="72" t="s">
        <v>486</v>
      </c>
      <c r="D396" s="72" t="s">
        <v>11</v>
      </c>
      <c r="E396" s="98">
        <v>0.7</v>
      </c>
      <c r="F396" s="74" t="s">
        <v>1398</v>
      </c>
      <c r="G396" s="17" t="s">
        <v>1486</v>
      </c>
      <c r="H396" s="34"/>
    </row>
    <row r="397" spans="1:8" x14ac:dyDescent="0.25">
      <c r="A397" s="94">
        <v>37</v>
      </c>
      <c r="B397" s="97" t="s">
        <v>1673</v>
      </c>
      <c r="C397" s="72" t="s">
        <v>486</v>
      </c>
      <c r="D397" s="72" t="s">
        <v>11</v>
      </c>
      <c r="E397" s="98">
        <v>1.41</v>
      </c>
      <c r="F397" s="74" t="s">
        <v>1398</v>
      </c>
      <c r="G397" s="17" t="s">
        <v>1486</v>
      </c>
      <c r="H397" s="34"/>
    </row>
    <row r="398" spans="1:8" ht="30" x14ac:dyDescent="0.25">
      <c r="A398" s="94"/>
      <c r="B398" s="97" t="s">
        <v>1674</v>
      </c>
      <c r="C398" s="72" t="s">
        <v>486</v>
      </c>
      <c r="D398" s="72" t="s">
        <v>11</v>
      </c>
      <c r="E398" s="98">
        <v>0.28699999999999998</v>
      </c>
      <c r="F398" s="74" t="s">
        <v>1398</v>
      </c>
      <c r="G398" s="17" t="s">
        <v>1486</v>
      </c>
      <c r="H398" s="90"/>
    </row>
    <row r="399" spans="1:8" ht="30" x14ac:dyDescent="0.25">
      <c r="A399" s="94">
        <v>38</v>
      </c>
      <c r="B399" s="97" t="s">
        <v>1675</v>
      </c>
      <c r="C399" s="72" t="s">
        <v>486</v>
      </c>
      <c r="D399" s="72" t="s">
        <v>11</v>
      </c>
      <c r="E399" s="98">
        <v>0.95399999999999996</v>
      </c>
      <c r="F399" s="74" t="s">
        <v>1398</v>
      </c>
      <c r="G399" s="17" t="s">
        <v>1486</v>
      </c>
      <c r="H399" s="34"/>
    </row>
    <row r="400" spans="1:8" x14ac:dyDescent="0.25">
      <c r="A400" s="94">
        <v>39</v>
      </c>
      <c r="B400" s="97" t="s">
        <v>545</v>
      </c>
      <c r="C400" s="72" t="s">
        <v>486</v>
      </c>
      <c r="D400" s="72" t="s">
        <v>11</v>
      </c>
      <c r="E400" s="98">
        <v>0.1</v>
      </c>
      <c r="F400" s="74" t="s">
        <v>1398</v>
      </c>
      <c r="G400" s="17" t="s">
        <v>1482</v>
      </c>
      <c r="H400" s="34"/>
    </row>
    <row r="401" spans="1:8" x14ac:dyDescent="0.25">
      <c r="A401" s="94">
        <v>40</v>
      </c>
      <c r="B401" s="95" t="s">
        <v>546</v>
      </c>
      <c r="C401" s="72" t="s">
        <v>473</v>
      </c>
      <c r="D401" s="72" t="s">
        <v>11</v>
      </c>
      <c r="E401" s="96">
        <v>0.02</v>
      </c>
      <c r="F401" s="74" t="s">
        <v>45</v>
      </c>
      <c r="G401" s="17" t="s">
        <v>46</v>
      </c>
      <c r="H401" s="34"/>
    </row>
    <row r="402" spans="1:8" x14ac:dyDescent="0.25">
      <c r="A402" s="94">
        <v>41</v>
      </c>
      <c r="B402" s="95" t="s">
        <v>547</v>
      </c>
      <c r="C402" s="72" t="s">
        <v>470</v>
      </c>
      <c r="D402" s="72" t="s">
        <v>11</v>
      </c>
      <c r="E402" s="96">
        <v>0.36</v>
      </c>
      <c r="F402" s="74" t="s">
        <v>45</v>
      </c>
      <c r="G402" s="17" t="s">
        <v>1410</v>
      </c>
      <c r="H402" s="75" t="s">
        <v>1656</v>
      </c>
    </row>
    <row r="403" spans="1:8" x14ac:dyDescent="0.25">
      <c r="A403" s="94">
        <v>42</v>
      </c>
      <c r="B403" s="95" t="s">
        <v>548</v>
      </c>
      <c r="C403" s="72" t="s">
        <v>473</v>
      </c>
      <c r="D403" s="72" t="s">
        <v>11</v>
      </c>
      <c r="E403" s="96">
        <v>0.1</v>
      </c>
      <c r="F403" s="74" t="s">
        <v>1398</v>
      </c>
      <c r="G403" s="17" t="s">
        <v>1659</v>
      </c>
      <c r="H403" s="34"/>
    </row>
    <row r="404" spans="1:8" x14ac:dyDescent="0.25">
      <c r="A404" s="94">
        <v>43</v>
      </c>
      <c r="B404" s="95" t="s">
        <v>1676</v>
      </c>
      <c r="C404" s="72" t="s">
        <v>473</v>
      </c>
      <c r="D404" s="72" t="s">
        <v>11</v>
      </c>
      <c r="E404" s="96">
        <v>1.05</v>
      </c>
      <c r="F404" s="74" t="s">
        <v>1398</v>
      </c>
      <c r="G404" s="17" t="s">
        <v>1659</v>
      </c>
      <c r="H404" s="34"/>
    </row>
    <row r="405" spans="1:8" x14ac:dyDescent="0.25">
      <c r="A405" s="94">
        <v>44</v>
      </c>
      <c r="B405" s="97" t="s">
        <v>1677</v>
      </c>
      <c r="C405" s="72" t="s">
        <v>486</v>
      </c>
      <c r="D405" s="72" t="s">
        <v>11</v>
      </c>
      <c r="E405" s="98">
        <v>0.1</v>
      </c>
      <c r="F405" s="74" t="s">
        <v>1398</v>
      </c>
      <c r="G405" s="17" t="s">
        <v>1482</v>
      </c>
      <c r="H405" s="34"/>
    </row>
    <row r="406" spans="1:8" x14ac:dyDescent="0.25">
      <c r="A406" s="94">
        <v>45</v>
      </c>
      <c r="B406" s="95" t="s">
        <v>1678</v>
      </c>
      <c r="C406" s="72" t="s">
        <v>473</v>
      </c>
      <c r="D406" s="72" t="s">
        <v>11</v>
      </c>
      <c r="E406" s="96">
        <v>0.18</v>
      </c>
      <c r="F406" s="74" t="s">
        <v>45</v>
      </c>
      <c r="G406" s="17" t="s">
        <v>46</v>
      </c>
      <c r="H406" s="75" t="s">
        <v>1656</v>
      </c>
    </row>
    <row r="407" spans="1:8" ht="45" x14ac:dyDescent="0.25">
      <c r="A407" s="94">
        <v>46</v>
      </c>
      <c r="B407" s="95" t="s">
        <v>1679</v>
      </c>
      <c r="C407" s="72" t="s">
        <v>473</v>
      </c>
      <c r="D407" s="72" t="s">
        <v>11</v>
      </c>
      <c r="E407" s="96">
        <v>0.73</v>
      </c>
      <c r="F407" s="74" t="s">
        <v>45</v>
      </c>
      <c r="G407" s="17" t="s">
        <v>74</v>
      </c>
      <c r="H407" s="34"/>
    </row>
    <row r="408" spans="1:8" x14ac:dyDescent="0.25">
      <c r="A408" s="94">
        <v>47</v>
      </c>
      <c r="B408" s="97" t="s">
        <v>1680</v>
      </c>
      <c r="C408" s="72" t="s">
        <v>486</v>
      </c>
      <c r="D408" s="72" t="s">
        <v>11</v>
      </c>
      <c r="E408" s="98">
        <v>1.02</v>
      </c>
      <c r="F408" s="74" t="s">
        <v>1398</v>
      </c>
      <c r="G408" s="17" t="s">
        <v>1482</v>
      </c>
      <c r="H408" s="34"/>
    </row>
    <row r="409" spans="1:8" x14ac:dyDescent="0.25">
      <c r="A409" s="94">
        <v>48</v>
      </c>
      <c r="B409" s="95" t="s">
        <v>557</v>
      </c>
      <c r="C409" s="72" t="s">
        <v>473</v>
      </c>
      <c r="D409" s="72" t="s">
        <v>11</v>
      </c>
      <c r="E409" s="99">
        <v>3.5</v>
      </c>
      <c r="F409" s="74" t="s">
        <v>1398</v>
      </c>
      <c r="G409" s="17" t="s">
        <v>1659</v>
      </c>
      <c r="H409" s="34"/>
    </row>
    <row r="410" spans="1:8" x14ac:dyDescent="0.25">
      <c r="A410" s="94">
        <v>24</v>
      </c>
      <c r="B410" s="95" t="s">
        <v>1681</v>
      </c>
      <c r="C410" s="72" t="s">
        <v>473</v>
      </c>
      <c r="D410" s="72" t="s">
        <v>11</v>
      </c>
      <c r="E410" s="96">
        <v>0.75</v>
      </c>
      <c r="F410" s="74" t="s">
        <v>1398</v>
      </c>
      <c r="G410" s="17" t="s">
        <v>1659</v>
      </c>
      <c r="H410" s="34"/>
    </row>
    <row r="411" spans="1:8" x14ac:dyDescent="0.25">
      <c r="A411" s="94">
        <v>49</v>
      </c>
      <c r="B411" s="97" t="s">
        <v>1682</v>
      </c>
      <c r="C411" s="72" t="s">
        <v>486</v>
      </c>
      <c r="D411" s="72" t="s">
        <v>11</v>
      </c>
      <c r="E411" s="98">
        <v>1.2</v>
      </c>
      <c r="F411" s="74" t="s">
        <v>1398</v>
      </c>
      <c r="G411" s="17" t="s">
        <v>1486</v>
      </c>
      <c r="H411" s="34"/>
    </row>
    <row r="412" spans="1:8" x14ac:dyDescent="0.25">
      <c r="A412" s="94">
        <v>50</v>
      </c>
      <c r="B412" s="95" t="s">
        <v>561</v>
      </c>
      <c r="C412" s="72" t="s">
        <v>473</v>
      </c>
      <c r="D412" s="72" t="s">
        <v>11</v>
      </c>
      <c r="E412" s="96">
        <v>0.6</v>
      </c>
      <c r="F412" s="74" t="s">
        <v>1398</v>
      </c>
      <c r="G412" s="17" t="s">
        <v>1659</v>
      </c>
      <c r="H412" s="34"/>
    </row>
    <row r="413" spans="1:8" x14ac:dyDescent="0.25">
      <c r="A413" s="94">
        <v>51</v>
      </c>
      <c r="B413" s="95" t="s">
        <v>566</v>
      </c>
      <c r="C413" s="72" t="s">
        <v>473</v>
      </c>
      <c r="D413" s="72" t="s">
        <v>11</v>
      </c>
      <c r="E413" s="96">
        <v>0.85</v>
      </c>
      <c r="F413" s="74" t="s">
        <v>1398</v>
      </c>
      <c r="G413" s="17" t="s">
        <v>1666</v>
      </c>
      <c r="H413" s="34"/>
    </row>
    <row r="414" spans="1:8" x14ac:dyDescent="0.25">
      <c r="A414" s="94">
        <v>52</v>
      </c>
      <c r="B414" s="95" t="s">
        <v>567</v>
      </c>
      <c r="C414" s="72" t="s">
        <v>473</v>
      </c>
      <c r="D414" s="72" t="s">
        <v>11</v>
      </c>
      <c r="E414" s="96">
        <v>0.6</v>
      </c>
      <c r="F414" s="74" t="s">
        <v>1398</v>
      </c>
      <c r="G414" s="17" t="s">
        <v>1482</v>
      </c>
      <c r="H414" s="34"/>
    </row>
    <row r="415" spans="1:8" x14ac:dyDescent="0.25">
      <c r="A415" s="94">
        <v>53</v>
      </c>
      <c r="B415" s="95" t="s">
        <v>1683</v>
      </c>
      <c r="C415" s="72" t="s">
        <v>473</v>
      </c>
      <c r="D415" s="72" t="s">
        <v>11</v>
      </c>
      <c r="E415" s="96">
        <v>0.19800000000000001</v>
      </c>
      <c r="F415" s="74" t="s">
        <v>45</v>
      </c>
      <c r="G415" s="17" t="s">
        <v>46</v>
      </c>
      <c r="H415" s="75" t="s">
        <v>1656</v>
      </c>
    </row>
    <row r="416" spans="1:8" ht="30" x14ac:dyDescent="0.25">
      <c r="A416" s="94">
        <v>54</v>
      </c>
      <c r="B416" s="95" t="s">
        <v>1684</v>
      </c>
      <c r="C416" s="72" t="s">
        <v>470</v>
      </c>
      <c r="D416" s="72" t="s">
        <v>11</v>
      </c>
      <c r="E416" s="96">
        <v>7.8E-2</v>
      </c>
      <c r="F416" s="74" t="s">
        <v>45</v>
      </c>
      <c r="G416" s="17" t="s">
        <v>1410</v>
      </c>
      <c r="H416" s="75" t="s">
        <v>1656</v>
      </c>
    </row>
    <row r="417" spans="1:8" x14ac:dyDescent="0.25">
      <c r="A417" s="94">
        <v>55</v>
      </c>
      <c r="B417" s="95" t="s">
        <v>1685</v>
      </c>
      <c r="C417" s="72" t="s">
        <v>470</v>
      </c>
      <c r="D417" s="72" t="s">
        <v>11</v>
      </c>
      <c r="E417" s="96">
        <v>0.03</v>
      </c>
      <c r="F417" s="74" t="s">
        <v>45</v>
      </c>
      <c r="G417" s="17" t="s">
        <v>1410</v>
      </c>
      <c r="H417" s="75" t="s">
        <v>1656</v>
      </c>
    </row>
    <row r="418" spans="1:8" x14ac:dyDescent="0.25">
      <c r="A418" s="94">
        <v>56</v>
      </c>
      <c r="B418" s="95" t="s">
        <v>1686</v>
      </c>
      <c r="C418" s="72" t="s">
        <v>473</v>
      </c>
      <c r="D418" s="72" t="s">
        <v>11</v>
      </c>
      <c r="E418" s="96">
        <v>0.03</v>
      </c>
      <c r="F418" s="74" t="s">
        <v>1398</v>
      </c>
      <c r="G418" s="17" t="s">
        <v>1659</v>
      </c>
      <c r="H418" s="75" t="s">
        <v>1656</v>
      </c>
    </row>
    <row r="419" spans="1:8" x14ac:dyDescent="0.25">
      <c r="A419" s="94">
        <v>57</v>
      </c>
      <c r="B419" s="95" t="s">
        <v>1687</v>
      </c>
      <c r="C419" s="72" t="s">
        <v>473</v>
      </c>
      <c r="D419" s="72" t="s">
        <v>11</v>
      </c>
      <c r="E419" s="96">
        <v>5.3999999999999999E-2</v>
      </c>
      <c r="F419" s="74" t="s">
        <v>45</v>
      </c>
      <c r="G419" s="17" t="s">
        <v>1410</v>
      </c>
      <c r="H419" s="75" t="s">
        <v>1656</v>
      </c>
    </row>
    <row r="420" spans="1:8" x14ac:dyDescent="0.25">
      <c r="A420" s="94">
        <v>58</v>
      </c>
      <c r="B420" s="95" t="s">
        <v>1688</v>
      </c>
      <c r="C420" s="72" t="s">
        <v>470</v>
      </c>
      <c r="D420" s="72" t="s">
        <v>11</v>
      </c>
      <c r="E420" s="96">
        <v>0.20399999999999999</v>
      </c>
      <c r="F420" s="74" t="s">
        <v>45</v>
      </c>
      <c r="G420" s="17" t="s">
        <v>1410</v>
      </c>
      <c r="H420" s="75" t="s">
        <v>1656</v>
      </c>
    </row>
    <row r="421" spans="1:8" x14ac:dyDescent="0.25">
      <c r="A421" s="94">
        <v>59</v>
      </c>
      <c r="B421" s="95" t="s">
        <v>1689</v>
      </c>
      <c r="C421" s="72" t="s">
        <v>473</v>
      </c>
      <c r="D421" s="72" t="s">
        <v>11</v>
      </c>
      <c r="E421" s="96">
        <v>0.99399999999999999</v>
      </c>
      <c r="F421" s="74" t="s">
        <v>45</v>
      </c>
      <c r="G421" s="17" t="s">
        <v>46</v>
      </c>
      <c r="H421" s="75" t="s">
        <v>1656</v>
      </c>
    </row>
    <row r="422" spans="1:8" x14ac:dyDescent="0.25">
      <c r="A422" s="94">
        <v>60</v>
      </c>
      <c r="B422" s="95" t="s">
        <v>1690</v>
      </c>
      <c r="C422" s="72" t="s">
        <v>473</v>
      </c>
      <c r="D422" s="72" t="s">
        <v>11</v>
      </c>
      <c r="E422" s="96">
        <v>0.1</v>
      </c>
      <c r="F422" s="74" t="s">
        <v>1398</v>
      </c>
      <c r="G422" s="17" t="s">
        <v>1659</v>
      </c>
      <c r="H422" s="34"/>
    </row>
    <row r="423" spans="1:8" x14ac:dyDescent="0.25">
      <c r="A423" s="94">
        <v>61</v>
      </c>
      <c r="B423" s="97" t="s">
        <v>1691</v>
      </c>
      <c r="C423" s="72" t="s">
        <v>486</v>
      </c>
      <c r="D423" s="72" t="s">
        <v>11</v>
      </c>
      <c r="E423" s="98">
        <v>0.33</v>
      </c>
      <c r="F423" s="74" t="s">
        <v>1398</v>
      </c>
      <c r="G423" s="17" t="s">
        <v>1482</v>
      </c>
      <c r="H423" s="34"/>
    </row>
    <row r="424" spans="1:8" x14ac:dyDescent="0.25">
      <c r="A424" s="94">
        <v>62</v>
      </c>
      <c r="B424" s="95" t="s">
        <v>1692</v>
      </c>
      <c r="C424" s="72" t="s">
        <v>473</v>
      </c>
      <c r="D424" s="72" t="s">
        <v>11</v>
      </c>
      <c r="E424" s="96">
        <v>2</v>
      </c>
      <c r="F424" s="74" t="s">
        <v>1398</v>
      </c>
      <c r="G424" s="17" t="s">
        <v>1666</v>
      </c>
      <c r="H424" s="34"/>
    </row>
    <row r="425" spans="1:8" x14ac:dyDescent="0.25">
      <c r="A425" s="94">
        <v>63</v>
      </c>
      <c r="B425" s="95" t="s">
        <v>1693</v>
      </c>
      <c r="C425" s="72" t="s">
        <v>473</v>
      </c>
      <c r="D425" s="72" t="s">
        <v>11</v>
      </c>
      <c r="E425" s="96">
        <v>0.7</v>
      </c>
      <c r="F425" s="74" t="s">
        <v>45</v>
      </c>
      <c r="G425" s="17" t="s">
        <v>46</v>
      </c>
      <c r="H425" s="34"/>
    </row>
    <row r="426" spans="1:8" x14ac:dyDescent="0.25">
      <c r="A426" s="94">
        <v>64</v>
      </c>
      <c r="B426" s="95" t="s">
        <v>1392</v>
      </c>
      <c r="C426" s="72" t="s">
        <v>473</v>
      </c>
      <c r="D426" s="72" t="s">
        <v>11</v>
      </c>
      <c r="E426" s="96">
        <v>0.02</v>
      </c>
      <c r="F426" s="74" t="s">
        <v>45</v>
      </c>
      <c r="G426" s="17" t="s">
        <v>46</v>
      </c>
      <c r="H426" s="34"/>
    </row>
    <row r="427" spans="1:8" x14ac:dyDescent="0.25">
      <c r="A427" s="94">
        <v>65</v>
      </c>
      <c r="B427" s="95" t="s">
        <v>1393</v>
      </c>
      <c r="C427" s="72" t="s">
        <v>473</v>
      </c>
      <c r="D427" s="72" t="s">
        <v>11</v>
      </c>
      <c r="E427" s="96">
        <v>0.53</v>
      </c>
      <c r="F427" s="74" t="s">
        <v>45</v>
      </c>
      <c r="G427" s="17" t="s">
        <v>1410</v>
      </c>
      <c r="H427" s="75" t="s">
        <v>1656</v>
      </c>
    </row>
    <row r="428" spans="1:8" x14ac:dyDescent="0.25">
      <c r="A428" s="94">
        <v>66</v>
      </c>
      <c r="B428" s="95" t="s">
        <v>1694</v>
      </c>
      <c r="C428" s="72" t="s">
        <v>473</v>
      </c>
      <c r="D428" s="72" t="s">
        <v>11</v>
      </c>
      <c r="E428" s="96">
        <v>1.19</v>
      </c>
      <c r="F428" s="74" t="s">
        <v>1398</v>
      </c>
      <c r="G428" s="17" t="s">
        <v>1659</v>
      </c>
      <c r="H428" s="34"/>
    </row>
    <row r="429" spans="1:8" x14ac:dyDescent="0.25">
      <c r="A429" s="94">
        <v>67</v>
      </c>
      <c r="B429" s="95" t="s">
        <v>1394</v>
      </c>
      <c r="C429" s="72" t="s">
        <v>473</v>
      </c>
      <c r="D429" s="72" t="s">
        <v>11</v>
      </c>
      <c r="E429" s="96">
        <v>0.5</v>
      </c>
      <c r="F429" s="74" t="s">
        <v>45</v>
      </c>
      <c r="G429" s="17" t="s">
        <v>74</v>
      </c>
      <c r="H429" s="34"/>
    </row>
    <row r="430" spans="1:8" x14ac:dyDescent="0.25">
      <c r="A430" s="94">
        <v>68</v>
      </c>
      <c r="B430" s="97" t="s">
        <v>1695</v>
      </c>
      <c r="C430" s="72" t="s">
        <v>473</v>
      </c>
      <c r="D430" s="72" t="s">
        <v>11</v>
      </c>
      <c r="E430" s="98">
        <v>0.6</v>
      </c>
      <c r="F430" s="74" t="s">
        <v>1398</v>
      </c>
      <c r="G430" s="17" t="s">
        <v>1482</v>
      </c>
      <c r="H430" s="34"/>
    </row>
    <row r="431" spans="1:8" x14ac:dyDescent="0.25">
      <c r="A431" s="94">
        <v>69</v>
      </c>
      <c r="B431" s="95" t="s">
        <v>595</v>
      </c>
      <c r="C431" s="72" t="s">
        <v>470</v>
      </c>
      <c r="D431" s="72" t="s">
        <v>11</v>
      </c>
      <c r="E431" s="96">
        <v>1</v>
      </c>
      <c r="F431" s="74" t="s">
        <v>1398</v>
      </c>
      <c r="G431" s="17" t="s">
        <v>1666</v>
      </c>
      <c r="H431" s="34"/>
    </row>
    <row r="432" spans="1:8" ht="30" x14ac:dyDescent="0.25">
      <c r="A432" s="94">
        <v>70</v>
      </c>
      <c r="B432" s="95" t="s">
        <v>1696</v>
      </c>
      <c r="C432" s="72" t="s">
        <v>470</v>
      </c>
      <c r="D432" s="72" t="s">
        <v>11</v>
      </c>
      <c r="E432" s="96">
        <v>0.68</v>
      </c>
      <c r="F432" s="74" t="s">
        <v>45</v>
      </c>
      <c r="G432" s="17" t="s">
        <v>1410</v>
      </c>
      <c r="H432" s="34"/>
    </row>
    <row r="433" spans="1:8" ht="30" x14ac:dyDescent="0.25">
      <c r="A433" s="94">
        <v>71</v>
      </c>
      <c r="B433" s="95" t="s">
        <v>1697</v>
      </c>
      <c r="C433" s="72" t="s">
        <v>470</v>
      </c>
      <c r="D433" s="72" t="s">
        <v>11</v>
      </c>
      <c r="E433" s="96">
        <v>0.72299999999999998</v>
      </c>
      <c r="F433" s="74" t="s">
        <v>45</v>
      </c>
      <c r="G433" s="17" t="s">
        <v>1410</v>
      </c>
      <c r="H433" s="34"/>
    </row>
    <row r="434" spans="1:8" x14ac:dyDescent="0.25">
      <c r="A434" s="94">
        <v>72</v>
      </c>
      <c r="B434" s="95" t="s">
        <v>1698</v>
      </c>
      <c r="C434" s="72" t="s">
        <v>473</v>
      </c>
      <c r="D434" s="72" t="s">
        <v>11</v>
      </c>
      <c r="E434" s="96">
        <v>0.64</v>
      </c>
      <c r="F434" s="74" t="s">
        <v>1398</v>
      </c>
      <c r="G434" s="17" t="s">
        <v>1659</v>
      </c>
      <c r="H434" s="34"/>
    </row>
    <row r="435" spans="1:8" x14ac:dyDescent="0.25">
      <c r="A435" s="94">
        <v>73</v>
      </c>
      <c r="B435" s="100" t="s">
        <v>1699</v>
      </c>
      <c r="C435" s="72" t="s">
        <v>486</v>
      </c>
      <c r="D435" s="72" t="s">
        <v>11</v>
      </c>
      <c r="E435" s="98">
        <v>2.4500000000000002</v>
      </c>
      <c r="F435" s="74" t="s">
        <v>1398</v>
      </c>
      <c r="G435" s="17" t="s">
        <v>1486</v>
      </c>
      <c r="H435" s="75"/>
    </row>
    <row r="436" spans="1:8" x14ac:dyDescent="0.25">
      <c r="A436" s="94">
        <v>74</v>
      </c>
      <c r="B436" s="95" t="s">
        <v>601</v>
      </c>
      <c r="C436" s="72" t="s">
        <v>473</v>
      </c>
      <c r="D436" s="72" t="s">
        <v>11</v>
      </c>
      <c r="E436" s="96">
        <v>2</v>
      </c>
      <c r="F436" s="74" t="s">
        <v>45</v>
      </c>
      <c r="G436" s="17" t="s">
        <v>46</v>
      </c>
      <c r="H436" s="75" t="s">
        <v>1656</v>
      </c>
    </row>
    <row r="437" spans="1:8" x14ac:dyDescent="0.25">
      <c r="A437" s="94">
        <v>75</v>
      </c>
      <c r="B437" s="95" t="s">
        <v>604</v>
      </c>
      <c r="C437" s="72" t="s">
        <v>470</v>
      </c>
      <c r="D437" s="72" t="s">
        <v>11</v>
      </c>
      <c r="E437" s="96">
        <v>0.15</v>
      </c>
      <c r="F437" s="74" t="s">
        <v>1398</v>
      </c>
      <c r="G437" s="17" t="s">
        <v>1666</v>
      </c>
      <c r="H437" s="34"/>
    </row>
    <row r="438" spans="1:8" x14ac:dyDescent="0.25">
      <c r="A438" s="94">
        <v>76</v>
      </c>
      <c r="B438" s="97" t="s">
        <v>1700</v>
      </c>
      <c r="C438" s="72" t="s">
        <v>486</v>
      </c>
      <c r="D438" s="72" t="s">
        <v>11</v>
      </c>
      <c r="E438" s="98">
        <v>0.1</v>
      </c>
      <c r="F438" s="74" t="s">
        <v>1398</v>
      </c>
      <c r="G438" s="17" t="s">
        <v>1486</v>
      </c>
      <c r="H438" s="34"/>
    </row>
    <row r="439" spans="1:8" x14ac:dyDescent="0.25">
      <c r="A439" s="94">
        <v>77</v>
      </c>
      <c r="B439" s="95" t="s">
        <v>609</v>
      </c>
      <c r="C439" s="72" t="s">
        <v>473</v>
      </c>
      <c r="D439" s="72" t="s">
        <v>11</v>
      </c>
      <c r="E439" s="96">
        <v>0.17</v>
      </c>
      <c r="F439" s="74" t="s">
        <v>45</v>
      </c>
      <c r="G439" s="17" t="s">
        <v>46</v>
      </c>
      <c r="H439" s="34"/>
    </row>
    <row r="440" spans="1:8" x14ac:dyDescent="0.25">
      <c r="A440" s="94">
        <v>78</v>
      </c>
      <c r="B440" s="95" t="s">
        <v>613</v>
      </c>
      <c r="C440" s="72" t="s">
        <v>470</v>
      </c>
      <c r="D440" s="72" t="s">
        <v>11</v>
      </c>
      <c r="E440" s="96">
        <v>0.22</v>
      </c>
      <c r="F440" s="74" t="s">
        <v>45</v>
      </c>
      <c r="G440" s="17" t="s">
        <v>1410</v>
      </c>
      <c r="H440" s="34"/>
    </row>
    <row r="441" spans="1:8" x14ac:dyDescent="0.25">
      <c r="A441" s="94">
        <v>79</v>
      </c>
      <c r="B441" s="95" t="s">
        <v>1701</v>
      </c>
      <c r="C441" s="72" t="s">
        <v>473</v>
      </c>
      <c r="D441" s="72" t="s">
        <v>11</v>
      </c>
      <c r="E441" s="96">
        <v>0.5</v>
      </c>
      <c r="F441" s="74" t="s">
        <v>1398</v>
      </c>
      <c r="G441" s="17" t="s">
        <v>1659</v>
      </c>
      <c r="H441" s="34"/>
    </row>
    <row r="442" spans="1:8" x14ac:dyDescent="0.25">
      <c r="A442" s="94">
        <v>80</v>
      </c>
      <c r="B442" s="95" t="s">
        <v>616</v>
      </c>
      <c r="C442" s="72" t="s">
        <v>470</v>
      </c>
      <c r="D442" s="72" t="s">
        <v>11</v>
      </c>
      <c r="E442" s="96">
        <v>0.12</v>
      </c>
      <c r="F442" s="74" t="s">
        <v>1398</v>
      </c>
      <c r="G442" s="17" t="s">
        <v>1666</v>
      </c>
      <c r="H442" s="34"/>
    </row>
    <row r="443" spans="1:8" x14ac:dyDescent="0.25">
      <c r="A443" s="94">
        <v>81</v>
      </c>
      <c r="B443" s="95" t="s">
        <v>1702</v>
      </c>
      <c r="C443" s="72" t="s">
        <v>473</v>
      </c>
      <c r="D443" s="72" t="s">
        <v>11</v>
      </c>
      <c r="E443" s="96">
        <v>0.72699999999999998</v>
      </c>
      <c r="F443" s="74" t="s">
        <v>45</v>
      </c>
      <c r="G443" s="17" t="s">
        <v>74</v>
      </c>
      <c r="H443" s="34"/>
    </row>
    <row r="444" spans="1:8" x14ac:dyDescent="0.25">
      <c r="A444" s="94"/>
      <c r="B444" s="101"/>
      <c r="C444" s="72"/>
      <c r="D444" s="72" t="s">
        <v>11</v>
      </c>
      <c r="E444" s="102"/>
      <c r="F444" s="93"/>
      <c r="G444" s="74"/>
      <c r="H444" s="75"/>
    </row>
    <row r="445" spans="1:8" x14ac:dyDescent="0.25">
      <c r="A445" s="103">
        <v>1</v>
      </c>
      <c r="B445" s="104" t="s">
        <v>1703</v>
      </c>
      <c r="C445" s="74" t="s">
        <v>623</v>
      </c>
      <c r="D445" s="72" t="s">
        <v>624</v>
      </c>
      <c r="E445" s="79">
        <v>0.21</v>
      </c>
      <c r="F445" s="74" t="s">
        <v>1704</v>
      </c>
      <c r="G445" s="19">
        <v>0</v>
      </c>
      <c r="H445" s="34" t="s">
        <v>1705</v>
      </c>
    </row>
    <row r="446" spans="1:8" x14ac:dyDescent="0.25">
      <c r="A446" s="103">
        <v>2</v>
      </c>
      <c r="B446" s="104" t="s">
        <v>628</v>
      </c>
      <c r="C446" s="74" t="s">
        <v>623</v>
      </c>
      <c r="D446" s="72" t="s">
        <v>624</v>
      </c>
      <c r="E446" s="79">
        <v>0.06</v>
      </c>
      <c r="F446" s="74" t="s">
        <v>1704</v>
      </c>
      <c r="G446" s="19">
        <v>0</v>
      </c>
      <c r="H446" s="34" t="s">
        <v>1705</v>
      </c>
    </row>
    <row r="447" spans="1:8" x14ac:dyDescent="0.25">
      <c r="A447" s="103">
        <v>3</v>
      </c>
      <c r="B447" s="104" t="s">
        <v>630</v>
      </c>
      <c r="C447" s="74" t="s">
        <v>623</v>
      </c>
      <c r="D447" s="72" t="s">
        <v>624</v>
      </c>
      <c r="E447" s="79">
        <v>5.0000000000000001E-3</v>
      </c>
      <c r="F447" s="74" t="s">
        <v>1704</v>
      </c>
      <c r="G447" s="19">
        <v>0</v>
      </c>
      <c r="H447" s="34" t="s">
        <v>1705</v>
      </c>
    </row>
    <row r="448" spans="1:8" x14ac:dyDescent="0.25">
      <c r="A448" s="103">
        <v>4</v>
      </c>
      <c r="B448" s="104" t="s">
        <v>1706</v>
      </c>
      <c r="C448" s="74" t="s">
        <v>623</v>
      </c>
      <c r="D448" s="72" t="s">
        <v>624</v>
      </c>
      <c r="E448" s="79">
        <v>1.6E-2</v>
      </c>
      <c r="F448" s="74" t="s">
        <v>1704</v>
      </c>
      <c r="G448" s="19">
        <v>0</v>
      </c>
      <c r="H448" s="34" t="s">
        <v>1705</v>
      </c>
    </row>
    <row r="449" spans="1:8" x14ac:dyDescent="0.25">
      <c r="A449" s="103">
        <v>5</v>
      </c>
      <c r="B449" s="104" t="s">
        <v>632</v>
      </c>
      <c r="C449" s="74" t="s">
        <v>623</v>
      </c>
      <c r="D449" s="72" t="s">
        <v>624</v>
      </c>
      <c r="E449" s="79">
        <v>0.06</v>
      </c>
      <c r="F449" s="74" t="s">
        <v>1704</v>
      </c>
      <c r="G449" s="19">
        <v>0</v>
      </c>
      <c r="H449" s="34" t="s">
        <v>1705</v>
      </c>
    </row>
    <row r="450" spans="1:8" x14ac:dyDescent="0.25">
      <c r="A450" s="103">
        <v>6</v>
      </c>
      <c r="B450" s="104" t="s">
        <v>635</v>
      </c>
      <c r="C450" s="74" t="s">
        <v>623</v>
      </c>
      <c r="D450" s="72" t="s">
        <v>624</v>
      </c>
      <c r="E450" s="79">
        <v>7.0000000000000007E-2</v>
      </c>
      <c r="F450" s="74" t="s">
        <v>1704</v>
      </c>
      <c r="G450" s="19">
        <v>0</v>
      </c>
      <c r="H450" s="34" t="s">
        <v>1705</v>
      </c>
    </row>
    <row r="451" spans="1:8" x14ac:dyDescent="0.25">
      <c r="A451" s="103">
        <v>7</v>
      </c>
      <c r="B451" s="104" t="s">
        <v>636</v>
      </c>
      <c r="C451" s="74" t="s">
        <v>623</v>
      </c>
      <c r="D451" s="72" t="s">
        <v>624</v>
      </c>
      <c r="E451" s="79">
        <v>4.0000000000000001E-3</v>
      </c>
      <c r="F451" s="74" t="s">
        <v>1704</v>
      </c>
      <c r="G451" s="19">
        <v>0</v>
      </c>
      <c r="H451" s="34" t="s">
        <v>1705</v>
      </c>
    </row>
    <row r="452" spans="1:8" x14ac:dyDescent="0.25">
      <c r="A452" s="103">
        <v>8</v>
      </c>
      <c r="B452" s="104" t="s">
        <v>637</v>
      </c>
      <c r="C452" s="74" t="s">
        <v>623</v>
      </c>
      <c r="D452" s="72" t="s">
        <v>624</v>
      </c>
      <c r="E452" s="79">
        <v>5.0000000000000001E-3</v>
      </c>
      <c r="F452" s="74" t="s">
        <v>1704</v>
      </c>
      <c r="G452" s="19">
        <v>0</v>
      </c>
      <c r="H452" s="34" t="s">
        <v>1705</v>
      </c>
    </row>
    <row r="453" spans="1:8" x14ac:dyDescent="0.25">
      <c r="A453" s="103">
        <v>9</v>
      </c>
      <c r="B453" s="104" t="s">
        <v>1707</v>
      </c>
      <c r="C453" s="74" t="s">
        <v>623</v>
      </c>
      <c r="D453" s="72" t="s">
        <v>624</v>
      </c>
      <c r="E453" s="79">
        <v>0.01</v>
      </c>
      <c r="F453" s="74" t="s">
        <v>1704</v>
      </c>
      <c r="G453" s="19">
        <v>0</v>
      </c>
      <c r="H453" s="34" t="s">
        <v>1705</v>
      </c>
    </row>
    <row r="454" spans="1:8" x14ac:dyDescent="0.25">
      <c r="A454" s="103">
        <v>10</v>
      </c>
      <c r="B454" s="104" t="s">
        <v>1708</v>
      </c>
      <c r="C454" s="74" t="s">
        <v>623</v>
      </c>
      <c r="D454" s="72" t="s">
        <v>624</v>
      </c>
      <c r="E454" s="79">
        <v>6.7000000000000004E-2</v>
      </c>
      <c r="F454" s="74" t="s">
        <v>1704</v>
      </c>
      <c r="G454" s="19">
        <v>0</v>
      </c>
      <c r="H454" s="34" t="s">
        <v>1705</v>
      </c>
    </row>
    <row r="455" spans="1:8" x14ac:dyDescent="0.25">
      <c r="A455" s="103">
        <v>11</v>
      </c>
      <c r="B455" s="104" t="s">
        <v>1709</v>
      </c>
      <c r="C455" s="74" t="s">
        <v>623</v>
      </c>
      <c r="D455" s="72" t="s">
        <v>624</v>
      </c>
      <c r="E455" s="79">
        <v>2.1000000000000001E-2</v>
      </c>
      <c r="F455" s="74" t="s">
        <v>1704</v>
      </c>
      <c r="G455" s="19">
        <v>0</v>
      </c>
      <c r="H455" s="34" t="s">
        <v>1705</v>
      </c>
    </row>
    <row r="456" spans="1:8" x14ac:dyDescent="0.25">
      <c r="A456" s="103">
        <v>12</v>
      </c>
      <c r="B456" s="104" t="s">
        <v>1710</v>
      </c>
      <c r="C456" s="74" t="s">
        <v>623</v>
      </c>
      <c r="D456" s="72" t="s">
        <v>624</v>
      </c>
      <c r="E456" s="79">
        <v>7.0000000000000007E-2</v>
      </c>
      <c r="F456" s="74" t="s">
        <v>1704</v>
      </c>
      <c r="G456" s="19">
        <v>0</v>
      </c>
      <c r="H456" s="34" t="s">
        <v>1711</v>
      </c>
    </row>
    <row r="457" spans="1:8" x14ac:dyDescent="0.25">
      <c r="A457" s="103">
        <v>13</v>
      </c>
      <c r="B457" s="104" t="s">
        <v>1712</v>
      </c>
      <c r="C457" s="74" t="s">
        <v>623</v>
      </c>
      <c r="D457" s="72" t="s">
        <v>624</v>
      </c>
      <c r="E457" s="79">
        <v>5.0000000000000001E-3</v>
      </c>
      <c r="F457" s="74" t="s">
        <v>1704</v>
      </c>
      <c r="G457" s="19">
        <v>0</v>
      </c>
      <c r="H457" s="34" t="s">
        <v>1705</v>
      </c>
    </row>
    <row r="458" spans="1:8" x14ac:dyDescent="0.25">
      <c r="A458" s="103">
        <v>14</v>
      </c>
      <c r="B458" s="104" t="s">
        <v>1713</v>
      </c>
      <c r="C458" s="74" t="s">
        <v>623</v>
      </c>
      <c r="D458" s="72" t="s">
        <v>624</v>
      </c>
      <c r="E458" s="79">
        <v>1E-3</v>
      </c>
      <c r="F458" s="74" t="s">
        <v>1704</v>
      </c>
      <c r="G458" s="19">
        <v>0</v>
      </c>
      <c r="H458" s="34" t="s">
        <v>1705</v>
      </c>
    </row>
    <row r="459" spans="1:8" x14ac:dyDescent="0.25">
      <c r="A459" s="103">
        <v>15</v>
      </c>
      <c r="B459" s="104" t="s">
        <v>655</v>
      </c>
      <c r="C459" s="74" t="s">
        <v>623</v>
      </c>
      <c r="D459" s="72" t="s">
        <v>624</v>
      </c>
      <c r="E459" s="79">
        <v>1E-3</v>
      </c>
      <c r="F459" s="74" t="s">
        <v>1704</v>
      </c>
      <c r="G459" s="19">
        <v>0</v>
      </c>
      <c r="H459" s="34" t="s">
        <v>1705</v>
      </c>
    </row>
    <row r="460" spans="1:8" x14ac:dyDescent="0.25">
      <c r="A460" s="103">
        <v>16</v>
      </c>
      <c r="B460" s="104" t="s">
        <v>658</v>
      </c>
      <c r="C460" s="74" t="s">
        <v>623</v>
      </c>
      <c r="D460" s="72" t="s">
        <v>624</v>
      </c>
      <c r="E460" s="79">
        <v>0.05</v>
      </c>
      <c r="F460" s="74" t="s">
        <v>1704</v>
      </c>
      <c r="G460" s="19">
        <v>0</v>
      </c>
      <c r="H460" s="34" t="s">
        <v>1705</v>
      </c>
    </row>
    <row r="461" spans="1:8" x14ac:dyDescent="0.25">
      <c r="A461" s="103">
        <v>17</v>
      </c>
      <c r="B461" s="104" t="s">
        <v>662</v>
      </c>
      <c r="C461" s="74" t="s">
        <v>623</v>
      </c>
      <c r="D461" s="72" t="s">
        <v>624</v>
      </c>
      <c r="E461" s="79">
        <v>1E-3</v>
      </c>
      <c r="F461" s="74" t="s">
        <v>1704</v>
      </c>
      <c r="G461" s="19">
        <v>0</v>
      </c>
      <c r="H461" s="34" t="s">
        <v>1705</v>
      </c>
    </row>
    <row r="462" spans="1:8" x14ac:dyDescent="0.25">
      <c r="A462" s="103">
        <v>18</v>
      </c>
      <c r="B462" s="104" t="s">
        <v>1714</v>
      </c>
      <c r="C462" s="74" t="s">
        <v>623</v>
      </c>
      <c r="D462" s="72" t="s">
        <v>624</v>
      </c>
      <c r="E462" s="79">
        <v>4.5999999999999999E-2</v>
      </c>
      <c r="F462" s="74" t="s">
        <v>1704</v>
      </c>
      <c r="G462" s="19">
        <v>0</v>
      </c>
      <c r="H462" s="34" t="s">
        <v>1705</v>
      </c>
    </row>
    <row r="463" spans="1:8" x14ac:dyDescent="0.25">
      <c r="A463" s="103">
        <v>19</v>
      </c>
      <c r="B463" s="104" t="s">
        <v>667</v>
      </c>
      <c r="C463" s="74" t="s">
        <v>623</v>
      </c>
      <c r="D463" s="72" t="s">
        <v>624</v>
      </c>
      <c r="E463" s="79">
        <v>0.05</v>
      </c>
      <c r="F463" s="74" t="s">
        <v>1704</v>
      </c>
      <c r="G463" s="19">
        <v>0</v>
      </c>
      <c r="H463" s="34" t="s">
        <v>1705</v>
      </c>
    </row>
    <row r="464" spans="1:8" x14ac:dyDescent="0.25">
      <c r="A464" s="103">
        <v>20</v>
      </c>
      <c r="B464" s="104" t="s">
        <v>1715</v>
      </c>
      <c r="C464" s="74" t="s">
        <v>623</v>
      </c>
      <c r="D464" s="72" t="s">
        <v>624</v>
      </c>
      <c r="E464" s="79">
        <v>5.6000000000000001E-2</v>
      </c>
      <c r="F464" s="74" t="s">
        <v>1704</v>
      </c>
      <c r="G464" s="19">
        <v>0</v>
      </c>
      <c r="H464" s="34" t="s">
        <v>1711</v>
      </c>
    </row>
    <row r="465" spans="1:8" x14ac:dyDescent="0.25">
      <c r="A465" s="103">
        <v>21</v>
      </c>
      <c r="B465" s="104" t="s">
        <v>1716</v>
      </c>
      <c r="C465" s="74" t="s">
        <v>623</v>
      </c>
      <c r="D465" s="72" t="s">
        <v>624</v>
      </c>
      <c r="E465" s="79">
        <v>1E-3</v>
      </c>
      <c r="F465" s="74" t="s">
        <v>1704</v>
      </c>
      <c r="G465" s="19">
        <v>0</v>
      </c>
      <c r="H465" s="34" t="s">
        <v>1705</v>
      </c>
    </row>
    <row r="466" spans="1:8" x14ac:dyDescent="0.25">
      <c r="A466" s="103">
        <v>22</v>
      </c>
      <c r="B466" s="104" t="s">
        <v>1717</v>
      </c>
      <c r="C466" s="74" t="s">
        <v>623</v>
      </c>
      <c r="D466" s="72" t="s">
        <v>624</v>
      </c>
      <c r="E466" s="79">
        <v>1E-3</v>
      </c>
      <c r="F466" s="74" t="s">
        <v>1704</v>
      </c>
      <c r="G466" s="19">
        <v>0</v>
      </c>
      <c r="H466" s="34" t="s">
        <v>1705</v>
      </c>
    </row>
    <row r="467" spans="1:8" x14ac:dyDescent="0.25">
      <c r="A467" s="103">
        <v>23</v>
      </c>
      <c r="B467" s="104" t="s">
        <v>1718</v>
      </c>
      <c r="C467" s="74" t="s">
        <v>623</v>
      </c>
      <c r="D467" s="72" t="s">
        <v>624</v>
      </c>
      <c r="E467" s="79">
        <v>1.6E-2</v>
      </c>
      <c r="F467" s="74" t="s">
        <v>1704</v>
      </c>
      <c r="G467" s="19">
        <v>0</v>
      </c>
      <c r="H467" s="34" t="s">
        <v>1705</v>
      </c>
    </row>
    <row r="468" spans="1:8" x14ac:dyDescent="0.25">
      <c r="A468" s="103">
        <v>24</v>
      </c>
      <c r="B468" s="104" t="s">
        <v>677</v>
      </c>
      <c r="C468" s="74" t="s">
        <v>623</v>
      </c>
      <c r="D468" s="72" t="s">
        <v>624</v>
      </c>
      <c r="E468" s="79">
        <v>0.02</v>
      </c>
      <c r="F468" s="74" t="s">
        <v>1704</v>
      </c>
      <c r="G468" s="19">
        <v>0</v>
      </c>
      <c r="H468" s="34" t="s">
        <v>1705</v>
      </c>
    </row>
    <row r="469" spans="1:8" x14ac:dyDescent="0.25">
      <c r="A469" s="103">
        <v>25</v>
      </c>
      <c r="B469" s="104" t="s">
        <v>678</v>
      </c>
      <c r="C469" s="74" t="s">
        <v>623</v>
      </c>
      <c r="D469" s="72" t="s">
        <v>624</v>
      </c>
      <c r="E469" s="79">
        <v>0.01</v>
      </c>
      <c r="F469" s="74" t="s">
        <v>1704</v>
      </c>
      <c r="G469" s="19">
        <v>0</v>
      </c>
      <c r="H469" s="34" t="s">
        <v>1705</v>
      </c>
    </row>
    <row r="470" spans="1:8" x14ac:dyDescent="0.25">
      <c r="A470" s="103">
        <v>26</v>
      </c>
      <c r="B470" s="104" t="s">
        <v>679</v>
      </c>
      <c r="C470" s="74" t="s">
        <v>623</v>
      </c>
      <c r="D470" s="72" t="s">
        <v>624</v>
      </c>
      <c r="E470" s="79">
        <v>0.01</v>
      </c>
      <c r="F470" s="74" t="s">
        <v>1704</v>
      </c>
      <c r="G470" s="19">
        <v>0</v>
      </c>
      <c r="H470" s="34" t="s">
        <v>1705</v>
      </c>
    </row>
    <row r="471" spans="1:8" x14ac:dyDescent="0.25">
      <c r="A471" s="103">
        <v>27</v>
      </c>
      <c r="B471" s="104" t="s">
        <v>681</v>
      </c>
      <c r="C471" s="74" t="s">
        <v>623</v>
      </c>
      <c r="D471" s="72" t="s">
        <v>624</v>
      </c>
      <c r="E471" s="79">
        <v>1E-3</v>
      </c>
      <c r="F471" s="74" t="s">
        <v>1704</v>
      </c>
      <c r="G471" s="19">
        <v>0</v>
      </c>
      <c r="H471" s="34" t="s">
        <v>1705</v>
      </c>
    </row>
    <row r="472" spans="1:8" x14ac:dyDescent="0.25">
      <c r="A472" s="103">
        <v>28</v>
      </c>
      <c r="B472" s="104" t="s">
        <v>683</v>
      </c>
      <c r="C472" s="74" t="s">
        <v>623</v>
      </c>
      <c r="D472" s="72" t="s">
        <v>624</v>
      </c>
      <c r="E472" s="79">
        <v>2.1999999999999999E-2</v>
      </c>
      <c r="F472" s="74" t="s">
        <v>1704</v>
      </c>
      <c r="G472" s="19">
        <v>0</v>
      </c>
      <c r="H472" s="34" t="s">
        <v>1705</v>
      </c>
    </row>
    <row r="473" spans="1:8" x14ac:dyDescent="0.25">
      <c r="A473" s="103">
        <v>29</v>
      </c>
      <c r="B473" s="104" t="s">
        <v>684</v>
      </c>
      <c r="C473" s="74" t="s">
        <v>623</v>
      </c>
      <c r="D473" s="72" t="s">
        <v>624</v>
      </c>
      <c r="E473" s="79">
        <v>4.4999999999999998E-2</v>
      </c>
      <c r="F473" s="74" t="s">
        <v>1704</v>
      </c>
      <c r="G473" s="19">
        <v>0</v>
      </c>
      <c r="H473" s="34" t="s">
        <v>1705</v>
      </c>
    </row>
    <row r="474" spans="1:8" x14ac:dyDescent="0.25">
      <c r="A474" s="103">
        <v>30</v>
      </c>
      <c r="B474" s="104" t="s">
        <v>685</v>
      </c>
      <c r="C474" s="74" t="s">
        <v>623</v>
      </c>
      <c r="D474" s="72" t="s">
        <v>624</v>
      </c>
      <c r="E474" s="79">
        <v>0.05</v>
      </c>
      <c r="F474" s="74" t="s">
        <v>1704</v>
      </c>
      <c r="G474" s="19">
        <v>0</v>
      </c>
      <c r="H474" s="34" t="s">
        <v>1705</v>
      </c>
    </row>
    <row r="475" spans="1:8" x14ac:dyDescent="0.25">
      <c r="A475" s="103">
        <v>31</v>
      </c>
      <c r="B475" s="104" t="s">
        <v>686</v>
      </c>
      <c r="C475" s="74" t="s">
        <v>623</v>
      </c>
      <c r="D475" s="72" t="s">
        <v>624</v>
      </c>
      <c r="E475" s="79">
        <v>6.0000000000000001E-3</v>
      </c>
      <c r="F475" s="74" t="s">
        <v>1704</v>
      </c>
      <c r="G475" s="19">
        <v>0</v>
      </c>
      <c r="H475" s="34" t="s">
        <v>1705</v>
      </c>
    </row>
    <row r="476" spans="1:8" x14ac:dyDescent="0.25">
      <c r="A476" s="103">
        <v>32</v>
      </c>
      <c r="B476" s="104" t="s">
        <v>691</v>
      </c>
      <c r="C476" s="74" t="s">
        <v>623</v>
      </c>
      <c r="D476" s="72" t="s">
        <v>624</v>
      </c>
      <c r="E476" s="79">
        <v>0.02</v>
      </c>
      <c r="F476" s="74" t="s">
        <v>1704</v>
      </c>
      <c r="G476" s="19">
        <v>0</v>
      </c>
      <c r="H476" s="34" t="s">
        <v>1705</v>
      </c>
    </row>
    <row r="477" spans="1:8" x14ac:dyDescent="0.25">
      <c r="A477" s="103">
        <v>33</v>
      </c>
      <c r="B477" s="104" t="s">
        <v>1719</v>
      </c>
      <c r="C477" s="74" t="s">
        <v>623</v>
      </c>
      <c r="D477" s="72" t="s">
        <v>624</v>
      </c>
      <c r="E477" s="79">
        <v>0.05</v>
      </c>
      <c r="F477" s="74" t="s">
        <v>1704</v>
      </c>
      <c r="G477" s="19">
        <v>0</v>
      </c>
      <c r="H477" s="34" t="s">
        <v>1705</v>
      </c>
    </row>
    <row r="478" spans="1:8" x14ac:dyDescent="0.25">
      <c r="A478" s="103">
        <v>34</v>
      </c>
      <c r="B478" s="104" t="s">
        <v>1720</v>
      </c>
      <c r="C478" s="74" t="s">
        <v>623</v>
      </c>
      <c r="D478" s="72" t="s">
        <v>624</v>
      </c>
      <c r="E478" s="79">
        <v>6.0000000000000001E-3</v>
      </c>
      <c r="F478" s="74" t="s">
        <v>1704</v>
      </c>
      <c r="G478" s="19">
        <v>0</v>
      </c>
      <c r="H478" s="34" t="s">
        <v>1705</v>
      </c>
    </row>
    <row r="479" spans="1:8" x14ac:dyDescent="0.25">
      <c r="A479" s="103">
        <v>35</v>
      </c>
      <c r="B479" s="104" t="s">
        <v>1721</v>
      </c>
      <c r="C479" s="74" t="s">
        <v>623</v>
      </c>
      <c r="D479" s="72" t="s">
        <v>624</v>
      </c>
      <c r="E479" s="79">
        <v>0.03</v>
      </c>
      <c r="F479" s="74" t="s">
        <v>1704</v>
      </c>
      <c r="G479" s="19">
        <v>0</v>
      </c>
      <c r="H479" s="34" t="s">
        <v>1705</v>
      </c>
    </row>
    <row r="480" spans="1:8" x14ac:dyDescent="0.25">
      <c r="A480" s="103">
        <v>36</v>
      </c>
      <c r="B480" s="104" t="s">
        <v>1722</v>
      </c>
      <c r="C480" s="74" t="s">
        <v>623</v>
      </c>
      <c r="D480" s="72" t="s">
        <v>624</v>
      </c>
      <c r="E480" s="79">
        <v>0.04</v>
      </c>
      <c r="F480" s="74" t="s">
        <v>1704</v>
      </c>
      <c r="G480" s="19">
        <v>0</v>
      </c>
      <c r="H480" s="34" t="s">
        <v>1705</v>
      </c>
    </row>
    <row r="481" spans="1:8" x14ac:dyDescent="0.25">
      <c r="A481" s="103">
        <v>37</v>
      </c>
      <c r="B481" s="104" t="s">
        <v>701</v>
      </c>
      <c r="C481" s="74" t="s">
        <v>623</v>
      </c>
      <c r="D481" s="72" t="s">
        <v>624</v>
      </c>
      <c r="E481" s="79">
        <v>0.01</v>
      </c>
      <c r="F481" s="74" t="s">
        <v>1704</v>
      </c>
      <c r="G481" s="19">
        <v>0</v>
      </c>
      <c r="H481" s="34" t="s">
        <v>1705</v>
      </c>
    </row>
    <row r="482" spans="1:8" x14ac:dyDescent="0.25">
      <c r="A482" s="103">
        <v>38</v>
      </c>
      <c r="B482" s="104" t="s">
        <v>1723</v>
      </c>
      <c r="C482" s="74" t="s">
        <v>623</v>
      </c>
      <c r="D482" s="72" t="s">
        <v>624</v>
      </c>
      <c r="E482" s="79">
        <v>0.01</v>
      </c>
      <c r="F482" s="74" t="s">
        <v>1704</v>
      </c>
      <c r="G482" s="19">
        <v>0</v>
      </c>
      <c r="H482" s="34" t="s">
        <v>1705</v>
      </c>
    </row>
    <row r="483" spans="1:8" x14ac:dyDescent="0.25">
      <c r="A483" s="103">
        <v>39</v>
      </c>
      <c r="B483" s="104" t="s">
        <v>1724</v>
      </c>
      <c r="C483" s="74" t="s">
        <v>623</v>
      </c>
      <c r="D483" s="72" t="s">
        <v>624</v>
      </c>
      <c r="E483" s="79">
        <v>0.01</v>
      </c>
      <c r="F483" s="74" t="s">
        <v>1704</v>
      </c>
      <c r="G483" s="19">
        <v>0</v>
      </c>
      <c r="H483" s="34" t="s">
        <v>1705</v>
      </c>
    </row>
    <row r="484" spans="1:8" x14ac:dyDescent="0.25">
      <c r="A484" s="103">
        <v>40</v>
      </c>
      <c r="B484" s="104" t="s">
        <v>706</v>
      </c>
      <c r="C484" s="74" t="s">
        <v>623</v>
      </c>
      <c r="D484" s="72" t="s">
        <v>624</v>
      </c>
      <c r="E484" s="79">
        <v>0.03</v>
      </c>
      <c r="F484" s="74" t="s">
        <v>1704</v>
      </c>
      <c r="G484" s="19">
        <v>0</v>
      </c>
      <c r="H484" s="34" t="s">
        <v>1705</v>
      </c>
    </row>
    <row r="485" spans="1:8" x14ac:dyDescent="0.25">
      <c r="A485" s="103">
        <v>41</v>
      </c>
      <c r="B485" s="104" t="s">
        <v>707</v>
      </c>
      <c r="C485" s="74" t="s">
        <v>623</v>
      </c>
      <c r="D485" s="72" t="s">
        <v>624</v>
      </c>
      <c r="E485" s="79">
        <v>0.2</v>
      </c>
      <c r="F485" s="74" t="s">
        <v>1704</v>
      </c>
      <c r="G485" s="19">
        <v>0</v>
      </c>
      <c r="H485" s="34" t="s">
        <v>1705</v>
      </c>
    </row>
    <row r="486" spans="1:8" x14ac:dyDescent="0.25">
      <c r="A486" s="103">
        <v>42</v>
      </c>
      <c r="B486" s="104" t="s">
        <v>708</v>
      </c>
      <c r="C486" s="74" t="s">
        <v>623</v>
      </c>
      <c r="D486" s="72" t="s">
        <v>624</v>
      </c>
      <c r="E486" s="79">
        <v>7.0000000000000007E-2</v>
      </c>
      <c r="F486" s="74" t="s">
        <v>1704</v>
      </c>
      <c r="G486" s="19">
        <v>0</v>
      </c>
      <c r="H486" s="34" t="s">
        <v>1705</v>
      </c>
    </row>
    <row r="487" spans="1:8" x14ac:dyDescent="0.25">
      <c r="A487" s="103">
        <v>43</v>
      </c>
      <c r="B487" s="104" t="s">
        <v>713</v>
      </c>
      <c r="C487" s="74" t="s">
        <v>623</v>
      </c>
      <c r="D487" s="72" t="s">
        <v>624</v>
      </c>
      <c r="E487" s="79">
        <v>0.02</v>
      </c>
      <c r="F487" s="74" t="s">
        <v>1704</v>
      </c>
      <c r="G487" s="19">
        <v>0</v>
      </c>
      <c r="H487" s="34" t="s">
        <v>1705</v>
      </c>
    </row>
    <row r="488" spans="1:8" x14ac:dyDescent="0.25">
      <c r="A488" s="103">
        <v>44</v>
      </c>
      <c r="B488" s="104" t="s">
        <v>1725</v>
      </c>
      <c r="C488" s="74" t="s">
        <v>623</v>
      </c>
      <c r="D488" s="72" t="s">
        <v>624</v>
      </c>
      <c r="E488" s="79">
        <v>5.0000000000000001E-3</v>
      </c>
      <c r="F488" s="74" t="s">
        <v>1704</v>
      </c>
      <c r="G488" s="19">
        <v>0</v>
      </c>
      <c r="H488" s="34" t="s">
        <v>1705</v>
      </c>
    </row>
    <row r="489" spans="1:8" x14ac:dyDescent="0.25">
      <c r="A489" s="103">
        <v>45</v>
      </c>
      <c r="B489" s="104" t="s">
        <v>1726</v>
      </c>
      <c r="C489" s="74" t="s">
        <v>623</v>
      </c>
      <c r="D489" s="72" t="s">
        <v>624</v>
      </c>
      <c r="E489" s="79">
        <v>0.10100000000000001</v>
      </c>
      <c r="F489" s="74" t="s">
        <v>1704</v>
      </c>
      <c r="G489" s="19">
        <v>0</v>
      </c>
      <c r="H489" s="34" t="s">
        <v>1705</v>
      </c>
    </row>
    <row r="490" spans="1:8" x14ac:dyDescent="0.25">
      <c r="A490" s="103">
        <v>46</v>
      </c>
      <c r="B490" s="104" t="s">
        <v>1727</v>
      </c>
      <c r="C490" s="74" t="s">
        <v>623</v>
      </c>
      <c r="D490" s="72" t="s">
        <v>624</v>
      </c>
      <c r="E490" s="79">
        <v>0.51700000000000002</v>
      </c>
      <c r="F490" s="74" t="s">
        <v>1704</v>
      </c>
      <c r="G490" s="19">
        <v>0</v>
      </c>
      <c r="H490" s="34" t="s">
        <v>1711</v>
      </c>
    </row>
    <row r="491" spans="1:8" x14ac:dyDescent="0.25">
      <c r="A491" s="103">
        <v>47</v>
      </c>
      <c r="B491" s="104" t="s">
        <v>1728</v>
      </c>
      <c r="C491" s="74" t="s">
        <v>623</v>
      </c>
      <c r="D491" s="72" t="s">
        <v>624</v>
      </c>
      <c r="E491" s="79">
        <v>1.0999999999999999E-2</v>
      </c>
      <c r="F491" s="74" t="s">
        <v>1704</v>
      </c>
      <c r="G491" s="19">
        <v>0</v>
      </c>
      <c r="H491" s="34" t="s">
        <v>1705</v>
      </c>
    </row>
    <row r="492" spans="1:8" x14ac:dyDescent="0.25">
      <c r="A492" s="103">
        <v>48</v>
      </c>
      <c r="B492" s="104" t="s">
        <v>1729</v>
      </c>
      <c r="C492" s="74" t="s">
        <v>623</v>
      </c>
      <c r="D492" s="72" t="s">
        <v>624</v>
      </c>
      <c r="E492" s="79">
        <v>1.6E-2</v>
      </c>
      <c r="F492" s="74" t="s">
        <v>1704</v>
      </c>
      <c r="G492" s="19">
        <v>0</v>
      </c>
      <c r="H492" s="34" t="s">
        <v>1705</v>
      </c>
    </row>
    <row r="493" spans="1:8" x14ac:dyDescent="0.25">
      <c r="A493" s="103">
        <v>49</v>
      </c>
      <c r="B493" s="90" t="s">
        <v>1730</v>
      </c>
      <c r="C493" s="74" t="s">
        <v>623</v>
      </c>
      <c r="D493" s="72" t="s">
        <v>624</v>
      </c>
      <c r="E493" s="73">
        <v>0.157</v>
      </c>
      <c r="F493" s="74" t="s">
        <v>1704</v>
      </c>
      <c r="G493" s="19">
        <v>0</v>
      </c>
      <c r="H493" s="34" t="s">
        <v>1711</v>
      </c>
    </row>
    <row r="494" spans="1:8" x14ac:dyDescent="0.25">
      <c r="A494" s="103">
        <v>50</v>
      </c>
      <c r="B494" s="90" t="s">
        <v>1731</v>
      </c>
      <c r="C494" s="74" t="s">
        <v>623</v>
      </c>
      <c r="D494" s="72" t="s">
        <v>624</v>
      </c>
      <c r="E494" s="73">
        <v>0.23300000000000001</v>
      </c>
      <c r="F494" s="74" t="s">
        <v>1704</v>
      </c>
      <c r="G494" s="19">
        <v>0</v>
      </c>
      <c r="H494" s="34" t="s">
        <v>1711</v>
      </c>
    </row>
    <row r="495" spans="1:8" x14ac:dyDescent="0.25">
      <c r="A495" s="103">
        <v>51</v>
      </c>
      <c r="B495" s="104" t="s">
        <v>1732</v>
      </c>
      <c r="C495" s="74" t="s">
        <v>623</v>
      </c>
      <c r="D495" s="72" t="s">
        <v>624</v>
      </c>
      <c r="E495" s="79">
        <v>0.192</v>
      </c>
      <c r="F495" s="74" t="s">
        <v>1704</v>
      </c>
      <c r="G495" s="19">
        <v>0</v>
      </c>
      <c r="H495" s="34" t="s">
        <v>1705</v>
      </c>
    </row>
    <row r="496" spans="1:8" x14ac:dyDescent="0.25">
      <c r="A496" s="103">
        <v>52</v>
      </c>
      <c r="B496" s="104" t="s">
        <v>1733</v>
      </c>
      <c r="C496" s="74" t="s">
        <v>623</v>
      </c>
      <c r="D496" s="72" t="s">
        <v>624</v>
      </c>
      <c r="E496" s="79">
        <v>0.17199999999999999</v>
      </c>
      <c r="F496" s="74" t="s">
        <v>1704</v>
      </c>
      <c r="G496" s="19">
        <v>0</v>
      </c>
      <c r="H496" s="34" t="s">
        <v>1705</v>
      </c>
    </row>
    <row r="497" spans="1:8" x14ac:dyDescent="0.25">
      <c r="A497" s="103">
        <v>53</v>
      </c>
      <c r="B497" s="104" t="s">
        <v>1734</v>
      </c>
      <c r="C497" s="74" t="s">
        <v>20</v>
      </c>
      <c r="D497" s="72" t="s">
        <v>624</v>
      </c>
      <c r="E497" s="79">
        <v>0.08</v>
      </c>
      <c r="F497" s="74" t="s">
        <v>1704</v>
      </c>
      <c r="G497" s="19">
        <v>0</v>
      </c>
      <c r="H497" s="34" t="s">
        <v>1705</v>
      </c>
    </row>
    <row r="498" spans="1:8" x14ac:dyDescent="0.25">
      <c r="A498" s="103">
        <v>54</v>
      </c>
      <c r="B498" s="104" t="s">
        <v>1735</v>
      </c>
      <c r="C498" s="74" t="s">
        <v>623</v>
      </c>
      <c r="D498" s="72" t="s">
        <v>624</v>
      </c>
      <c r="E498" s="79">
        <v>3.7999999999999999E-2</v>
      </c>
      <c r="F498" s="74" t="s">
        <v>1704</v>
      </c>
      <c r="G498" s="19">
        <v>0</v>
      </c>
      <c r="H498" s="34" t="s">
        <v>1705</v>
      </c>
    </row>
    <row r="499" spans="1:8" x14ac:dyDescent="0.25">
      <c r="A499" s="103">
        <v>55</v>
      </c>
      <c r="B499" s="104" t="s">
        <v>1736</v>
      </c>
      <c r="C499" s="74" t="s">
        <v>623</v>
      </c>
      <c r="D499" s="72" t="s">
        <v>624</v>
      </c>
      <c r="E499" s="79">
        <v>0.11</v>
      </c>
      <c r="F499" s="74" t="s">
        <v>1704</v>
      </c>
      <c r="G499" s="19">
        <v>0</v>
      </c>
      <c r="H499" s="34" t="s">
        <v>1705</v>
      </c>
    </row>
    <row r="500" spans="1:8" x14ac:dyDescent="0.25">
      <c r="A500" s="103">
        <v>56</v>
      </c>
      <c r="B500" s="104" t="s">
        <v>1737</v>
      </c>
      <c r="C500" s="74" t="s">
        <v>623</v>
      </c>
      <c r="D500" s="72" t="s">
        <v>624</v>
      </c>
      <c r="E500" s="79">
        <v>8.0000000000000002E-3</v>
      </c>
      <c r="F500" s="74" t="s">
        <v>1704</v>
      </c>
      <c r="G500" s="19">
        <v>0</v>
      </c>
      <c r="H500" s="34" t="s">
        <v>1705</v>
      </c>
    </row>
    <row r="501" spans="1:8" x14ac:dyDescent="0.25">
      <c r="A501" s="103">
        <v>57</v>
      </c>
      <c r="B501" s="104" t="s">
        <v>1738</v>
      </c>
      <c r="C501" s="74" t="s">
        <v>20</v>
      </c>
      <c r="D501" s="72" t="s">
        <v>624</v>
      </c>
      <c r="E501" s="79">
        <v>0.25</v>
      </c>
      <c r="F501" s="74" t="s">
        <v>1704</v>
      </c>
      <c r="G501" s="19">
        <v>0</v>
      </c>
      <c r="H501" s="34" t="s">
        <v>1705</v>
      </c>
    </row>
    <row r="502" spans="1:8" x14ac:dyDescent="0.25">
      <c r="A502" s="103">
        <v>58</v>
      </c>
      <c r="B502" s="104" t="s">
        <v>1739</v>
      </c>
      <c r="C502" s="74" t="s">
        <v>623</v>
      </c>
      <c r="D502" s="72" t="s">
        <v>624</v>
      </c>
      <c r="E502" s="79">
        <v>2.1000000000000001E-2</v>
      </c>
      <c r="F502" s="74" t="s">
        <v>1704</v>
      </c>
      <c r="G502" s="19">
        <v>0</v>
      </c>
      <c r="H502" s="34" t="s">
        <v>1705</v>
      </c>
    </row>
    <row r="503" spans="1:8" x14ac:dyDescent="0.25">
      <c r="A503" s="103">
        <v>59</v>
      </c>
      <c r="B503" s="104" t="s">
        <v>1740</v>
      </c>
      <c r="C503" s="74" t="s">
        <v>623</v>
      </c>
      <c r="D503" s="72" t="s">
        <v>624</v>
      </c>
      <c r="E503" s="79">
        <v>1E-3</v>
      </c>
      <c r="F503" s="74" t="s">
        <v>1704</v>
      </c>
      <c r="G503" s="19">
        <v>0</v>
      </c>
      <c r="H503" s="34" t="s">
        <v>1705</v>
      </c>
    </row>
    <row r="504" spans="1:8" x14ac:dyDescent="0.25">
      <c r="A504" s="103">
        <v>60</v>
      </c>
      <c r="B504" s="104" t="s">
        <v>1741</v>
      </c>
      <c r="C504" s="74" t="s">
        <v>623</v>
      </c>
      <c r="D504" s="72" t="s">
        <v>624</v>
      </c>
      <c r="E504" s="79">
        <v>5.0000000000000001E-3</v>
      </c>
      <c r="F504" s="74" t="s">
        <v>1704</v>
      </c>
      <c r="G504" s="19">
        <v>0</v>
      </c>
      <c r="H504" s="34" t="s">
        <v>1705</v>
      </c>
    </row>
    <row r="505" spans="1:8" x14ac:dyDescent="0.25">
      <c r="A505" s="103">
        <v>61</v>
      </c>
      <c r="B505" s="104" t="s">
        <v>1742</v>
      </c>
      <c r="C505" s="74" t="s">
        <v>623</v>
      </c>
      <c r="D505" s="72" t="s">
        <v>624</v>
      </c>
      <c r="E505" s="79">
        <v>5.8000000000000003E-2</v>
      </c>
      <c r="F505" s="74" t="s">
        <v>1704</v>
      </c>
      <c r="G505" s="19">
        <v>0</v>
      </c>
      <c r="H505" s="34" t="s">
        <v>1711</v>
      </c>
    </row>
    <row r="506" spans="1:8" x14ac:dyDescent="0.25">
      <c r="A506" s="103">
        <v>62</v>
      </c>
      <c r="B506" s="90" t="s">
        <v>1743</v>
      </c>
      <c r="C506" s="74" t="s">
        <v>623</v>
      </c>
      <c r="D506" s="72" t="s">
        <v>624</v>
      </c>
      <c r="E506" s="73">
        <v>2.0499999999999998</v>
      </c>
      <c r="F506" s="74" t="s">
        <v>1704</v>
      </c>
      <c r="G506" s="17">
        <v>0</v>
      </c>
      <c r="H506" s="34" t="s">
        <v>1705</v>
      </c>
    </row>
    <row r="507" spans="1:8" x14ac:dyDescent="0.25">
      <c r="A507" s="103">
        <v>63</v>
      </c>
      <c r="B507" s="104" t="s">
        <v>1744</v>
      </c>
      <c r="C507" s="74" t="s">
        <v>623</v>
      </c>
      <c r="D507" s="72" t="s">
        <v>624</v>
      </c>
      <c r="E507" s="79">
        <v>0.23100000000000001</v>
      </c>
      <c r="F507" s="74" t="s">
        <v>1704</v>
      </c>
      <c r="G507" s="19">
        <v>0</v>
      </c>
      <c r="H507" s="34" t="s">
        <v>1705</v>
      </c>
    </row>
    <row r="508" spans="1:8" x14ac:dyDescent="0.25">
      <c r="A508" s="103">
        <v>64</v>
      </c>
      <c r="B508" s="104" t="s">
        <v>725</v>
      </c>
      <c r="C508" s="74" t="s">
        <v>623</v>
      </c>
      <c r="D508" s="72" t="s">
        <v>624</v>
      </c>
      <c r="E508" s="79">
        <v>0.04</v>
      </c>
      <c r="F508" s="74" t="s">
        <v>1704</v>
      </c>
      <c r="G508" s="19">
        <v>0</v>
      </c>
      <c r="H508" s="34" t="s">
        <v>1705</v>
      </c>
    </row>
    <row r="509" spans="1:8" x14ac:dyDescent="0.25">
      <c r="A509" s="103">
        <v>65</v>
      </c>
      <c r="B509" s="104" t="s">
        <v>727</v>
      </c>
      <c r="C509" s="74" t="s">
        <v>623</v>
      </c>
      <c r="D509" s="72" t="s">
        <v>624</v>
      </c>
      <c r="E509" s="79">
        <v>2.5000000000000001E-2</v>
      </c>
      <c r="F509" s="74" t="s">
        <v>1704</v>
      </c>
      <c r="G509" s="19">
        <v>0</v>
      </c>
      <c r="H509" s="34" t="s">
        <v>1705</v>
      </c>
    </row>
    <row r="510" spans="1:8" x14ac:dyDescent="0.25">
      <c r="A510" s="103">
        <v>66</v>
      </c>
      <c r="B510" s="104" t="s">
        <v>1745</v>
      </c>
      <c r="C510" s="74" t="s">
        <v>623</v>
      </c>
      <c r="D510" s="72" t="s">
        <v>624</v>
      </c>
      <c r="E510" s="79">
        <v>1E-3</v>
      </c>
      <c r="F510" s="74" t="s">
        <v>1704</v>
      </c>
      <c r="G510" s="19">
        <v>0</v>
      </c>
      <c r="H510" s="34" t="s">
        <v>1705</v>
      </c>
    </row>
    <row r="511" spans="1:8" x14ac:dyDescent="0.25">
      <c r="A511" s="103">
        <v>67</v>
      </c>
      <c r="B511" s="104" t="s">
        <v>731</v>
      </c>
      <c r="C511" s="74" t="s">
        <v>623</v>
      </c>
      <c r="D511" s="72" t="s">
        <v>624</v>
      </c>
      <c r="E511" s="79">
        <v>0.02</v>
      </c>
      <c r="F511" s="74" t="s">
        <v>1704</v>
      </c>
      <c r="G511" s="19">
        <v>0</v>
      </c>
      <c r="H511" s="34" t="s">
        <v>1705</v>
      </c>
    </row>
    <row r="512" spans="1:8" x14ac:dyDescent="0.25">
      <c r="A512" s="103">
        <v>68</v>
      </c>
      <c r="B512" s="104" t="s">
        <v>732</v>
      </c>
      <c r="C512" s="74" t="s">
        <v>623</v>
      </c>
      <c r="D512" s="72" t="s">
        <v>624</v>
      </c>
      <c r="E512" s="79">
        <v>0.37</v>
      </c>
      <c r="F512" s="74" t="s">
        <v>1704</v>
      </c>
      <c r="G512" s="19">
        <v>0</v>
      </c>
      <c r="H512" s="34" t="s">
        <v>1705</v>
      </c>
    </row>
    <row r="513" spans="1:8" x14ac:dyDescent="0.25">
      <c r="A513" s="103">
        <v>69</v>
      </c>
      <c r="B513" s="104" t="s">
        <v>733</v>
      </c>
      <c r="C513" s="74" t="s">
        <v>623</v>
      </c>
      <c r="D513" s="72" t="s">
        <v>624</v>
      </c>
      <c r="E513" s="79">
        <v>0.09</v>
      </c>
      <c r="F513" s="74" t="s">
        <v>1704</v>
      </c>
      <c r="G513" s="19">
        <v>0</v>
      </c>
      <c r="H513" s="34" t="s">
        <v>1705</v>
      </c>
    </row>
    <row r="514" spans="1:8" x14ac:dyDescent="0.25">
      <c r="A514" s="103">
        <v>70</v>
      </c>
      <c r="B514" s="104" t="s">
        <v>734</v>
      </c>
      <c r="C514" s="74" t="s">
        <v>623</v>
      </c>
      <c r="D514" s="72" t="s">
        <v>624</v>
      </c>
      <c r="E514" s="79">
        <v>0.02</v>
      </c>
      <c r="F514" s="74" t="s">
        <v>1704</v>
      </c>
      <c r="G514" s="19">
        <v>0</v>
      </c>
      <c r="H514" s="34" t="s">
        <v>1705</v>
      </c>
    </row>
    <row r="515" spans="1:8" x14ac:dyDescent="0.25">
      <c r="A515" s="103">
        <v>71</v>
      </c>
      <c r="B515" s="104" t="s">
        <v>1746</v>
      </c>
      <c r="C515" s="74" t="s">
        <v>623</v>
      </c>
      <c r="D515" s="72" t="s">
        <v>624</v>
      </c>
      <c r="E515" s="79">
        <v>1E-3</v>
      </c>
      <c r="F515" s="74" t="s">
        <v>1704</v>
      </c>
      <c r="G515" s="19">
        <v>0</v>
      </c>
      <c r="H515" s="34" t="s">
        <v>1705</v>
      </c>
    </row>
    <row r="516" spans="1:8" x14ac:dyDescent="0.25">
      <c r="A516" s="103">
        <v>72</v>
      </c>
      <c r="B516" s="104" t="s">
        <v>1747</v>
      </c>
      <c r="C516" s="74" t="s">
        <v>20</v>
      </c>
      <c r="D516" s="72" t="s">
        <v>624</v>
      </c>
      <c r="E516" s="79">
        <v>0.32</v>
      </c>
      <c r="F516" s="74" t="s">
        <v>1704</v>
      </c>
      <c r="G516" s="19">
        <v>0</v>
      </c>
      <c r="H516" s="34" t="s">
        <v>1705</v>
      </c>
    </row>
    <row r="517" spans="1:8" x14ac:dyDescent="0.25">
      <c r="A517" s="103">
        <v>73</v>
      </c>
      <c r="B517" s="104" t="s">
        <v>737</v>
      </c>
      <c r="C517" s="74" t="s">
        <v>623</v>
      </c>
      <c r="D517" s="72" t="s">
        <v>624</v>
      </c>
      <c r="E517" s="79">
        <v>0.02</v>
      </c>
      <c r="F517" s="74" t="s">
        <v>1704</v>
      </c>
      <c r="G517" s="19">
        <v>0</v>
      </c>
      <c r="H517" s="34" t="s">
        <v>1705</v>
      </c>
    </row>
    <row r="518" spans="1:8" x14ac:dyDescent="0.25">
      <c r="A518" s="103">
        <v>74</v>
      </c>
      <c r="B518" s="104" t="s">
        <v>1748</v>
      </c>
      <c r="C518" s="74" t="s">
        <v>623</v>
      </c>
      <c r="D518" s="72" t="s">
        <v>624</v>
      </c>
      <c r="E518" s="79">
        <v>0.02</v>
      </c>
      <c r="F518" s="74" t="s">
        <v>1704</v>
      </c>
      <c r="G518" s="19">
        <v>0</v>
      </c>
      <c r="H518" s="34" t="s">
        <v>1705</v>
      </c>
    </row>
    <row r="519" spans="1:8" x14ac:dyDescent="0.25">
      <c r="A519" s="103">
        <v>75</v>
      </c>
      <c r="B519" s="104" t="s">
        <v>741</v>
      </c>
      <c r="C519" s="74" t="s">
        <v>623</v>
      </c>
      <c r="D519" s="72" t="s">
        <v>624</v>
      </c>
      <c r="E519" s="79">
        <v>8.0000000000000002E-3</v>
      </c>
      <c r="F519" s="74" t="s">
        <v>1704</v>
      </c>
      <c r="G519" s="19">
        <v>0</v>
      </c>
      <c r="H519" s="34" t="s">
        <v>1705</v>
      </c>
    </row>
    <row r="520" spans="1:8" x14ac:dyDescent="0.25">
      <c r="A520" s="103">
        <v>76</v>
      </c>
      <c r="B520" s="104" t="s">
        <v>742</v>
      </c>
      <c r="C520" s="74" t="s">
        <v>623</v>
      </c>
      <c r="D520" s="72" t="s">
        <v>624</v>
      </c>
      <c r="E520" s="79">
        <v>1E-3</v>
      </c>
      <c r="F520" s="74" t="s">
        <v>1704</v>
      </c>
      <c r="G520" s="19">
        <v>0</v>
      </c>
      <c r="H520" s="34" t="s">
        <v>1705</v>
      </c>
    </row>
    <row r="521" spans="1:8" x14ac:dyDescent="0.25">
      <c r="A521" s="103">
        <v>77</v>
      </c>
      <c r="B521" s="104" t="s">
        <v>749</v>
      </c>
      <c r="C521" s="74" t="s">
        <v>623</v>
      </c>
      <c r="D521" s="72" t="s">
        <v>624</v>
      </c>
      <c r="E521" s="79">
        <v>0.01</v>
      </c>
      <c r="F521" s="74" t="s">
        <v>1704</v>
      </c>
      <c r="G521" s="19">
        <v>0</v>
      </c>
      <c r="H521" s="34" t="s">
        <v>1705</v>
      </c>
    </row>
    <row r="522" spans="1:8" x14ac:dyDescent="0.25">
      <c r="A522" s="103">
        <v>78</v>
      </c>
      <c r="B522" s="104" t="s">
        <v>750</v>
      </c>
      <c r="C522" s="74" t="s">
        <v>623</v>
      </c>
      <c r="D522" s="72" t="s">
        <v>624</v>
      </c>
      <c r="E522" s="79">
        <v>6.0000000000000001E-3</v>
      </c>
      <c r="F522" s="74" t="s">
        <v>1704</v>
      </c>
      <c r="G522" s="19">
        <v>0</v>
      </c>
      <c r="H522" s="34" t="s">
        <v>1705</v>
      </c>
    </row>
    <row r="523" spans="1:8" x14ac:dyDescent="0.25">
      <c r="A523" s="103">
        <v>79</v>
      </c>
      <c r="B523" s="104" t="s">
        <v>1749</v>
      </c>
      <c r="C523" s="74" t="s">
        <v>623</v>
      </c>
      <c r="D523" s="72" t="s">
        <v>624</v>
      </c>
      <c r="E523" s="79">
        <v>1E-3</v>
      </c>
      <c r="F523" s="74" t="s">
        <v>1704</v>
      </c>
      <c r="G523" s="19">
        <v>0</v>
      </c>
      <c r="H523" s="34" t="s">
        <v>1705</v>
      </c>
    </row>
    <row r="524" spans="1:8" x14ac:dyDescent="0.25">
      <c r="A524" s="103">
        <v>80</v>
      </c>
      <c r="B524" s="104" t="s">
        <v>753</v>
      </c>
      <c r="C524" s="74" t="s">
        <v>623</v>
      </c>
      <c r="D524" s="72" t="s">
        <v>624</v>
      </c>
      <c r="E524" s="79">
        <v>7.400000000000001E-2</v>
      </c>
      <c r="F524" s="74" t="s">
        <v>1704</v>
      </c>
      <c r="G524" s="19">
        <v>0</v>
      </c>
      <c r="H524" s="34" t="s">
        <v>1705</v>
      </c>
    </row>
    <row r="525" spans="1:8" x14ac:dyDescent="0.25">
      <c r="A525" s="103">
        <v>81</v>
      </c>
      <c r="B525" s="104" t="s">
        <v>1750</v>
      </c>
      <c r="C525" s="74" t="s">
        <v>623</v>
      </c>
      <c r="D525" s="72" t="s">
        <v>624</v>
      </c>
      <c r="E525" s="79">
        <v>2.1000000000000001E-2</v>
      </c>
      <c r="F525" s="74" t="s">
        <v>1704</v>
      </c>
      <c r="G525" s="19">
        <v>0</v>
      </c>
      <c r="H525" s="34" t="s">
        <v>1705</v>
      </c>
    </row>
    <row r="526" spans="1:8" x14ac:dyDescent="0.25">
      <c r="A526" s="103">
        <v>82</v>
      </c>
      <c r="B526" s="104" t="s">
        <v>1751</v>
      </c>
      <c r="C526" s="74" t="s">
        <v>623</v>
      </c>
      <c r="D526" s="72" t="s">
        <v>624</v>
      </c>
      <c r="E526" s="79">
        <v>1E-3</v>
      </c>
      <c r="F526" s="74" t="s">
        <v>1704</v>
      </c>
      <c r="G526" s="19">
        <v>0</v>
      </c>
      <c r="H526" s="34" t="s">
        <v>1705</v>
      </c>
    </row>
    <row r="527" spans="1:8" x14ac:dyDescent="0.25">
      <c r="A527" s="103">
        <v>83</v>
      </c>
      <c r="B527" s="104" t="s">
        <v>760</v>
      </c>
      <c r="C527" s="74" t="s">
        <v>623</v>
      </c>
      <c r="D527" s="72" t="s">
        <v>624</v>
      </c>
      <c r="E527" s="79">
        <v>0.128</v>
      </c>
      <c r="F527" s="74" t="s">
        <v>1704</v>
      </c>
      <c r="G527" s="19">
        <v>0</v>
      </c>
      <c r="H527" s="34" t="s">
        <v>1705</v>
      </c>
    </row>
    <row r="528" spans="1:8" x14ac:dyDescent="0.25">
      <c r="A528" s="103">
        <v>84</v>
      </c>
      <c r="B528" s="104" t="s">
        <v>762</v>
      </c>
      <c r="C528" s="74" t="s">
        <v>623</v>
      </c>
      <c r="D528" s="72" t="s">
        <v>624</v>
      </c>
      <c r="E528" s="79">
        <v>0.20100000000000001</v>
      </c>
      <c r="F528" s="74" t="s">
        <v>1704</v>
      </c>
      <c r="G528" s="19">
        <v>0</v>
      </c>
      <c r="H528" s="34" t="s">
        <v>1705</v>
      </c>
    </row>
    <row r="529" spans="1:8" x14ac:dyDescent="0.25">
      <c r="A529" s="103">
        <v>85</v>
      </c>
      <c r="B529" s="104" t="s">
        <v>764</v>
      </c>
      <c r="C529" s="74" t="s">
        <v>623</v>
      </c>
      <c r="D529" s="72" t="s">
        <v>624</v>
      </c>
      <c r="E529" s="79">
        <v>0.01</v>
      </c>
      <c r="F529" s="74" t="s">
        <v>1704</v>
      </c>
      <c r="G529" s="19">
        <v>0</v>
      </c>
      <c r="H529" s="34" t="s">
        <v>1705</v>
      </c>
    </row>
    <row r="530" spans="1:8" x14ac:dyDescent="0.25">
      <c r="A530" s="103">
        <v>86</v>
      </c>
      <c r="B530" s="104" t="s">
        <v>1752</v>
      </c>
      <c r="C530" s="74" t="s">
        <v>623</v>
      </c>
      <c r="D530" s="72" t="s">
        <v>624</v>
      </c>
      <c r="E530" s="79">
        <v>2E-3</v>
      </c>
      <c r="F530" s="74" t="s">
        <v>1704</v>
      </c>
      <c r="G530" s="19">
        <v>0</v>
      </c>
      <c r="H530" s="34" t="s">
        <v>1705</v>
      </c>
    </row>
    <row r="531" spans="1:8" x14ac:dyDescent="0.25">
      <c r="A531" s="103">
        <v>87</v>
      </c>
      <c r="B531" s="104" t="s">
        <v>1753</v>
      </c>
      <c r="C531" s="74" t="s">
        <v>623</v>
      </c>
      <c r="D531" s="72" t="s">
        <v>624</v>
      </c>
      <c r="E531" s="79">
        <v>0.24</v>
      </c>
      <c r="F531" s="74" t="s">
        <v>1704</v>
      </c>
      <c r="G531" s="19">
        <v>0</v>
      </c>
      <c r="H531" s="34" t="s">
        <v>1705</v>
      </c>
    </row>
    <row r="532" spans="1:8" x14ac:dyDescent="0.25">
      <c r="A532" s="103">
        <v>88</v>
      </c>
      <c r="B532" s="104" t="s">
        <v>1754</v>
      </c>
      <c r="C532" s="74" t="s">
        <v>623</v>
      </c>
      <c r="D532" s="72" t="s">
        <v>624</v>
      </c>
      <c r="E532" s="79">
        <v>0.02</v>
      </c>
      <c r="F532" s="74" t="s">
        <v>1704</v>
      </c>
      <c r="G532" s="19">
        <v>0</v>
      </c>
      <c r="H532" s="34" t="s">
        <v>1705</v>
      </c>
    </row>
    <row r="533" spans="1:8" x14ac:dyDescent="0.25">
      <c r="A533" s="103">
        <v>89</v>
      </c>
      <c r="B533" s="104" t="s">
        <v>1755</v>
      </c>
      <c r="C533" s="74" t="s">
        <v>623</v>
      </c>
      <c r="D533" s="72" t="s">
        <v>624</v>
      </c>
      <c r="E533" s="79">
        <v>0.01</v>
      </c>
      <c r="F533" s="74" t="s">
        <v>1704</v>
      </c>
      <c r="G533" s="19">
        <v>0</v>
      </c>
      <c r="H533" s="34" t="s">
        <v>1705</v>
      </c>
    </row>
    <row r="534" spans="1:8" x14ac:dyDescent="0.25">
      <c r="A534" s="103">
        <v>90</v>
      </c>
      <c r="B534" s="104" t="s">
        <v>765</v>
      </c>
      <c r="C534" s="74" t="s">
        <v>623</v>
      </c>
      <c r="D534" s="72" t="s">
        <v>624</v>
      </c>
      <c r="E534" s="79">
        <v>3.1E-2</v>
      </c>
      <c r="F534" s="74" t="s">
        <v>1704</v>
      </c>
      <c r="G534" s="19">
        <v>0</v>
      </c>
      <c r="H534" s="34" t="s">
        <v>1705</v>
      </c>
    </row>
    <row r="535" spans="1:8" x14ac:dyDescent="0.25">
      <c r="A535" s="103">
        <v>91</v>
      </c>
      <c r="B535" s="104" t="s">
        <v>768</v>
      </c>
      <c r="C535" s="74" t="s">
        <v>623</v>
      </c>
      <c r="D535" s="72" t="s">
        <v>624</v>
      </c>
      <c r="E535" s="79">
        <v>0.01</v>
      </c>
      <c r="F535" s="74" t="s">
        <v>1704</v>
      </c>
      <c r="G535" s="19">
        <v>0</v>
      </c>
      <c r="H535" s="34" t="s">
        <v>1705</v>
      </c>
    </row>
    <row r="536" spans="1:8" x14ac:dyDescent="0.25">
      <c r="A536" s="103">
        <v>92</v>
      </c>
      <c r="B536" s="104" t="s">
        <v>1756</v>
      </c>
      <c r="C536" s="74" t="s">
        <v>623</v>
      </c>
      <c r="D536" s="72" t="s">
        <v>624</v>
      </c>
      <c r="E536" s="79">
        <v>3.5000000000000003E-2</v>
      </c>
      <c r="F536" s="74" t="s">
        <v>1704</v>
      </c>
      <c r="G536" s="19">
        <v>0</v>
      </c>
      <c r="H536" s="34" t="s">
        <v>1705</v>
      </c>
    </row>
    <row r="537" spans="1:8" x14ac:dyDescent="0.25">
      <c r="A537" s="103">
        <v>93</v>
      </c>
      <c r="B537" s="104" t="s">
        <v>1757</v>
      </c>
      <c r="C537" s="74" t="s">
        <v>623</v>
      </c>
      <c r="D537" s="72" t="s">
        <v>624</v>
      </c>
      <c r="E537" s="79">
        <v>1.6E-2</v>
      </c>
      <c r="F537" s="74" t="s">
        <v>1704</v>
      </c>
      <c r="G537" s="19">
        <v>0</v>
      </c>
      <c r="H537" s="34" t="s">
        <v>1705</v>
      </c>
    </row>
    <row r="538" spans="1:8" x14ac:dyDescent="0.25">
      <c r="A538" s="103">
        <v>94</v>
      </c>
      <c r="B538" s="104" t="s">
        <v>772</v>
      </c>
      <c r="C538" s="74" t="s">
        <v>623</v>
      </c>
      <c r="D538" s="72" t="s">
        <v>624</v>
      </c>
      <c r="E538" s="79">
        <v>0.06</v>
      </c>
      <c r="F538" s="74" t="s">
        <v>1704</v>
      </c>
      <c r="G538" s="19">
        <v>0</v>
      </c>
      <c r="H538" s="34" t="s">
        <v>1705</v>
      </c>
    </row>
    <row r="539" spans="1:8" x14ac:dyDescent="0.25">
      <c r="A539" s="103">
        <v>95</v>
      </c>
      <c r="B539" s="104" t="s">
        <v>774</v>
      </c>
      <c r="C539" s="74" t="s">
        <v>623</v>
      </c>
      <c r="D539" s="72" t="s">
        <v>624</v>
      </c>
      <c r="E539" s="79">
        <v>1E-3</v>
      </c>
      <c r="F539" s="74" t="s">
        <v>1704</v>
      </c>
      <c r="G539" s="19">
        <v>0</v>
      </c>
      <c r="H539" s="34" t="s">
        <v>1705</v>
      </c>
    </row>
    <row r="540" spans="1:8" x14ac:dyDescent="0.25">
      <c r="A540" s="103">
        <v>96</v>
      </c>
      <c r="B540" s="104" t="s">
        <v>1758</v>
      </c>
      <c r="C540" s="74" t="s">
        <v>623</v>
      </c>
      <c r="D540" s="72" t="s">
        <v>624</v>
      </c>
      <c r="E540" s="79">
        <v>4.0000000000000001E-3</v>
      </c>
      <c r="F540" s="74" t="s">
        <v>1704</v>
      </c>
      <c r="G540" s="19">
        <v>0</v>
      </c>
      <c r="H540" s="34" t="s">
        <v>1705</v>
      </c>
    </row>
    <row r="541" spans="1:8" x14ac:dyDescent="0.25">
      <c r="A541" s="103">
        <v>97</v>
      </c>
      <c r="B541" s="104" t="s">
        <v>776</v>
      </c>
      <c r="C541" s="74" t="s">
        <v>623</v>
      </c>
      <c r="D541" s="72" t="s">
        <v>624</v>
      </c>
      <c r="E541" s="79">
        <v>0.01</v>
      </c>
      <c r="F541" s="74" t="s">
        <v>1704</v>
      </c>
      <c r="G541" s="19">
        <v>0</v>
      </c>
      <c r="H541" s="34" t="s">
        <v>1705</v>
      </c>
    </row>
    <row r="542" spans="1:8" x14ac:dyDescent="0.25">
      <c r="A542" s="103">
        <v>98</v>
      </c>
      <c r="B542" s="104" t="s">
        <v>1759</v>
      </c>
      <c r="C542" s="74" t="s">
        <v>623</v>
      </c>
      <c r="D542" s="72" t="s">
        <v>624</v>
      </c>
      <c r="E542" s="79">
        <v>3.0000000000000001E-3</v>
      </c>
      <c r="F542" s="74" t="s">
        <v>1704</v>
      </c>
      <c r="G542" s="19">
        <v>0</v>
      </c>
      <c r="H542" s="34" t="s">
        <v>1705</v>
      </c>
    </row>
    <row r="543" spans="1:8" x14ac:dyDescent="0.25">
      <c r="A543" s="103">
        <v>99</v>
      </c>
      <c r="B543" s="104" t="s">
        <v>1760</v>
      </c>
      <c r="C543" s="74" t="s">
        <v>623</v>
      </c>
      <c r="D543" s="72" t="s">
        <v>624</v>
      </c>
      <c r="E543" s="79">
        <v>0.06</v>
      </c>
      <c r="F543" s="74" t="s">
        <v>1704</v>
      </c>
      <c r="G543" s="19">
        <v>0</v>
      </c>
      <c r="H543" s="34" t="s">
        <v>1705</v>
      </c>
    </row>
    <row r="544" spans="1:8" x14ac:dyDescent="0.25">
      <c r="A544" s="103">
        <v>100</v>
      </c>
      <c r="B544" s="104" t="s">
        <v>1761</v>
      </c>
      <c r="C544" s="74" t="s">
        <v>623</v>
      </c>
      <c r="D544" s="72" t="s">
        <v>624</v>
      </c>
      <c r="E544" s="79">
        <v>7.0000000000000001E-3</v>
      </c>
      <c r="F544" s="74" t="s">
        <v>1704</v>
      </c>
      <c r="G544" s="19">
        <v>0</v>
      </c>
      <c r="H544" s="34" t="s">
        <v>1705</v>
      </c>
    </row>
    <row r="545" spans="1:8" x14ac:dyDescent="0.25">
      <c r="A545" s="103">
        <v>101</v>
      </c>
      <c r="B545" s="104" t="s">
        <v>1762</v>
      </c>
      <c r="C545" s="74" t="s">
        <v>623</v>
      </c>
      <c r="D545" s="72" t="s">
        <v>624</v>
      </c>
      <c r="E545" s="79">
        <v>6.0000000000000001E-3</v>
      </c>
      <c r="F545" s="74" t="s">
        <v>1704</v>
      </c>
      <c r="G545" s="19">
        <v>0</v>
      </c>
      <c r="H545" s="34" t="s">
        <v>1705</v>
      </c>
    </row>
    <row r="546" spans="1:8" x14ac:dyDescent="0.25">
      <c r="A546" s="103">
        <v>102</v>
      </c>
      <c r="B546" s="104" t="s">
        <v>1763</v>
      </c>
      <c r="C546" s="74" t="s">
        <v>623</v>
      </c>
      <c r="D546" s="72" t="s">
        <v>624</v>
      </c>
      <c r="E546" s="79">
        <v>5.5E-2</v>
      </c>
      <c r="F546" s="74" t="s">
        <v>1704</v>
      </c>
      <c r="G546" s="19">
        <v>0</v>
      </c>
      <c r="H546" s="34" t="s">
        <v>1705</v>
      </c>
    </row>
    <row r="547" spans="1:8" x14ac:dyDescent="0.25">
      <c r="A547" s="103">
        <v>103</v>
      </c>
      <c r="B547" s="104" t="s">
        <v>784</v>
      </c>
      <c r="C547" s="74" t="s">
        <v>623</v>
      </c>
      <c r="D547" s="72" t="s">
        <v>624</v>
      </c>
      <c r="E547" s="79">
        <v>0.01</v>
      </c>
      <c r="F547" s="74" t="s">
        <v>1704</v>
      </c>
      <c r="G547" s="19">
        <v>0</v>
      </c>
      <c r="H547" s="34" t="s">
        <v>1705</v>
      </c>
    </row>
    <row r="548" spans="1:8" x14ac:dyDescent="0.25">
      <c r="A548" s="103">
        <v>104</v>
      </c>
      <c r="B548" s="104" t="s">
        <v>785</v>
      </c>
      <c r="C548" s="74" t="s">
        <v>623</v>
      </c>
      <c r="D548" s="72" t="s">
        <v>624</v>
      </c>
      <c r="E548" s="79">
        <v>1E-3</v>
      </c>
      <c r="F548" s="74" t="s">
        <v>1704</v>
      </c>
      <c r="G548" s="19">
        <v>0</v>
      </c>
      <c r="H548" s="34" t="s">
        <v>1705</v>
      </c>
    </row>
    <row r="549" spans="1:8" x14ac:dyDescent="0.25">
      <c r="A549" s="103"/>
      <c r="B549" s="104"/>
      <c r="C549" s="74"/>
      <c r="D549" s="72" t="s">
        <v>624</v>
      </c>
      <c r="E549" s="79"/>
      <c r="F549" s="74"/>
      <c r="G549" s="19"/>
      <c r="H549" s="34"/>
    </row>
    <row r="550" spans="1:8" x14ac:dyDescent="0.25">
      <c r="A550" s="69">
        <v>1</v>
      </c>
      <c r="B550" s="104" t="s">
        <v>916</v>
      </c>
      <c r="C550" s="74" t="s">
        <v>787</v>
      </c>
      <c r="D550" s="72" t="s">
        <v>1764</v>
      </c>
      <c r="E550" s="79">
        <v>0.5</v>
      </c>
      <c r="F550" s="74" t="s">
        <v>45</v>
      </c>
      <c r="G550" s="19" t="s">
        <v>1765</v>
      </c>
      <c r="H550" s="34"/>
    </row>
    <row r="551" spans="1:8" x14ac:dyDescent="0.25">
      <c r="A551" s="69">
        <v>2</v>
      </c>
      <c r="B551" s="104" t="s">
        <v>1766</v>
      </c>
      <c r="C551" s="74" t="s">
        <v>793</v>
      </c>
      <c r="D551" s="72" t="s">
        <v>1764</v>
      </c>
      <c r="E551" s="79">
        <v>4.97</v>
      </c>
      <c r="F551" s="74" t="s">
        <v>45</v>
      </c>
      <c r="G551" s="19" t="s">
        <v>317</v>
      </c>
      <c r="H551" s="34"/>
    </row>
    <row r="552" spans="1:8" ht="30" x14ac:dyDescent="0.25">
      <c r="A552" s="69">
        <v>3</v>
      </c>
      <c r="B552" s="104" t="s">
        <v>1767</v>
      </c>
      <c r="C552" s="74" t="s">
        <v>1768</v>
      </c>
      <c r="D552" s="72" t="s">
        <v>1764</v>
      </c>
      <c r="E552" s="79">
        <v>1.4750000000000001</v>
      </c>
      <c r="F552" s="74" t="s">
        <v>45</v>
      </c>
      <c r="G552" s="17" t="s">
        <v>1765</v>
      </c>
      <c r="H552" s="34"/>
    </row>
    <row r="553" spans="1:8" x14ac:dyDescent="0.25">
      <c r="A553" s="69">
        <v>4</v>
      </c>
      <c r="B553" s="104" t="s">
        <v>918</v>
      </c>
      <c r="C553" s="74" t="s">
        <v>843</v>
      </c>
      <c r="D553" s="72" t="s">
        <v>1764</v>
      </c>
      <c r="E553" s="79">
        <v>0.95</v>
      </c>
      <c r="F553" s="74" t="s">
        <v>45</v>
      </c>
      <c r="G553" s="19" t="s">
        <v>1765</v>
      </c>
      <c r="H553" s="34"/>
    </row>
    <row r="554" spans="1:8" ht="30" x14ac:dyDescent="0.25">
      <c r="A554" s="69">
        <v>5</v>
      </c>
      <c r="B554" s="104" t="s">
        <v>1769</v>
      </c>
      <c r="C554" s="74" t="s">
        <v>793</v>
      </c>
      <c r="D554" s="72" t="s">
        <v>1764</v>
      </c>
      <c r="E554" s="79">
        <v>1</v>
      </c>
      <c r="F554" s="74" t="s">
        <v>45</v>
      </c>
      <c r="G554" s="19" t="s">
        <v>317</v>
      </c>
      <c r="H554" s="34"/>
    </row>
    <row r="555" spans="1:8" x14ac:dyDescent="0.25">
      <c r="A555" s="69">
        <v>6</v>
      </c>
      <c r="B555" s="104" t="s">
        <v>1770</v>
      </c>
      <c r="C555" s="74" t="s">
        <v>912</v>
      </c>
      <c r="D555" s="72" t="s">
        <v>1764</v>
      </c>
      <c r="E555" s="79">
        <v>6.6000000000000003E-2</v>
      </c>
      <c r="F555" s="74" t="s">
        <v>45</v>
      </c>
      <c r="G555" s="19" t="s">
        <v>59</v>
      </c>
      <c r="H555" s="34"/>
    </row>
    <row r="556" spans="1:8" x14ac:dyDescent="0.25">
      <c r="A556" s="69">
        <v>7</v>
      </c>
      <c r="B556" s="104" t="s">
        <v>1771</v>
      </c>
      <c r="C556" s="74" t="s">
        <v>793</v>
      </c>
      <c r="D556" s="72" t="s">
        <v>1764</v>
      </c>
      <c r="E556" s="79">
        <v>0.63</v>
      </c>
      <c r="F556" s="74" t="s">
        <v>45</v>
      </c>
      <c r="G556" s="19" t="s">
        <v>317</v>
      </c>
      <c r="H556" s="34"/>
    </row>
    <row r="557" spans="1:8" x14ac:dyDescent="0.25">
      <c r="A557" s="69">
        <v>8</v>
      </c>
      <c r="B557" s="104" t="s">
        <v>921</v>
      </c>
      <c r="C557" s="74" t="s">
        <v>787</v>
      </c>
      <c r="D557" s="72" t="s">
        <v>1764</v>
      </c>
      <c r="E557" s="79">
        <v>1.5</v>
      </c>
      <c r="F557" s="74" t="s">
        <v>45</v>
      </c>
      <c r="G557" s="19" t="s">
        <v>1765</v>
      </c>
      <c r="H557" s="34"/>
    </row>
    <row r="558" spans="1:8" x14ac:dyDescent="0.25">
      <c r="A558" s="69">
        <v>9</v>
      </c>
      <c r="B558" s="104" t="s">
        <v>924</v>
      </c>
      <c r="C558" s="74" t="s">
        <v>843</v>
      </c>
      <c r="D558" s="72" t="s">
        <v>1764</v>
      </c>
      <c r="E558" s="105">
        <v>0.48</v>
      </c>
      <c r="F558" s="74" t="s">
        <v>45</v>
      </c>
      <c r="G558" s="19" t="s">
        <v>1765</v>
      </c>
      <c r="H558" s="34"/>
    </row>
    <row r="559" spans="1:8" x14ac:dyDescent="0.25">
      <c r="A559" s="69">
        <v>10</v>
      </c>
      <c r="B559" s="104" t="s">
        <v>1772</v>
      </c>
      <c r="C559" s="74" t="s">
        <v>793</v>
      </c>
      <c r="D559" s="72" t="s">
        <v>1764</v>
      </c>
      <c r="E559" s="79">
        <v>3.1E-2</v>
      </c>
      <c r="F559" s="74" t="s">
        <v>115</v>
      </c>
      <c r="G559" s="19" t="s">
        <v>115</v>
      </c>
      <c r="H559" s="34" t="s">
        <v>78</v>
      </c>
    </row>
    <row r="560" spans="1:8" x14ac:dyDescent="0.25">
      <c r="A560" s="69">
        <v>11</v>
      </c>
      <c r="B560" s="104" t="s">
        <v>925</v>
      </c>
      <c r="C560" s="74" t="s">
        <v>793</v>
      </c>
      <c r="D560" s="72" t="s">
        <v>1764</v>
      </c>
      <c r="E560" s="79">
        <v>1.72</v>
      </c>
      <c r="F560" s="74" t="s">
        <v>45</v>
      </c>
      <c r="G560" s="19" t="s">
        <v>317</v>
      </c>
      <c r="H560" s="34"/>
    </row>
    <row r="561" spans="1:8" ht="30" x14ac:dyDescent="0.25">
      <c r="A561" s="69">
        <v>12</v>
      </c>
      <c r="B561" s="104" t="s">
        <v>1773</v>
      </c>
      <c r="C561" s="74" t="s">
        <v>787</v>
      </c>
      <c r="D561" s="72" t="s">
        <v>1764</v>
      </c>
      <c r="E561" s="79">
        <v>0.59499999999999997</v>
      </c>
      <c r="F561" s="74" t="s">
        <v>45</v>
      </c>
      <c r="G561" s="19" t="s">
        <v>1765</v>
      </c>
      <c r="H561" s="34"/>
    </row>
    <row r="562" spans="1:8" x14ac:dyDescent="0.25">
      <c r="A562" s="69">
        <v>13</v>
      </c>
      <c r="B562" s="104" t="s">
        <v>1774</v>
      </c>
      <c r="C562" s="74" t="s">
        <v>1775</v>
      </c>
      <c r="D562" s="72" t="s">
        <v>1764</v>
      </c>
      <c r="E562" s="79">
        <v>0.9</v>
      </c>
      <c r="F562" s="74" t="s">
        <v>45</v>
      </c>
      <c r="G562" s="19" t="s">
        <v>317</v>
      </c>
      <c r="H562" s="34"/>
    </row>
    <row r="563" spans="1:8" x14ac:dyDescent="0.25">
      <c r="A563" s="69">
        <v>14</v>
      </c>
      <c r="B563" s="90" t="s">
        <v>932</v>
      </c>
      <c r="C563" s="74" t="s">
        <v>787</v>
      </c>
      <c r="D563" s="72" t="s">
        <v>1764</v>
      </c>
      <c r="E563" s="73">
        <v>0.59</v>
      </c>
      <c r="F563" s="74" t="s">
        <v>45</v>
      </c>
      <c r="G563" s="17" t="s">
        <v>1765</v>
      </c>
      <c r="H563" s="34"/>
    </row>
    <row r="564" spans="1:8" x14ac:dyDescent="0.25">
      <c r="A564" s="69">
        <v>15</v>
      </c>
      <c r="B564" s="104" t="s">
        <v>1776</v>
      </c>
      <c r="C564" s="74" t="s">
        <v>843</v>
      </c>
      <c r="D564" s="72" t="s">
        <v>1764</v>
      </c>
      <c r="E564" s="79">
        <v>0.25</v>
      </c>
      <c r="F564" s="74" t="s">
        <v>45</v>
      </c>
      <c r="G564" s="19" t="s">
        <v>1765</v>
      </c>
      <c r="H564" s="34"/>
    </row>
    <row r="565" spans="1:8" x14ac:dyDescent="0.25">
      <c r="A565" s="69">
        <v>16</v>
      </c>
      <c r="B565" s="104" t="s">
        <v>1777</v>
      </c>
      <c r="C565" s="74" t="s">
        <v>843</v>
      </c>
      <c r="D565" s="72" t="s">
        <v>1764</v>
      </c>
      <c r="E565" s="79">
        <v>1.3</v>
      </c>
      <c r="F565" s="74" t="s">
        <v>45</v>
      </c>
      <c r="G565" s="19" t="s">
        <v>1765</v>
      </c>
      <c r="H565" s="34"/>
    </row>
    <row r="566" spans="1:8" x14ac:dyDescent="0.25">
      <c r="A566" s="69">
        <v>17</v>
      </c>
      <c r="B566" s="104" t="s">
        <v>1778</v>
      </c>
      <c r="C566" s="74" t="s">
        <v>787</v>
      </c>
      <c r="D566" s="72" t="s">
        <v>1764</v>
      </c>
      <c r="E566" s="79">
        <v>0.4</v>
      </c>
      <c r="F566" s="74" t="s">
        <v>45</v>
      </c>
      <c r="G566" s="19" t="s">
        <v>1765</v>
      </c>
      <c r="H566" s="34"/>
    </row>
    <row r="567" spans="1:8" x14ac:dyDescent="0.25">
      <c r="A567" s="69">
        <v>18</v>
      </c>
      <c r="B567" s="104" t="s">
        <v>1779</v>
      </c>
      <c r="C567" s="74" t="s">
        <v>793</v>
      </c>
      <c r="D567" s="72" t="s">
        <v>1764</v>
      </c>
      <c r="E567" s="79">
        <v>0.01</v>
      </c>
      <c r="F567" s="74" t="s">
        <v>45</v>
      </c>
      <c r="G567" s="17" t="s">
        <v>317</v>
      </c>
      <c r="H567" s="34"/>
    </row>
    <row r="568" spans="1:8" x14ac:dyDescent="0.25">
      <c r="A568" s="69">
        <v>19</v>
      </c>
      <c r="B568" s="104" t="s">
        <v>1780</v>
      </c>
      <c r="C568" s="74" t="s">
        <v>843</v>
      </c>
      <c r="D568" s="72" t="s">
        <v>1764</v>
      </c>
      <c r="E568" s="79">
        <v>0.2</v>
      </c>
      <c r="F568" s="74" t="s">
        <v>45</v>
      </c>
      <c r="G568" s="19" t="s">
        <v>1765</v>
      </c>
      <c r="H568" s="34"/>
    </row>
    <row r="569" spans="1:8" x14ac:dyDescent="0.25">
      <c r="A569" s="69">
        <v>20</v>
      </c>
      <c r="B569" s="104" t="s">
        <v>938</v>
      </c>
      <c r="C569" s="74" t="s">
        <v>793</v>
      </c>
      <c r="D569" s="72" t="s">
        <v>1764</v>
      </c>
      <c r="E569" s="79">
        <v>0.63</v>
      </c>
      <c r="F569" s="74" t="s">
        <v>45</v>
      </c>
      <c r="G569" s="19" t="s">
        <v>317</v>
      </c>
      <c r="H569" s="34"/>
    </row>
    <row r="570" spans="1:8" x14ac:dyDescent="0.25">
      <c r="A570" s="69">
        <v>21</v>
      </c>
      <c r="B570" s="104" t="s">
        <v>942</v>
      </c>
      <c r="C570" s="74" t="s">
        <v>912</v>
      </c>
      <c r="D570" s="72" t="s">
        <v>1764</v>
      </c>
      <c r="E570" s="79">
        <v>0.156</v>
      </c>
      <c r="F570" s="74" t="s">
        <v>45</v>
      </c>
      <c r="G570" s="19" t="s">
        <v>59</v>
      </c>
      <c r="H570" s="34"/>
    </row>
    <row r="571" spans="1:8" x14ac:dyDescent="0.25">
      <c r="A571" s="69">
        <v>22</v>
      </c>
      <c r="B571" s="104" t="s">
        <v>1781</v>
      </c>
      <c r="C571" s="74" t="s">
        <v>912</v>
      </c>
      <c r="D571" s="72" t="s">
        <v>1764</v>
      </c>
      <c r="E571" s="79">
        <v>1</v>
      </c>
      <c r="F571" s="74" t="s">
        <v>45</v>
      </c>
      <c r="G571" s="19" t="s">
        <v>59</v>
      </c>
      <c r="H571" s="34"/>
    </row>
    <row r="572" spans="1:8" x14ac:dyDescent="0.25">
      <c r="A572" s="69">
        <v>23</v>
      </c>
      <c r="B572" s="104" t="s">
        <v>1782</v>
      </c>
      <c r="C572" s="74" t="s">
        <v>843</v>
      </c>
      <c r="D572" s="72" t="s">
        <v>1764</v>
      </c>
      <c r="E572" s="79">
        <v>0.68</v>
      </c>
      <c r="F572" s="74" t="s">
        <v>45</v>
      </c>
      <c r="G572" s="19" t="s">
        <v>1765</v>
      </c>
      <c r="H572" s="34"/>
    </row>
    <row r="573" spans="1:8" x14ac:dyDescent="0.25">
      <c r="A573" s="69">
        <v>24</v>
      </c>
      <c r="B573" s="104" t="s">
        <v>951</v>
      </c>
      <c r="C573" s="74" t="s">
        <v>843</v>
      </c>
      <c r="D573" s="72" t="s">
        <v>1764</v>
      </c>
      <c r="E573" s="79">
        <v>0.23</v>
      </c>
      <c r="F573" s="74" t="s">
        <v>45</v>
      </c>
      <c r="G573" s="19" t="s">
        <v>1765</v>
      </c>
      <c r="H573" s="34"/>
    </row>
    <row r="574" spans="1:8" x14ac:dyDescent="0.25">
      <c r="A574" s="69">
        <v>25</v>
      </c>
      <c r="B574" s="104" t="s">
        <v>1783</v>
      </c>
      <c r="C574" s="74" t="s">
        <v>912</v>
      </c>
      <c r="D574" s="72" t="s">
        <v>1764</v>
      </c>
      <c r="E574" s="79">
        <v>0.106</v>
      </c>
      <c r="F574" s="74" t="s">
        <v>45</v>
      </c>
      <c r="G574" s="19" t="s">
        <v>59</v>
      </c>
      <c r="H574" s="34"/>
    </row>
    <row r="575" spans="1:8" x14ac:dyDescent="0.25">
      <c r="A575" s="69">
        <v>26</v>
      </c>
      <c r="B575" s="104" t="s">
        <v>813</v>
      </c>
      <c r="C575" s="74" t="s">
        <v>793</v>
      </c>
      <c r="D575" s="72" t="s">
        <v>1764</v>
      </c>
      <c r="E575" s="79">
        <v>1.57</v>
      </c>
      <c r="F575" s="74" t="s">
        <v>45</v>
      </c>
      <c r="G575" s="19" t="s">
        <v>317</v>
      </c>
      <c r="H575" s="34"/>
    </row>
    <row r="576" spans="1:8" x14ac:dyDescent="0.25">
      <c r="A576" s="69">
        <v>27</v>
      </c>
      <c r="B576" s="104" t="s">
        <v>956</v>
      </c>
      <c r="C576" s="74" t="s">
        <v>843</v>
      </c>
      <c r="D576" s="72" t="s">
        <v>1764</v>
      </c>
      <c r="E576" s="79">
        <v>0.41</v>
      </c>
      <c r="F576" s="74" t="s">
        <v>45</v>
      </c>
      <c r="G576" s="19" t="s">
        <v>1765</v>
      </c>
      <c r="H576" s="34"/>
    </row>
    <row r="577" spans="1:8" x14ac:dyDescent="0.25">
      <c r="A577" s="69">
        <v>28</v>
      </c>
      <c r="B577" s="104" t="s">
        <v>1784</v>
      </c>
      <c r="C577" s="74" t="s">
        <v>843</v>
      </c>
      <c r="D577" s="72" t="s">
        <v>1764</v>
      </c>
      <c r="E577" s="79">
        <v>0.28000000000000003</v>
      </c>
      <c r="F577" s="74" t="s">
        <v>45</v>
      </c>
      <c r="G577" s="19" t="s">
        <v>1765</v>
      </c>
      <c r="H577" s="34"/>
    </row>
    <row r="578" spans="1:8" x14ac:dyDescent="0.25">
      <c r="A578" s="69">
        <v>29</v>
      </c>
      <c r="B578" s="104" t="s">
        <v>1785</v>
      </c>
      <c r="C578" s="74" t="s">
        <v>912</v>
      </c>
      <c r="D578" s="72" t="s">
        <v>1764</v>
      </c>
      <c r="E578" s="79">
        <v>0.32</v>
      </c>
      <c r="F578" s="74" t="s">
        <v>45</v>
      </c>
      <c r="G578" s="19" t="s">
        <v>59</v>
      </c>
      <c r="H578" s="34"/>
    </row>
    <row r="579" spans="1:8" x14ac:dyDescent="0.25">
      <c r="A579" s="69">
        <v>30</v>
      </c>
      <c r="B579" s="104" t="s">
        <v>1786</v>
      </c>
      <c r="C579" s="74" t="s">
        <v>843</v>
      </c>
      <c r="D579" s="72" t="s">
        <v>1764</v>
      </c>
      <c r="E579" s="79">
        <v>0.8</v>
      </c>
      <c r="F579" s="74" t="s">
        <v>45</v>
      </c>
      <c r="G579" s="19" t="s">
        <v>1765</v>
      </c>
      <c r="H579" s="34"/>
    </row>
    <row r="580" spans="1:8" x14ac:dyDescent="0.25">
      <c r="A580" s="69">
        <v>31</v>
      </c>
      <c r="B580" s="104" t="s">
        <v>961</v>
      </c>
      <c r="C580" s="74" t="s">
        <v>843</v>
      </c>
      <c r="D580" s="72" t="s">
        <v>1764</v>
      </c>
      <c r="E580" s="79">
        <v>1.2</v>
      </c>
      <c r="F580" s="74" t="s">
        <v>45</v>
      </c>
      <c r="G580" s="19" t="s">
        <v>1765</v>
      </c>
      <c r="H580" s="34"/>
    </row>
    <row r="581" spans="1:8" x14ac:dyDescent="0.25">
      <c r="A581" s="69">
        <v>32</v>
      </c>
      <c r="B581" s="104" t="s">
        <v>1787</v>
      </c>
      <c r="C581" s="74" t="s">
        <v>793</v>
      </c>
      <c r="D581" s="72" t="s">
        <v>1764</v>
      </c>
      <c r="E581" s="79">
        <v>0.32</v>
      </c>
      <c r="F581" s="74" t="s">
        <v>45</v>
      </c>
      <c r="G581" s="19" t="s">
        <v>317</v>
      </c>
      <c r="H581" s="34"/>
    </row>
    <row r="582" spans="1:8" x14ac:dyDescent="0.25">
      <c r="A582" s="69">
        <v>33</v>
      </c>
      <c r="B582" s="104" t="s">
        <v>1788</v>
      </c>
      <c r="C582" s="74" t="s">
        <v>473</v>
      </c>
      <c r="D582" s="72" t="s">
        <v>1764</v>
      </c>
      <c r="E582" s="79">
        <v>7.8E-2</v>
      </c>
      <c r="F582" s="74" t="s">
        <v>45</v>
      </c>
      <c r="G582" s="19" t="s">
        <v>317</v>
      </c>
      <c r="H582" s="34"/>
    </row>
    <row r="583" spans="1:8" x14ac:dyDescent="0.25">
      <c r="A583" s="69">
        <v>34</v>
      </c>
      <c r="B583" s="104" t="s">
        <v>1789</v>
      </c>
      <c r="C583" s="74" t="s">
        <v>843</v>
      </c>
      <c r="D583" s="72" t="s">
        <v>1764</v>
      </c>
      <c r="E583" s="79">
        <v>0.13</v>
      </c>
      <c r="F583" s="74" t="s">
        <v>45</v>
      </c>
      <c r="G583" s="19" t="s">
        <v>1765</v>
      </c>
      <c r="H583" s="34" t="s">
        <v>78</v>
      </c>
    </row>
    <row r="584" spans="1:8" x14ac:dyDescent="0.25">
      <c r="A584" s="69">
        <v>35</v>
      </c>
      <c r="B584" s="90" t="s">
        <v>1790</v>
      </c>
      <c r="C584" s="74" t="s">
        <v>843</v>
      </c>
      <c r="D584" s="72" t="s">
        <v>1764</v>
      </c>
      <c r="E584" s="73">
        <v>9.7000000000000003E-2</v>
      </c>
      <c r="F584" s="74" t="s">
        <v>45</v>
      </c>
      <c r="G584" s="17" t="s">
        <v>1765</v>
      </c>
      <c r="H584" s="34" t="s">
        <v>78</v>
      </c>
    </row>
    <row r="585" spans="1:8" x14ac:dyDescent="0.25">
      <c r="A585" s="69">
        <v>36</v>
      </c>
      <c r="B585" s="104" t="s">
        <v>1791</v>
      </c>
      <c r="C585" s="74" t="s">
        <v>843</v>
      </c>
      <c r="D585" s="72" t="s">
        <v>1764</v>
      </c>
      <c r="E585" s="79">
        <v>1.2E-2</v>
      </c>
      <c r="F585" s="74" t="s">
        <v>45</v>
      </c>
      <c r="G585" s="19" t="s">
        <v>1765</v>
      </c>
      <c r="H585" s="34" t="s">
        <v>78</v>
      </c>
    </row>
    <row r="586" spans="1:8" x14ac:dyDescent="0.25">
      <c r="A586" s="69">
        <v>37</v>
      </c>
      <c r="B586" s="90" t="s">
        <v>1792</v>
      </c>
      <c r="C586" s="74" t="s">
        <v>912</v>
      </c>
      <c r="D586" s="72" t="s">
        <v>1764</v>
      </c>
      <c r="E586" s="73">
        <v>0.06</v>
      </c>
      <c r="F586" s="74" t="s">
        <v>45</v>
      </c>
      <c r="G586" s="17" t="s">
        <v>59</v>
      </c>
      <c r="H586" s="34" t="s">
        <v>78</v>
      </c>
    </row>
    <row r="587" spans="1:8" x14ac:dyDescent="0.25">
      <c r="A587" s="69">
        <v>38</v>
      </c>
      <c r="B587" s="90" t="s">
        <v>1793</v>
      </c>
      <c r="C587" s="74" t="s">
        <v>843</v>
      </c>
      <c r="D587" s="72" t="s">
        <v>1764</v>
      </c>
      <c r="E587" s="73">
        <v>0.23</v>
      </c>
      <c r="F587" s="74" t="s">
        <v>45</v>
      </c>
      <c r="G587" s="17" t="s">
        <v>1765</v>
      </c>
      <c r="H587" s="34" t="s">
        <v>78</v>
      </c>
    </row>
    <row r="588" spans="1:8" x14ac:dyDescent="0.25">
      <c r="A588" s="69">
        <v>39</v>
      </c>
      <c r="B588" s="90" t="s">
        <v>1794</v>
      </c>
      <c r="C588" s="74" t="s">
        <v>843</v>
      </c>
      <c r="D588" s="72" t="s">
        <v>1764</v>
      </c>
      <c r="E588" s="73">
        <v>0.19600000000000001</v>
      </c>
      <c r="F588" s="74" t="s">
        <v>45</v>
      </c>
      <c r="G588" s="17" t="s">
        <v>1765</v>
      </c>
      <c r="H588" s="34" t="s">
        <v>78</v>
      </c>
    </row>
    <row r="589" spans="1:8" x14ac:dyDescent="0.25">
      <c r="A589" s="69">
        <v>40</v>
      </c>
      <c r="B589" s="90" t="s">
        <v>865</v>
      </c>
      <c r="C589" s="74" t="s">
        <v>843</v>
      </c>
      <c r="D589" s="72" t="s">
        <v>1764</v>
      </c>
      <c r="E589" s="73">
        <v>0.52</v>
      </c>
      <c r="F589" s="74" t="s">
        <v>45</v>
      </c>
      <c r="G589" s="17" t="s">
        <v>1765</v>
      </c>
      <c r="H589" s="34"/>
    </row>
    <row r="590" spans="1:8" x14ac:dyDescent="0.25">
      <c r="A590" s="69">
        <v>41</v>
      </c>
      <c r="B590" s="90" t="s">
        <v>1795</v>
      </c>
      <c r="C590" s="74" t="s">
        <v>787</v>
      </c>
      <c r="D590" s="72" t="s">
        <v>1764</v>
      </c>
      <c r="E590" s="73">
        <v>0.25</v>
      </c>
      <c r="F590" s="74" t="s">
        <v>45</v>
      </c>
      <c r="G590" s="19" t="s">
        <v>1765</v>
      </c>
      <c r="H590" s="34"/>
    </row>
    <row r="591" spans="1:8" x14ac:dyDescent="0.25">
      <c r="A591" s="69">
        <v>42</v>
      </c>
      <c r="B591" s="104" t="s">
        <v>964</v>
      </c>
      <c r="C591" s="74" t="s">
        <v>793</v>
      </c>
      <c r="D591" s="72" t="s">
        <v>1764</v>
      </c>
      <c r="E591" s="79">
        <v>0.16</v>
      </c>
      <c r="F591" s="74" t="s">
        <v>45</v>
      </c>
      <c r="G591" s="19" t="s">
        <v>317</v>
      </c>
      <c r="H591" s="34"/>
    </row>
    <row r="592" spans="1:8" x14ac:dyDescent="0.25">
      <c r="A592" s="69">
        <v>43</v>
      </c>
      <c r="B592" s="104" t="s">
        <v>965</v>
      </c>
      <c r="C592" s="74" t="s">
        <v>1796</v>
      </c>
      <c r="D592" s="72" t="s">
        <v>1764</v>
      </c>
      <c r="E592" s="79">
        <v>2.57</v>
      </c>
      <c r="F592" s="74" t="s">
        <v>45</v>
      </c>
      <c r="G592" s="19" t="s">
        <v>59</v>
      </c>
      <c r="H592" s="34"/>
    </row>
    <row r="593" spans="1:8" x14ac:dyDescent="0.25">
      <c r="A593" s="69">
        <v>44</v>
      </c>
      <c r="B593" s="104" t="s">
        <v>968</v>
      </c>
      <c r="C593" s="74" t="s">
        <v>843</v>
      </c>
      <c r="D593" s="72" t="s">
        <v>1764</v>
      </c>
      <c r="E593" s="79">
        <v>0.86</v>
      </c>
      <c r="F593" s="74" t="s">
        <v>45</v>
      </c>
      <c r="G593" s="19" t="s">
        <v>1765</v>
      </c>
      <c r="H593" s="34"/>
    </row>
    <row r="594" spans="1:8" x14ac:dyDescent="0.25">
      <c r="A594" s="69">
        <v>45</v>
      </c>
      <c r="B594" s="104" t="s">
        <v>969</v>
      </c>
      <c r="C594" s="74" t="s">
        <v>1797</v>
      </c>
      <c r="D594" s="72" t="s">
        <v>1764</v>
      </c>
      <c r="E594" s="79">
        <v>0.2</v>
      </c>
      <c r="F594" s="74" t="s">
        <v>45</v>
      </c>
      <c r="G594" s="19" t="s">
        <v>59</v>
      </c>
      <c r="H594" s="34"/>
    </row>
    <row r="595" spans="1:8" x14ac:dyDescent="0.25">
      <c r="A595" s="69">
        <v>46</v>
      </c>
      <c r="B595" s="90" t="s">
        <v>1798</v>
      </c>
      <c r="C595" s="74" t="s">
        <v>791</v>
      </c>
      <c r="D595" s="72" t="s">
        <v>1764</v>
      </c>
      <c r="E595" s="73">
        <v>0.72799999999999998</v>
      </c>
      <c r="F595" s="74" t="s">
        <v>45</v>
      </c>
      <c r="G595" s="17" t="s">
        <v>1765</v>
      </c>
      <c r="H595" s="34"/>
    </row>
    <row r="596" spans="1:8" x14ac:dyDescent="0.25">
      <c r="A596" s="69">
        <v>47</v>
      </c>
      <c r="B596" s="104" t="s">
        <v>1799</v>
      </c>
      <c r="C596" s="74" t="s">
        <v>787</v>
      </c>
      <c r="D596" s="72" t="s">
        <v>1764</v>
      </c>
      <c r="E596" s="79">
        <v>0.81</v>
      </c>
      <c r="F596" s="74" t="s">
        <v>45</v>
      </c>
      <c r="G596" s="19" t="s">
        <v>1765</v>
      </c>
      <c r="H596" s="34" t="s">
        <v>78</v>
      </c>
    </row>
    <row r="597" spans="1:8" x14ac:dyDescent="0.25">
      <c r="A597" s="69">
        <v>48</v>
      </c>
      <c r="B597" s="104" t="s">
        <v>1800</v>
      </c>
      <c r="C597" s="74" t="s">
        <v>843</v>
      </c>
      <c r="D597" s="72" t="s">
        <v>1764</v>
      </c>
      <c r="E597" s="79">
        <v>0.4</v>
      </c>
      <c r="F597" s="74" t="s">
        <v>45</v>
      </c>
      <c r="G597" s="19" t="s">
        <v>1765</v>
      </c>
      <c r="H597" s="34"/>
    </row>
    <row r="598" spans="1:8" x14ac:dyDescent="0.25">
      <c r="A598" s="69">
        <v>49</v>
      </c>
      <c r="B598" s="104" t="s">
        <v>1801</v>
      </c>
      <c r="C598" s="74" t="s">
        <v>793</v>
      </c>
      <c r="D598" s="72" t="s">
        <v>1764</v>
      </c>
      <c r="E598" s="79">
        <v>0.4</v>
      </c>
      <c r="F598" s="74" t="s">
        <v>45</v>
      </c>
      <c r="G598" s="17" t="s">
        <v>317</v>
      </c>
      <c r="H598" s="34"/>
    </row>
    <row r="599" spans="1:8" ht="30" x14ac:dyDescent="0.25">
      <c r="A599" s="69">
        <v>50</v>
      </c>
      <c r="B599" s="104" t="s">
        <v>1802</v>
      </c>
      <c r="C599" s="74" t="s">
        <v>912</v>
      </c>
      <c r="D599" s="72" t="s">
        <v>1764</v>
      </c>
      <c r="E599" s="79">
        <v>0.36199999999999999</v>
      </c>
      <c r="F599" s="74" t="s">
        <v>45</v>
      </c>
      <c r="G599" s="17" t="s">
        <v>59</v>
      </c>
      <c r="H599" s="34"/>
    </row>
    <row r="600" spans="1:8" x14ac:dyDescent="0.25">
      <c r="A600" s="69">
        <v>51</v>
      </c>
      <c r="B600" s="104" t="s">
        <v>976</v>
      </c>
      <c r="C600" s="74" t="s">
        <v>787</v>
      </c>
      <c r="D600" s="72" t="s">
        <v>1764</v>
      </c>
      <c r="E600" s="79">
        <v>0.7</v>
      </c>
      <c r="F600" s="74" t="s">
        <v>45</v>
      </c>
      <c r="G600" s="19" t="s">
        <v>1765</v>
      </c>
      <c r="H600" s="34"/>
    </row>
    <row r="601" spans="1:8" x14ac:dyDescent="0.25">
      <c r="A601" s="69">
        <v>52</v>
      </c>
      <c r="B601" s="104" t="s">
        <v>979</v>
      </c>
      <c r="C601" s="74" t="s">
        <v>843</v>
      </c>
      <c r="D601" s="72" t="s">
        <v>1764</v>
      </c>
      <c r="E601" s="79">
        <v>0.62</v>
      </c>
      <c r="F601" s="74" t="s">
        <v>45</v>
      </c>
      <c r="G601" s="19" t="s">
        <v>1765</v>
      </c>
      <c r="H601" s="34"/>
    </row>
    <row r="602" spans="1:8" x14ac:dyDescent="0.25">
      <c r="A602" s="69">
        <v>53</v>
      </c>
      <c r="B602" s="104" t="s">
        <v>980</v>
      </c>
      <c r="C602" s="74" t="s">
        <v>843</v>
      </c>
      <c r="D602" s="72" t="s">
        <v>1764</v>
      </c>
      <c r="E602" s="79">
        <v>0.7</v>
      </c>
      <c r="F602" s="74" t="s">
        <v>45</v>
      </c>
      <c r="G602" s="19" t="s">
        <v>1765</v>
      </c>
      <c r="H602" s="34"/>
    </row>
    <row r="603" spans="1:8" x14ac:dyDescent="0.25">
      <c r="A603" s="69">
        <v>54</v>
      </c>
      <c r="B603" s="104" t="s">
        <v>1803</v>
      </c>
      <c r="C603" s="74" t="s">
        <v>843</v>
      </c>
      <c r="D603" s="72" t="s">
        <v>1764</v>
      </c>
      <c r="E603" s="79">
        <v>0.89300000000000002</v>
      </c>
      <c r="F603" s="74" t="s">
        <v>45</v>
      </c>
      <c r="G603" s="17" t="s">
        <v>1765</v>
      </c>
      <c r="H603" s="34"/>
    </row>
    <row r="604" spans="1:8" x14ac:dyDescent="0.25">
      <c r="A604" s="69">
        <v>55</v>
      </c>
      <c r="B604" s="104" t="s">
        <v>981</v>
      </c>
      <c r="C604" s="74" t="s">
        <v>793</v>
      </c>
      <c r="D604" s="72" t="s">
        <v>1764</v>
      </c>
      <c r="E604" s="79">
        <v>3.51</v>
      </c>
      <c r="F604" s="74" t="s">
        <v>45</v>
      </c>
      <c r="G604" s="19" t="s">
        <v>317</v>
      </c>
      <c r="H604" s="34"/>
    </row>
    <row r="605" spans="1:8" x14ac:dyDescent="0.25">
      <c r="A605" s="69">
        <v>56</v>
      </c>
      <c r="B605" s="90" t="s">
        <v>1804</v>
      </c>
      <c r="C605" s="74" t="s">
        <v>1797</v>
      </c>
      <c r="D605" s="72" t="s">
        <v>1764</v>
      </c>
      <c r="E605" s="73">
        <v>2.9</v>
      </c>
      <c r="F605" s="74" t="s">
        <v>45</v>
      </c>
      <c r="G605" s="17" t="s">
        <v>59</v>
      </c>
      <c r="H605" s="34"/>
    </row>
    <row r="606" spans="1:8" x14ac:dyDescent="0.25">
      <c r="A606" s="69">
        <v>57</v>
      </c>
      <c r="B606" s="104" t="s">
        <v>1805</v>
      </c>
      <c r="C606" s="74" t="s">
        <v>787</v>
      </c>
      <c r="D606" s="72" t="s">
        <v>1764</v>
      </c>
      <c r="E606" s="79">
        <v>0.25</v>
      </c>
      <c r="F606" s="74" t="s">
        <v>45</v>
      </c>
      <c r="G606" s="19" t="s">
        <v>1765</v>
      </c>
      <c r="H606" s="34"/>
    </row>
    <row r="607" spans="1:8" x14ac:dyDescent="0.25">
      <c r="A607" s="69">
        <v>58</v>
      </c>
      <c r="B607" s="104" t="s">
        <v>1806</v>
      </c>
      <c r="C607" s="74" t="s">
        <v>787</v>
      </c>
      <c r="D607" s="72" t="s">
        <v>1764</v>
      </c>
      <c r="E607" s="79">
        <v>0.5</v>
      </c>
      <c r="F607" s="74" t="s">
        <v>45</v>
      </c>
      <c r="G607" s="19" t="s">
        <v>1765</v>
      </c>
      <c r="H607" s="34"/>
    </row>
    <row r="608" spans="1:8" x14ac:dyDescent="0.25">
      <c r="A608" s="69">
        <v>59</v>
      </c>
      <c r="B608" s="104" t="s">
        <v>1807</v>
      </c>
      <c r="C608" s="74" t="s">
        <v>793</v>
      </c>
      <c r="D608" s="72" t="s">
        <v>1764</v>
      </c>
      <c r="E608" s="79">
        <v>2.1</v>
      </c>
      <c r="F608" s="74" t="s">
        <v>45</v>
      </c>
      <c r="G608" s="19" t="s">
        <v>317</v>
      </c>
      <c r="H608" s="34"/>
    </row>
    <row r="609" spans="1:8" x14ac:dyDescent="0.25">
      <c r="A609" s="69">
        <v>60</v>
      </c>
      <c r="B609" s="104" t="s">
        <v>1808</v>
      </c>
      <c r="C609" s="74" t="s">
        <v>787</v>
      </c>
      <c r="D609" s="72" t="s">
        <v>1764</v>
      </c>
      <c r="E609" s="79">
        <v>0.25</v>
      </c>
      <c r="F609" s="74" t="s">
        <v>45</v>
      </c>
      <c r="G609" s="19" t="s">
        <v>1765</v>
      </c>
      <c r="H609" s="34"/>
    </row>
    <row r="610" spans="1:8" x14ac:dyDescent="0.25">
      <c r="A610" s="69">
        <v>61</v>
      </c>
      <c r="B610" s="104" t="s">
        <v>1809</v>
      </c>
      <c r="C610" s="74" t="s">
        <v>787</v>
      </c>
      <c r="D610" s="72" t="s">
        <v>1764</v>
      </c>
      <c r="E610" s="79">
        <v>0.64</v>
      </c>
      <c r="F610" s="74" t="s">
        <v>45</v>
      </c>
      <c r="G610" s="19" t="s">
        <v>1765</v>
      </c>
      <c r="H610" s="34"/>
    </row>
    <row r="611" spans="1:8" x14ac:dyDescent="0.25">
      <c r="A611" s="69">
        <v>62</v>
      </c>
      <c r="B611" s="104" t="s">
        <v>991</v>
      </c>
      <c r="C611" s="74" t="s">
        <v>793</v>
      </c>
      <c r="D611" s="72" t="s">
        <v>1764</v>
      </c>
      <c r="E611" s="79">
        <v>0.95</v>
      </c>
      <c r="F611" s="74" t="s">
        <v>45</v>
      </c>
      <c r="G611" s="19" t="s">
        <v>317</v>
      </c>
      <c r="H611" s="34"/>
    </row>
    <row r="612" spans="1:8" x14ac:dyDescent="0.25">
      <c r="A612" s="69">
        <v>63</v>
      </c>
      <c r="B612" s="104" t="s">
        <v>1810</v>
      </c>
      <c r="C612" s="74" t="s">
        <v>793</v>
      </c>
      <c r="D612" s="72" t="s">
        <v>1764</v>
      </c>
      <c r="E612" s="79">
        <v>1.02</v>
      </c>
      <c r="F612" s="74" t="s">
        <v>45</v>
      </c>
      <c r="G612" s="19" t="s">
        <v>317</v>
      </c>
      <c r="H612" s="34"/>
    </row>
    <row r="613" spans="1:8" x14ac:dyDescent="0.25">
      <c r="A613" s="69">
        <v>64</v>
      </c>
      <c r="B613" s="104" t="s">
        <v>1811</v>
      </c>
      <c r="C613" s="74" t="s">
        <v>843</v>
      </c>
      <c r="D613" s="72" t="s">
        <v>1764</v>
      </c>
      <c r="E613" s="79">
        <v>0.14499999999999999</v>
      </c>
      <c r="F613" s="74" t="s">
        <v>45</v>
      </c>
      <c r="G613" s="19" t="s">
        <v>1765</v>
      </c>
      <c r="H613" s="34"/>
    </row>
    <row r="614" spans="1:8" x14ac:dyDescent="0.25">
      <c r="A614" s="69"/>
      <c r="B614" s="104"/>
      <c r="C614" s="74"/>
      <c r="D614" s="72" t="s">
        <v>1764</v>
      </c>
      <c r="E614" s="79"/>
      <c r="F614" s="74"/>
      <c r="G614" s="19"/>
      <c r="H614" s="34"/>
    </row>
    <row r="615" spans="1:8" x14ac:dyDescent="0.25">
      <c r="A615" s="69">
        <v>1</v>
      </c>
      <c r="B615" s="104" t="s">
        <v>1812</v>
      </c>
      <c r="C615" s="74" t="s">
        <v>997</v>
      </c>
      <c r="D615" s="72" t="s">
        <v>1813</v>
      </c>
      <c r="E615" s="79">
        <v>0.01</v>
      </c>
      <c r="F615" s="74" t="s">
        <v>1398</v>
      </c>
      <c r="G615" s="19" t="s">
        <v>1528</v>
      </c>
      <c r="H615" s="34"/>
    </row>
    <row r="616" spans="1:8" x14ac:dyDescent="0.25">
      <c r="A616" s="69">
        <v>2</v>
      </c>
      <c r="B616" s="104" t="s">
        <v>1056</v>
      </c>
      <c r="C616" s="74" t="s">
        <v>997</v>
      </c>
      <c r="D616" s="72" t="s">
        <v>1813</v>
      </c>
      <c r="E616" s="79">
        <v>0.06</v>
      </c>
      <c r="F616" s="74" t="s">
        <v>1398</v>
      </c>
      <c r="G616" s="19" t="s">
        <v>1400</v>
      </c>
      <c r="H616" s="34"/>
    </row>
    <row r="617" spans="1:8" x14ac:dyDescent="0.25">
      <c r="A617" s="69">
        <v>3</v>
      </c>
      <c r="B617" s="104" t="s">
        <v>1814</v>
      </c>
      <c r="C617" s="74" t="s">
        <v>997</v>
      </c>
      <c r="D617" s="72" t="s">
        <v>1813</v>
      </c>
      <c r="E617" s="79">
        <v>1.0900000000000001</v>
      </c>
      <c r="F617" s="74" t="s">
        <v>45</v>
      </c>
      <c r="G617" s="19" t="s">
        <v>59</v>
      </c>
      <c r="H617" s="34"/>
    </row>
    <row r="618" spans="1:8" x14ac:dyDescent="0.25">
      <c r="A618" s="69">
        <v>4</v>
      </c>
      <c r="B618" s="104" t="s">
        <v>1057</v>
      </c>
      <c r="C618" s="74" t="s">
        <v>997</v>
      </c>
      <c r="D618" s="72" t="s">
        <v>1813</v>
      </c>
      <c r="E618" s="79">
        <v>0.05</v>
      </c>
      <c r="F618" s="74" t="s">
        <v>1398</v>
      </c>
      <c r="G618" s="19" t="s">
        <v>1400</v>
      </c>
      <c r="H618" s="34"/>
    </row>
    <row r="619" spans="1:8" ht="30" x14ac:dyDescent="0.25">
      <c r="A619" s="69">
        <v>5</v>
      </c>
      <c r="B619" s="104" t="s">
        <v>1815</v>
      </c>
      <c r="C619" s="74" t="s">
        <v>793</v>
      </c>
      <c r="D619" s="72" t="s">
        <v>1813</v>
      </c>
      <c r="E619" s="79">
        <v>2.54</v>
      </c>
      <c r="F619" s="74" t="s">
        <v>45</v>
      </c>
      <c r="G619" s="19" t="s">
        <v>317</v>
      </c>
      <c r="H619" s="34"/>
    </row>
    <row r="620" spans="1:8" x14ac:dyDescent="0.25">
      <c r="A620" s="69">
        <v>6</v>
      </c>
      <c r="B620" s="104" t="s">
        <v>1816</v>
      </c>
      <c r="C620" s="74" t="s">
        <v>997</v>
      </c>
      <c r="D620" s="72" t="s">
        <v>1813</v>
      </c>
      <c r="E620" s="79">
        <v>0.23</v>
      </c>
      <c r="F620" s="74" t="s">
        <v>115</v>
      </c>
      <c r="G620" s="19" t="s">
        <v>115</v>
      </c>
      <c r="H620" s="34" t="s">
        <v>78</v>
      </c>
    </row>
    <row r="621" spans="1:8" x14ac:dyDescent="0.25">
      <c r="A621" s="69">
        <v>7</v>
      </c>
      <c r="B621" s="104" t="s">
        <v>1061</v>
      </c>
      <c r="C621" s="74" t="s">
        <v>997</v>
      </c>
      <c r="D621" s="72" t="s">
        <v>1813</v>
      </c>
      <c r="E621" s="79">
        <v>0.56599999999999995</v>
      </c>
      <c r="F621" s="74" t="s">
        <v>45</v>
      </c>
      <c r="G621" s="19" t="s">
        <v>59</v>
      </c>
      <c r="H621" s="34"/>
    </row>
    <row r="622" spans="1:8" x14ac:dyDescent="0.25">
      <c r="A622" s="69">
        <v>8</v>
      </c>
      <c r="B622" s="104" t="s">
        <v>1062</v>
      </c>
      <c r="C622" s="74" t="s">
        <v>912</v>
      </c>
      <c r="D622" s="72" t="s">
        <v>1813</v>
      </c>
      <c r="E622" s="79">
        <v>0.01</v>
      </c>
      <c r="F622" s="74" t="s">
        <v>1398</v>
      </c>
      <c r="G622" s="19" t="s">
        <v>1528</v>
      </c>
      <c r="H622" s="34"/>
    </row>
    <row r="623" spans="1:8" x14ac:dyDescent="0.25">
      <c r="A623" s="69">
        <v>9</v>
      </c>
      <c r="B623" s="104" t="s">
        <v>1817</v>
      </c>
      <c r="C623" s="74" t="s">
        <v>912</v>
      </c>
      <c r="D623" s="72" t="s">
        <v>1813</v>
      </c>
      <c r="E623" s="79">
        <v>0.15</v>
      </c>
      <c r="F623" s="74" t="s">
        <v>1398</v>
      </c>
      <c r="G623" s="19" t="s">
        <v>1528</v>
      </c>
      <c r="H623" s="34"/>
    </row>
    <row r="624" spans="1:8" x14ac:dyDescent="0.25">
      <c r="A624" s="69">
        <v>10</v>
      </c>
      <c r="B624" s="104" t="s">
        <v>1818</v>
      </c>
      <c r="C624" s="74" t="s">
        <v>912</v>
      </c>
      <c r="D624" s="72" t="s">
        <v>1813</v>
      </c>
      <c r="E624" s="79">
        <v>0.122</v>
      </c>
      <c r="F624" s="74" t="s">
        <v>1398</v>
      </c>
      <c r="G624" s="19" t="s">
        <v>1528</v>
      </c>
      <c r="H624" s="34"/>
    </row>
    <row r="625" spans="1:8" x14ac:dyDescent="0.25">
      <c r="A625" s="69">
        <v>11</v>
      </c>
      <c r="B625" s="104" t="s">
        <v>1819</v>
      </c>
      <c r="C625" s="74" t="s">
        <v>912</v>
      </c>
      <c r="D625" s="72" t="s">
        <v>1813</v>
      </c>
      <c r="E625" s="79">
        <v>0.09</v>
      </c>
      <c r="F625" s="74" t="s">
        <v>1398</v>
      </c>
      <c r="G625" s="17" t="s">
        <v>1659</v>
      </c>
      <c r="H625" s="34"/>
    </row>
    <row r="626" spans="1:8" x14ac:dyDescent="0.25">
      <c r="A626" s="69">
        <v>12</v>
      </c>
      <c r="B626" s="104" t="s">
        <v>1078</v>
      </c>
      <c r="C626" s="74" t="s">
        <v>997</v>
      </c>
      <c r="D626" s="72" t="s">
        <v>1813</v>
      </c>
      <c r="E626" s="79">
        <v>0.2</v>
      </c>
      <c r="F626" s="74" t="s">
        <v>1398</v>
      </c>
      <c r="G626" s="19" t="s">
        <v>1400</v>
      </c>
      <c r="H626" s="34"/>
    </row>
    <row r="627" spans="1:8" x14ac:dyDescent="0.25">
      <c r="A627" s="69">
        <v>13</v>
      </c>
      <c r="B627" s="104" t="s">
        <v>1820</v>
      </c>
      <c r="C627" s="74" t="s">
        <v>912</v>
      </c>
      <c r="D627" s="72" t="s">
        <v>1813</v>
      </c>
      <c r="E627" s="79">
        <v>5.5E-2</v>
      </c>
      <c r="F627" s="74" t="s">
        <v>1398</v>
      </c>
      <c r="G627" s="17" t="s">
        <v>1659</v>
      </c>
      <c r="H627" s="34"/>
    </row>
    <row r="628" spans="1:8" x14ac:dyDescent="0.25">
      <c r="A628" s="69">
        <v>14</v>
      </c>
      <c r="B628" s="90" t="s">
        <v>1242</v>
      </c>
      <c r="C628" s="74" t="s">
        <v>912</v>
      </c>
      <c r="D628" s="72" t="s">
        <v>1813</v>
      </c>
      <c r="E628" s="73">
        <v>2.7E-2</v>
      </c>
      <c r="F628" s="74" t="s">
        <v>45</v>
      </c>
      <c r="G628" s="19" t="s">
        <v>59</v>
      </c>
      <c r="H628" s="34"/>
    </row>
    <row r="629" spans="1:8" x14ac:dyDescent="0.25">
      <c r="A629" s="69">
        <v>15</v>
      </c>
      <c r="B629" s="104" t="s">
        <v>1081</v>
      </c>
      <c r="C629" s="74" t="s">
        <v>997</v>
      </c>
      <c r="D629" s="72" t="s">
        <v>1813</v>
      </c>
      <c r="E629" s="79">
        <v>0.16</v>
      </c>
      <c r="F629" s="74" t="s">
        <v>1398</v>
      </c>
      <c r="G629" s="19" t="s">
        <v>1400</v>
      </c>
      <c r="H629" s="34"/>
    </row>
    <row r="630" spans="1:8" x14ac:dyDescent="0.25">
      <c r="A630" s="69">
        <v>16</v>
      </c>
      <c r="B630" s="104" t="s">
        <v>1082</v>
      </c>
      <c r="C630" s="74" t="s">
        <v>997</v>
      </c>
      <c r="D630" s="72" t="s">
        <v>1813</v>
      </c>
      <c r="E630" s="79">
        <v>0.04</v>
      </c>
      <c r="F630" s="74" t="s">
        <v>1398</v>
      </c>
      <c r="G630" s="19" t="s">
        <v>1400</v>
      </c>
      <c r="H630" s="34"/>
    </row>
    <row r="631" spans="1:8" x14ac:dyDescent="0.25">
      <c r="A631" s="69">
        <v>17</v>
      </c>
      <c r="B631" s="104" t="s">
        <v>1088</v>
      </c>
      <c r="C631" s="74" t="s">
        <v>997</v>
      </c>
      <c r="D631" s="72" t="s">
        <v>1813</v>
      </c>
      <c r="E631" s="79">
        <v>0.12</v>
      </c>
      <c r="F631" s="74" t="s">
        <v>1398</v>
      </c>
      <c r="G631" s="19" t="s">
        <v>1400</v>
      </c>
      <c r="H631" s="34"/>
    </row>
    <row r="632" spans="1:8" x14ac:dyDescent="0.25">
      <c r="A632" s="69">
        <v>18</v>
      </c>
      <c r="B632" s="104" t="s">
        <v>1090</v>
      </c>
      <c r="C632" s="74" t="s">
        <v>997</v>
      </c>
      <c r="D632" s="72" t="s">
        <v>1813</v>
      </c>
      <c r="E632" s="79">
        <v>0.04</v>
      </c>
      <c r="F632" s="74" t="s">
        <v>1398</v>
      </c>
      <c r="G632" s="17" t="s">
        <v>1400</v>
      </c>
      <c r="H632" s="34"/>
    </row>
    <row r="633" spans="1:8" x14ac:dyDescent="0.25">
      <c r="A633" s="69">
        <v>19</v>
      </c>
      <c r="B633" s="104" t="s">
        <v>1821</v>
      </c>
      <c r="C633" s="74" t="s">
        <v>997</v>
      </c>
      <c r="D633" s="72" t="s">
        <v>1813</v>
      </c>
      <c r="E633" s="79">
        <v>0.01</v>
      </c>
      <c r="F633" s="74" t="s">
        <v>1398</v>
      </c>
      <c r="G633" s="19" t="s">
        <v>1528</v>
      </c>
      <c r="H633" s="34"/>
    </row>
    <row r="634" spans="1:8" x14ac:dyDescent="0.25">
      <c r="A634" s="69">
        <v>20</v>
      </c>
      <c r="B634" s="104" t="s">
        <v>1091</v>
      </c>
      <c r="C634" s="74" t="s">
        <v>997</v>
      </c>
      <c r="D634" s="72" t="s">
        <v>1813</v>
      </c>
      <c r="E634" s="79">
        <v>7.0000000000000007E-2</v>
      </c>
      <c r="F634" s="74" t="s">
        <v>1398</v>
      </c>
      <c r="G634" s="19" t="s">
        <v>1400</v>
      </c>
      <c r="H634" s="34"/>
    </row>
    <row r="635" spans="1:8" x14ac:dyDescent="0.25">
      <c r="A635" s="69">
        <v>21</v>
      </c>
      <c r="B635" s="104" t="s">
        <v>1092</v>
      </c>
      <c r="C635" s="74" t="s">
        <v>997</v>
      </c>
      <c r="D635" s="72" t="s">
        <v>1813</v>
      </c>
      <c r="E635" s="79">
        <v>6.0999999999999999E-2</v>
      </c>
      <c r="F635" s="74" t="s">
        <v>115</v>
      </c>
      <c r="G635" s="19" t="s">
        <v>115</v>
      </c>
      <c r="H635" s="34" t="s">
        <v>78</v>
      </c>
    </row>
    <row r="636" spans="1:8" x14ac:dyDescent="0.25">
      <c r="A636" s="69">
        <v>22</v>
      </c>
      <c r="B636" s="104" t="s">
        <v>1822</v>
      </c>
      <c r="C636" s="74" t="s">
        <v>1823</v>
      </c>
      <c r="D636" s="72" t="s">
        <v>1813</v>
      </c>
      <c r="E636" s="79">
        <v>0.89</v>
      </c>
      <c r="F636" s="74" t="s">
        <v>115</v>
      </c>
      <c r="G636" s="19" t="s">
        <v>115</v>
      </c>
      <c r="H636" s="34" t="s">
        <v>78</v>
      </c>
    </row>
    <row r="637" spans="1:8" x14ac:dyDescent="0.25">
      <c r="A637" s="69">
        <v>23</v>
      </c>
      <c r="B637" s="104" t="s">
        <v>1099</v>
      </c>
      <c r="C637" s="74" t="s">
        <v>912</v>
      </c>
      <c r="D637" s="72" t="s">
        <v>1813</v>
      </c>
      <c r="E637" s="79">
        <v>0.12</v>
      </c>
      <c r="F637" s="74" t="s">
        <v>1398</v>
      </c>
      <c r="G637" s="17" t="s">
        <v>1528</v>
      </c>
      <c r="H637" s="34"/>
    </row>
    <row r="638" spans="1:8" x14ac:dyDescent="0.25">
      <c r="A638" s="69">
        <v>24</v>
      </c>
      <c r="B638" s="104" t="s">
        <v>1102</v>
      </c>
      <c r="C638" s="74" t="s">
        <v>912</v>
      </c>
      <c r="D638" s="72" t="s">
        <v>1813</v>
      </c>
      <c r="E638" s="79">
        <v>1.95</v>
      </c>
      <c r="F638" s="74" t="s">
        <v>45</v>
      </c>
      <c r="G638" s="17" t="s">
        <v>59</v>
      </c>
      <c r="H638" s="34"/>
    </row>
    <row r="639" spans="1:8" x14ac:dyDescent="0.25">
      <c r="A639" s="69">
        <v>25</v>
      </c>
      <c r="B639" s="104" t="s">
        <v>1104</v>
      </c>
      <c r="C639" s="74" t="s">
        <v>912</v>
      </c>
      <c r="D639" s="72" t="s">
        <v>1813</v>
      </c>
      <c r="E639" s="79">
        <v>0.22</v>
      </c>
      <c r="F639" s="74" t="s">
        <v>1398</v>
      </c>
      <c r="G639" s="19" t="s">
        <v>1528</v>
      </c>
      <c r="H639" s="34"/>
    </row>
    <row r="640" spans="1:8" x14ac:dyDescent="0.25">
      <c r="A640" s="69">
        <v>26</v>
      </c>
      <c r="B640" s="104" t="s">
        <v>1824</v>
      </c>
      <c r="C640" s="74" t="s">
        <v>912</v>
      </c>
      <c r="D640" s="72" t="s">
        <v>1813</v>
      </c>
      <c r="E640" s="79">
        <v>1.252</v>
      </c>
      <c r="F640" s="74" t="s">
        <v>45</v>
      </c>
      <c r="G640" s="19" t="s">
        <v>59</v>
      </c>
      <c r="H640" s="34"/>
    </row>
    <row r="641" spans="1:8" x14ac:dyDescent="0.25">
      <c r="A641" s="69">
        <v>27</v>
      </c>
      <c r="B641" s="104" t="s">
        <v>1112</v>
      </c>
      <c r="C641" s="74" t="s">
        <v>997</v>
      </c>
      <c r="D641" s="72" t="s">
        <v>1813</v>
      </c>
      <c r="E641" s="79">
        <v>0.18</v>
      </c>
      <c r="F641" s="74" t="s">
        <v>1398</v>
      </c>
      <c r="G641" s="17" t="s">
        <v>1400</v>
      </c>
      <c r="H641" s="34"/>
    </row>
    <row r="642" spans="1:8" x14ac:dyDescent="0.25">
      <c r="A642" s="69">
        <v>28</v>
      </c>
      <c r="B642" s="26" t="s">
        <v>1825</v>
      </c>
      <c r="C642" s="74" t="s">
        <v>997</v>
      </c>
      <c r="D642" s="72" t="s">
        <v>1813</v>
      </c>
      <c r="E642" s="79">
        <v>0.03</v>
      </c>
      <c r="F642" s="74" t="s">
        <v>1398</v>
      </c>
      <c r="G642" s="17" t="s">
        <v>1400</v>
      </c>
      <c r="H642" s="34"/>
    </row>
    <row r="643" spans="1:8" x14ac:dyDescent="0.25">
      <c r="A643" s="69">
        <v>29</v>
      </c>
      <c r="B643" s="104" t="s">
        <v>1117</v>
      </c>
      <c r="C643" s="74" t="s">
        <v>997</v>
      </c>
      <c r="D643" s="72" t="s">
        <v>1813</v>
      </c>
      <c r="E643" s="79">
        <v>0.13</v>
      </c>
      <c r="F643" s="74" t="s">
        <v>1398</v>
      </c>
      <c r="G643" s="19" t="s">
        <v>1400</v>
      </c>
      <c r="H643" s="34"/>
    </row>
    <row r="644" spans="1:8" x14ac:dyDescent="0.25">
      <c r="A644" s="69">
        <v>30</v>
      </c>
      <c r="B644" s="104" t="s">
        <v>1118</v>
      </c>
      <c r="C644" s="74" t="s">
        <v>997</v>
      </c>
      <c r="D644" s="72" t="s">
        <v>1813</v>
      </c>
      <c r="E644" s="79">
        <v>0.9</v>
      </c>
      <c r="F644" s="74" t="s">
        <v>45</v>
      </c>
      <c r="G644" s="19" t="s">
        <v>59</v>
      </c>
      <c r="H644" s="34"/>
    </row>
    <row r="645" spans="1:8" x14ac:dyDescent="0.25">
      <c r="A645" s="69">
        <v>31</v>
      </c>
      <c r="B645" s="104" t="s">
        <v>1119</v>
      </c>
      <c r="C645" s="74" t="s">
        <v>997</v>
      </c>
      <c r="D645" s="72" t="s">
        <v>1813</v>
      </c>
      <c r="E645" s="79">
        <v>7.1999999999999995E-2</v>
      </c>
      <c r="F645" s="74" t="s">
        <v>1398</v>
      </c>
      <c r="G645" s="19" t="s">
        <v>1528</v>
      </c>
      <c r="H645" s="34"/>
    </row>
    <row r="646" spans="1:8" x14ac:dyDescent="0.25">
      <c r="A646" s="69">
        <v>32</v>
      </c>
      <c r="B646" s="104" t="s">
        <v>1826</v>
      </c>
      <c r="C646" s="74" t="s">
        <v>623</v>
      </c>
      <c r="D646" s="72" t="s">
        <v>1813</v>
      </c>
      <c r="E646" s="79">
        <v>2.3E-2</v>
      </c>
      <c r="F646" s="74" t="s">
        <v>45</v>
      </c>
      <c r="G646" s="19" t="s">
        <v>59</v>
      </c>
      <c r="H646" s="34"/>
    </row>
    <row r="647" spans="1:8" x14ac:dyDescent="0.25">
      <c r="A647" s="69">
        <v>33</v>
      </c>
      <c r="B647" s="104" t="s">
        <v>1827</v>
      </c>
      <c r="C647" s="74" t="s">
        <v>912</v>
      </c>
      <c r="D647" s="72" t="s">
        <v>1813</v>
      </c>
      <c r="E647" s="79">
        <v>0.7</v>
      </c>
      <c r="F647" s="74" t="s">
        <v>45</v>
      </c>
      <c r="G647" s="19" t="s">
        <v>59</v>
      </c>
      <c r="H647" s="34"/>
    </row>
    <row r="648" spans="1:8" x14ac:dyDescent="0.25">
      <c r="A648" s="69">
        <v>34</v>
      </c>
      <c r="B648" s="104" t="s">
        <v>1828</v>
      </c>
      <c r="C648" s="74" t="s">
        <v>623</v>
      </c>
      <c r="D648" s="72" t="s">
        <v>1813</v>
      </c>
      <c r="E648" s="79">
        <v>9.7000000000000003E-2</v>
      </c>
      <c r="F648" s="74" t="s">
        <v>45</v>
      </c>
      <c r="G648" s="17" t="s">
        <v>59</v>
      </c>
      <c r="H648" s="34"/>
    </row>
    <row r="649" spans="1:8" x14ac:dyDescent="0.25">
      <c r="A649" s="69">
        <v>35</v>
      </c>
      <c r="B649" s="90" t="s">
        <v>1829</v>
      </c>
      <c r="C649" s="74" t="s">
        <v>623</v>
      </c>
      <c r="D649" s="72" t="s">
        <v>1813</v>
      </c>
      <c r="E649" s="73">
        <v>0.27500000000000002</v>
      </c>
      <c r="F649" s="74" t="s">
        <v>45</v>
      </c>
      <c r="G649" s="17" t="s">
        <v>59</v>
      </c>
      <c r="H649" s="34"/>
    </row>
    <row r="650" spans="1:8" ht="30" x14ac:dyDescent="0.25">
      <c r="A650" s="69">
        <v>36</v>
      </c>
      <c r="B650" s="90" t="s">
        <v>1830</v>
      </c>
      <c r="C650" s="74" t="s">
        <v>997</v>
      </c>
      <c r="D650" s="73" t="s">
        <v>1813</v>
      </c>
      <c r="E650" s="73">
        <v>0.09</v>
      </c>
      <c r="F650" s="74" t="s">
        <v>1398</v>
      </c>
      <c r="G650" s="19" t="s">
        <v>1400</v>
      </c>
      <c r="H650" s="34"/>
    </row>
    <row r="651" spans="1:8" x14ac:dyDescent="0.25">
      <c r="A651" s="69">
        <v>37</v>
      </c>
      <c r="B651" s="90" t="s">
        <v>1831</v>
      </c>
      <c r="C651" s="74" t="s">
        <v>912</v>
      </c>
      <c r="D651" s="72" t="s">
        <v>1813</v>
      </c>
      <c r="E651" s="73">
        <v>0.1585</v>
      </c>
      <c r="F651" s="74" t="s">
        <v>45</v>
      </c>
      <c r="G651" s="19" t="s">
        <v>59</v>
      </c>
      <c r="H651" s="34"/>
    </row>
    <row r="652" spans="1:8" x14ac:dyDescent="0.25">
      <c r="A652" s="69">
        <v>36</v>
      </c>
      <c r="B652" s="104" t="s">
        <v>1131</v>
      </c>
      <c r="C652" s="74" t="s">
        <v>997</v>
      </c>
      <c r="D652" s="72" t="s">
        <v>1813</v>
      </c>
      <c r="E652" s="79">
        <v>0.05</v>
      </c>
      <c r="F652" s="74" t="s">
        <v>1398</v>
      </c>
      <c r="G652" s="17" t="s">
        <v>1528</v>
      </c>
      <c r="H652" s="34"/>
    </row>
    <row r="653" spans="1:8" x14ac:dyDescent="0.25">
      <c r="A653" s="69">
        <v>37</v>
      </c>
      <c r="B653" s="90" t="s">
        <v>1132</v>
      </c>
      <c r="C653" s="74" t="s">
        <v>997</v>
      </c>
      <c r="D653" s="72" t="s">
        <v>1813</v>
      </c>
      <c r="E653" s="73">
        <v>0.28000000000000003</v>
      </c>
      <c r="F653" s="74" t="s">
        <v>1398</v>
      </c>
      <c r="G653" s="17" t="s">
        <v>1400</v>
      </c>
      <c r="H653" s="34"/>
    </row>
    <row r="654" spans="1:8" x14ac:dyDescent="0.25">
      <c r="A654" s="69">
        <v>38</v>
      </c>
      <c r="B654" s="104" t="s">
        <v>1135</v>
      </c>
      <c r="C654" s="74" t="s">
        <v>623</v>
      </c>
      <c r="D654" s="72" t="s">
        <v>1813</v>
      </c>
      <c r="E654" s="79">
        <v>0.01</v>
      </c>
      <c r="F654" s="74" t="s">
        <v>115</v>
      </c>
      <c r="G654" s="19" t="s">
        <v>115</v>
      </c>
      <c r="H654" s="34" t="s">
        <v>78</v>
      </c>
    </row>
    <row r="655" spans="1:8" x14ac:dyDescent="0.25">
      <c r="A655" s="69">
        <v>39</v>
      </c>
      <c r="B655" s="104" t="s">
        <v>1287</v>
      </c>
      <c r="C655" s="74" t="s">
        <v>912</v>
      </c>
      <c r="D655" s="72" t="s">
        <v>1813</v>
      </c>
      <c r="E655" s="79">
        <v>0.06</v>
      </c>
      <c r="F655" s="74" t="s">
        <v>1398</v>
      </c>
      <c r="G655" s="19" t="s">
        <v>1528</v>
      </c>
      <c r="H655" s="34"/>
    </row>
    <row r="656" spans="1:8" x14ac:dyDescent="0.25">
      <c r="A656" s="69">
        <v>40</v>
      </c>
      <c r="B656" s="104" t="s">
        <v>1832</v>
      </c>
      <c r="C656" s="74" t="s">
        <v>623</v>
      </c>
      <c r="D656" s="72" t="s">
        <v>1813</v>
      </c>
      <c r="E656" s="79">
        <v>1.54</v>
      </c>
      <c r="F656" s="74" t="s">
        <v>115</v>
      </c>
      <c r="G656" s="19" t="s">
        <v>115</v>
      </c>
      <c r="H656" s="34" t="s">
        <v>78</v>
      </c>
    </row>
    <row r="657" spans="1:8" x14ac:dyDescent="0.25">
      <c r="A657" s="69">
        <v>41</v>
      </c>
      <c r="B657" s="104" t="s">
        <v>1833</v>
      </c>
      <c r="C657" s="74" t="s">
        <v>997</v>
      </c>
      <c r="D657" s="72" t="s">
        <v>1813</v>
      </c>
      <c r="E657" s="79">
        <v>0.69</v>
      </c>
      <c r="F657" s="74" t="s">
        <v>1398</v>
      </c>
      <c r="G657" s="19" t="s">
        <v>1400</v>
      </c>
      <c r="H657" s="34"/>
    </row>
    <row r="658" spans="1:8" x14ac:dyDescent="0.25">
      <c r="A658" s="69">
        <v>42</v>
      </c>
      <c r="B658" s="104" t="s">
        <v>1144</v>
      </c>
      <c r="C658" s="74" t="s">
        <v>997</v>
      </c>
      <c r="D658" s="72" t="s">
        <v>1813</v>
      </c>
      <c r="E658" s="79">
        <v>0.36</v>
      </c>
      <c r="F658" s="74" t="s">
        <v>1398</v>
      </c>
      <c r="G658" s="19" t="s">
        <v>1400</v>
      </c>
      <c r="H658" s="34"/>
    </row>
    <row r="659" spans="1:8" x14ac:dyDescent="0.25">
      <c r="A659" s="69">
        <v>43</v>
      </c>
      <c r="B659" s="104" t="s">
        <v>1145</v>
      </c>
      <c r="C659" s="74" t="s">
        <v>997</v>
      </c>
      <c r="D659" s="72" t="s">
        <v>1813</v>
      </c>
      <c r="E659" s="79">
        <v>3.4000000000000002E-2</v>
      </c>
      <c r="F659" s="74" t="s">
        <v>1398</v>
      </c>
      <c r="G659" s="19" t="s">
        <v>1528</v>
      </c>
      <c r="H659" s="34"/>
    </row>
    <row r="660" spans="1:8" x14ac:dyDescent="0.25">
      <c r="A660" s="69"/>
      <c r="B660" s="104"/>
      <c r="C660" s="74"/>
      <c r="D660" s="72" t="s">
        <v>1813</v>
      </c>
      <c r="E660" s="79"/>
      <c r="F660" s="74"/>
      <c r="G660" s="19"/>
      <c r="H660" s="34"/>
    </row>
    <row r="661" spans="1:8" x14ac:dyDescent="0.25">
      <c r="A661" s="80">
        <v>1</v>
      </c>
      <c r="B661" s="104" t="s">
        <v>1834</v>
      </c>
      <c r="C661" s="74" t="s">
        <v>1835</v>
      </c>
      <c r="D661" s="72" t="s">
        <v>1836</v>
      </c>
      <c r="E661" s="79">
        <v>2.85</v>
      </c>
      <c r="F661" s="74" t="s">
        <v>45</v>
      </c>
      <c r="G661" s="19" t="s">
        <v>46</v>
      </c>
      <c r="H661" s="34"/>
    </row>
    <row r="662" spans="1:8" ht="30" x14ac:dyDescent="0.25">
      <c r="A662" s="80">
        <v>2</v>
      </c>
      <c r="B662" s="90" t="s">
        <v>1837</v>
      </c>
      <c r="C662" s="74" t="s">
        <v>793</v>
      </c>
      <c r="D662" s="72" t="s">
        <v>1836</v>
      </c>
      <c r="E662" s="73">
        <v>0.53</v>
      </c>
      <c r="F662" s="74" t="s">
        <v>45</v>
      </c>
      <c r="G662" s="19" t="s">
        <v>46</v>
      </c>
      <c r="H662" s="34"/>
    </row>
    <row r="663" spans="1:8" x14ac:dyDescent="0.25">
      <c r="A663" s="80">
        <v>3</v>
      </c>
      <c r="B663" s="104" t="s">
        <v>1838</v>
      </c>
      <c r="C663" s="74" t="s">
        <v>791</v>
      </c>
      <c r="D663" s="72" t="s">
        <v>1836</v>
      </c>
      <c r="E663" s="79">
        <v>0.6</v>
      </c>
      <c r="F663" s="74" t="s">
        <v>45</v>
      </c>
      <c r="G663" s="17" t="s">
        <v>1410</v>
      </c>
      <c r="H663" s="34" t="s">
        <v>1839</v>
      </c>
    </row>
    <row r="664" spans="1:8" x14ac:dyDescent="0.25">
      <c r="A664" s="80">
        <v>4</v>
      </c>
      <c r="B664" s="104" t="s">
        <v>1840</v>
      </c>
      <c r="C664" s="74" t="s">
        <v>791</v>
      </c>
      <c r="D664" s="72" t="s">
        <v>1836</v>
      </c>
      <c r="E664" s="79">
        <v>9</v>
      </c>
      <c r="F664" s="74" t="s">
        <v>45</v>
      </c>
      <c r="G664" s="19" t="s">
        <v>74</v>
      </c>
      <c r="H664" s="34"/>
    </row>
    <row r="665" spans="1:8" x14ac:dyDescent="0.25">
      <c r="A665" s="80">
        <v>5</v>
      </c>
      <c r="B665" s="104" t="s">
        <v>1841</v>
      </c>
      <c r="C665" s="74" t="s">
        <v>828</v>
      </c>
      <c r="D665" s="72" t="s">
        <v>1836</v>
      </c>
      <c r="E665" s="79">
        <v>1.64</v>
      </c>
      <c r="F665" s="74" t="s">
        <v>45</v>
      </c>
      <c r="G665" s="19" t="s">
        <v>1410</v>
      </c>
      <c r="H665" s="34"/>
    </row>
    <row r="666" spans="1:8" x14ac:dyDescent="0.25">
      <c r="A666" s="80">
        <v>6</v>
      </c>
      <c r="B666" s="90" t="s">
        <v>1842</v>
      </c>
      <c r="C666" s="74" t="s">
        <v>791</v>
      </c>
      <c r="D666" s="72" t="s">
        <v>1836</v>
      </c>
      <c r="E666" s="73">
        <v>1.31</v>
      </c>
      <c r="F666" s="74" t="s">
        <v>45</v>
      </c>
      <c r="G666" s="17" t="s">
        <v>74</v>
      </c>
      <c r="H666" s="34"/>
    </row>
    <row r="667" spans="1:8" x14ac:dyDescent="0.25">
      <c r="A667" s="80">
        <v>7</v>
      </c>
      <c r="B667" s="104" t="s">
        <v>792</v>
      </c>
      <c r="C667" s="74" t="s">
        <v>793</v>
      </c>
      <c r="D667" s="72" t="s">
        <v>1836</v>
      </c>
      <c r="E667" s="79">
        <v>0.15</v>
      </c>
      <c r="F667" s="74" t="s">
        <v>45</v>
      </c>
      <c r="G667" s="19" t="s">
        <v>46</v>
      </c>
      <c r="H667" s="34"/>
    </row>
    <row r="668" spans="1:8" x14ac:dyDescent="0.25">
      <c r="A668" s="80">
        <v>8</v>
      </c>
      <c r="B668" s="104" t="s">
        <v>885</v>
      </c>
      <c r="C668" s="74" t="s">
        <v>791</v>
      </c>
      <c r="D668" s="72" t="s">
        <v>1836</v>
      </c>
      <c r="E668" s="79">
        <v>0.18</v>
      </c>
      <c r="F668" s="74" t="s">
        <v>45</v>
      </c>
      <c r="G668" s="19" t="s">
        <v>46</v>
      </c>
      <c r="H668" s="34"/>
    </row>
    <row r="669" spans="1:8" x14ac:dyDescent="0.25">
      <c r="A669" s="80">
        <v>9</v>
      </c>
      <c r="B669" s="104" t="s">
        <v>795</v>
      </c>
      <c r="C669" s="74" t="s">
        <v>793</v>
      </c>
      <c r="D669" s="72" t="s">
        <v>1836</v>
      </c>
      <c r="E669" s="79">
        <v>0.35</v>
      </c>
      <c r="F669" s="74" t="s">
        <v>45</v>
      </c>
      <c r="G669" s="19" t="s">
        <v>46</v>
      </c>
      <c r="H669" s="34"/>
    </row>
    <row r="670" spans="1:8" x14ac:dyDescent="0.25">
      <c r="A670" s="80">
        <v>10</v>
      </c>
      <c r="B670" s="104" t="s">
        <v>1843</v>
      </c>
      <c r="C670" s="74" t="s">
        <v>793</v>
      </c>
      <c r="D670" s="72" t="s">
        <v>1836</v>
      </c>
      <c r="E670" s="79">
        <v>0.2</v>
      </c>
      <c r="F670" s="74" t="s">
        <v>45</v>
      </c>
      <c r="G670" s="19" t="s">
        <v>46</v>
      </c>
      <c r="H670" s="34"/>
    </row>
    <row r="671" spans="1:8" x14ac:dyDescent="0.25">
      <c r="A671" s="80">
        <v>11</v>
      </c>
      <c r="B671" s="104" t="s">
        <v>1844</v>
      </c>
      <c r="C671" s="74" t="s">
        <v>791</v>
      </c>
      <c r="D671" s="72" t="s">
        <v>1836</v>
      </c>
      <c r="E671" s="79">
        <v>0.3</v>
      </c>
      <c r="F671" s="74" t="s">
        <v>45</v>
      </c>
      <c r="G671" s="107" t="s">
        <v>46</v>
      </c>
      <c r="H671" s="34"/>
    </row>
    <row r="672" spans="1:8" x14ac:dyDescent="0.25">
      <c r="A672" s="80">
        <v>12</v>
      </c>
      <c r="B672" s="104" t="s">
        <v>1845</v>
      </c>
      <c r="C672" s="74" t="s">
        <v>791</v>
      </c>
      <c r="D672" s="72" t="s">
        <v>1836</v>
      </c>
      <c r="E672" s="79">
        <v>14.82</v>
      </c>
      <c r="F672" s="74" t="s">
        <v>45</v>
      </c>
      <c r="G672" s="19" t="s">
        <v>74</v>
      </c>
      <c r="H672" s="34" t="s">
        <v>1846</v>
      </c>
    </row>
    <row r="673" spans="1:8" x14ac:dyDescent="0.25">
      <c r="A673" s="80">
        <v>13</v>
      </c>
      <c r="B673" s="104" t="s">
        <v>1847</v>
      </c>
      <c r="C673" s="74" t="s">
        <v>793</v>
      </c>
      <c r="D673" s="72" t="s">
        <v>1836</v>
      </c>
      <c r="E673" s="79">
        <v>0.33</v>
      </c>
      <c r="F673" s="74" t="s">
        <v>45</v>
      </c>
      <c r="G673" s="19" t="s">
        <v>46</v>
      </c>
      <c r="H673" s="34"/>
    </row>
    <row r="674" spans="1:8" ht="30" x14ac:dyDescent="0.25">
      <c r="A674" s="80">
        <v>14</v>
      </c>
      <c r="B674" s="104" t="s">
        <v>1848</v>
      </c>
      <c r="C674" s="74" t="s">
        <v>793</v>
      </c>
      <c r="D674" s="72" t="s">
        <v>1836</v>
      </c>
      <c r="E674" s="79">
        <v>0.45</v>
      </c>
      <c r="F674" s="74" t="s">
        <v>45</v>
      </c>
      <c r="G674" s="17" t="s">
        <v>1410</v>
      </c>
      <c r="H674" s="34"/>
    </row>
    <row r="675" spans="1:8" x14ac:dyDescent="0.25">
      <c r="A675" s="80">
        <v>15</v>
      </c>
      <c r="B675" s="104" t="s">
        <v>809</v>
      </c>
      <c r="C675" s="74" t="s">
        <v>791</v>
      </c>
      <c r="D675" s="72" t="s">
        <v>1836</v>
      </c>
      <c r="E675" s="79">
        <v>0.3</v>
      </c>
      <c r="F675" s="74" t="s">
        <v>45</v>
      </c>
      <c r="G675" s="19" t="s">
        <v>46</v>
      </c>
      <c r="H675" s="34"/>
    </row>
    <row r="676" spans="1:8" x14ac:dyDescent="0.25">
      <c r="A676" s="80">
        <v>16</v>
      </c>
      <c r="B676" s="104" t="s">
        <v>1849</v>
      </c>
      <c r="C676" s="74" t="s">
        <v>791</v>
      </c>
      <c r="D676" s="72" t="s">
        <v>1836</v>
      </c>
      <c r="E676" s="79">
        <v>1.2</v>
      </c>
      <c r="F676" s="74" t="s">
        <v>45</v>
      </c>
      <c r="G676" s="17" t="s">
        <v>1410</v>
      </c>
      <c r="H676" s="34"/>
    </row>
    <row r="677" spans="1:8" x14ac:dyDescent="0.25">
      <c r="A677" s="80">
        <v>17</v>
      </c>
      <c r="B677" s="104" t="s">
        <v>1850</v>
      </c>
      <c r="C677" s="74" t="s">
        <v>793</v>
      </c>
      <c r="D677" s="72" t="s">
        <v>1836</v>
      </c>
      <c r="E677" s="79">
        <v>0.33</v>
      </c>
      <c r="F677" s="74" t="s">
        <v>45</v>
      </c>
      <c r="G677" s="19" t="s">
        <v>46</v>
      </c>
      <c r="H677" s="34"/>
    </row>
    <row r="678" spans="1:8" x14ac:dyDescent="0.25">
      <c r="A678" s="80">
        <v>18</v>
      </c>
      <c r="B678" s="104" t="s">
        <v>814</v>
      </c>
      <c r="C678" s="74" t="s">
        <v>793</v>
      </c>
      <c r="D678" s="72" t="s">
        <v>1836</v>
      </c>
      <c r="E678" s="79">
        <v>5.0000000000000001E-3</v>
      </c>
      <c r="F678" s="74" t="s">
        <v>45</v>
      </c>
      <c r="G678" s="19" t="s">
        <v>46</v>
      </c>
      <c r="H678" s="34"/>
    </row>
    <row r="679" spans="1:8" x14ac:dyDescent="0.25">
      <c r="A679" s="80">
        <v>19</v>
      </c>
      <c r="B679" s="104" t="s">
        <v>1851</v>
      </c>
      <c r="C679" s="74" t="s">
        <v>793</v>
      </c>
      <c r="D679" s="72" t="s">
        <v>1836</v>
      </c>
      <c r="E679" s="79">
        <v>0.1</v>
      </c>
      <c r="F679" s="74" t="s">
        <v>45</v>
      </c>
      <c r="G679" s="19" t="s">
        <v>46</v>
      </c>
      <c r="H679" s="34"/>
    </row>
    <row r="680" spans="1:8" x14ac:dyDescent="0.25">
      <c r="A680" s="80">
        <v>20</v>
      </c>
      <c r="B680" s="104" t="s">
        <v>1852</v>
      </c>
      <c r="C680" s="74" t="s">
        <v>793</v>
      </c>
      <c r="D680" s="72" t="s">
        <v>1836</v>
      </c>
      <c r="E680" s="79">
        <v>0.5</v>
      </c>
      <c r="F680" s="74" t="s">
        <v>45</v>
      </c>
      <c r="G680" s="19" t="s">
        <v>1410</v>
      </c>
      <c r="H680" s="34"/>
    </row>
    <row r="681" spans="1:8" x14ac:dyDescent="0.25">
      <c r="A681" s="80">
        <v>21</v>
      </c>
      <c r="B681" s="90" t="s">
        <v>1853</v>
      </c>
      <c r="C681" s="74" t="s">
        <v>791</v>
      </c>
      <c r="D681" s="72" t="s">
        <v>1836</v>
      </c>
      <c r="E681" s="73">
        <v>7.5999999999999998E-2</v>
      </c>
      <c r="F681" s="74" t="s">
        <v>45</v>
      </c>
      <c r="G681" s="17" t="s">
        <v>74</v>
      </c>
      <c r="H681" s="34" t="s">
        <v>78</v>
      </c>
    </row>
    <row r="682" spans="1:8" x14ac:dyDescent="0.25">
      <c r="A682" s="80">
        <v>22</v>
      </c>
      <c r="B682" s="90" t="s">
        <v>1854</v>
      </c>
      <c r="C682" s="74" t="s">
        <v>791</v>
      </c>
      <c r="D682" s="72" t="s">
        <v>1836</v>
      </c>
      <c r="E682" s="73">
        <v>2.5000000000000001E-2</v>
      </c>
      <c r="F682" s="74" t="s">
        <v>45</v>
      </c>
      <c r="G682" s="17" t="s">
        <v>74</v>
      </c>
      <c r="H682" s="34" t="s">
        <v>78</v>
      </c>
    </row>
    <row r="683" spans="1:8" x14ac:dyDescent="0.25">
      <c r="A683" s="80">
        <v>23</v>
      </c>
      <c r="B683" s="90" t="s">
        <v>1855</v>
      </c>
      <c r="C683" s="74" t="s">
        <v>791</v>
      </c>
      <c r="D683" s="72" t="s">
        <v>1836</v>
      </c>
      <c r="E683" s="73">
        <v>0.87</v>
      </c>
      <c r="F683" s="74" t="s">
        <v>45</v>
      </c>
      <c r="G683" s="17" t="s">
        <v>74</v>
      </c>
      <c r="H683" s="34"/>
    </row>
    <row r="684" spans="1:8" x14ac:dyDescent="0.25">
      <c r="A684" s="80">
        <v>24</v>
      </c>
      <c r="B684" s="90" t="s">
        <v>1856</v>
      </c>
      <c r="C684" s="74" t="s">
        <v>791</v>
      </c>
      <c r="D684" s="72" t="s">
        <v>1836</v>
      </c>
      <c r="E684" s="73">
        <v>0.38</v>
      </c>
      <c r="F684" s="74" t="s">
        <v>45</v>
      </c>
      <c r="G684" s="17" t="s">
        <v>74</v>
      </c>
      <c r="H684" s="34" t="s">
        <v>78</v>
      </c>
    </row>
    <row r="685" spans="1:8" x14ac:dyDescent="0.25">
      <c r="A685" s="80">
        <v>25</v>
      </c>
      <c r="B685" s="90" t="s">
        <v>1857</v>
      </c>
      <c r="C685" s="74" t="s">
        <v>791</v>
      </c>
      <c r="D685" s="72" t="s">
        <v>1836</v>
      </c>
      <c r="E685" s="73">
        <v>0.31</v>
      </c>
      <c r="F685" s="74">
        <v>0</v>
      </c>
      <c r="G685" s="108">
        <v>0</v>
      </c>
      <c r="H685" s="34"/>
    </row>
    <row r="686" spans="1:8" x14ac:dyDescent="0.25">
      <c r="A686" s="80">
        <v>26</v>
      </c>
      <c r="B686" s="104" t="s">
        <v>1858</v>
      </c>
      <c r="C686" s="74" t="s">
        <v>793</v>
      </c>
      <c r="D686" s="72" t="s">
        <v>1836</v>
      </c>
      <c r="E686" s="79">
        <v>0.7</v>
      </c>
      <c r="F686" s="74" t="s">
        <v>45</v>
      </c>
      <c r="G686" s="17" t="s">
        <v>74</v>
      </c>
      <c r="H686" s="34"/>
    </row>
    <row r="687" spans="1:8" x14ac:dyDescent="0.25">
      <c r="A687" s="80">
        <v>27</v>
      </c>
      <c r="B687" s="104" t="s">
        <v>819</v>
      </c>
      <c r="C687" s="74" t="s">
        <v>793</v>
      </c>
      <c r="D687" s="72" t="s">
        <v>1836</v>
      </c>
      <c r="E687" s="79">
        <v>0.03</v>
      </c>
      <c r="F687" s="74" t="s">
        <v>45</v>
      </c>
      <c r="G687" s="19" t="s">
        <v>46</v>
      </c>
      <c r="H687" s="34"/>
    </row>
    <row r="688" spans="1:8" x14ac:dyDescent="0.25">
      <c r="A688" s="80">
        <v>28</v>
      </c>
      <c r="B688" s="104" t="s">
        <v>1859</v>
      </c>
      <c r="C688" s="74" t="s">
        <v>791</v>
      </c>
      <c r="D688" s="72" t="s">
        <v>1836</v>
      </c>
      <c r="E688" s="79">
        <v>1.24</v>
      </c>
      <c r="F688" s="74" t="s">
        <v>45</v>
      </c>
      <c r="G688" s="19" t="s">
        <v>317</v>
      </c>
      <c r="H688" s="34"/>
    </row>
    <row r="689" spans="1:8" x14ac:dyDescent="0.25">
      <c r="A689" s="80">
        <v>29</v>
      </c>
      <c r="B689" s="104" t="s">
        <v>901</v>
      </c>
      <c r="C689" s="74" t="s">
        <v>791</v>
      </c>
      <c r="D689" s="72" t="s">
        <v>1836</v>
      </c>
      <c r="E689" s="79">
        <v>0.31</v>
      </c>
      <c r="F689" s="74" t="s">
        <v>45</v>
      </c>
      <c r="G689" s="19" t="s">
        <v>46</v>
      </c>
      <c r="H689" s="34"/>
    </row>
    <row r="690" spans="1:8" x14ac:dyDescent="0.25">
      <c r="A690" s="80">
        <v>30</v>
      </c>
      <c r="B690" s="104" t="s">
        <v>821</v>
      </c>
      <c r="C690" s="74" t="s">
        <v>793</v>
      </c>
      <c r="D690" s="72" t="s">
        <v>1836</v>
      </c>
      <c r="E690" s="79">
        <v>0.183</v>
      </c>
      <c r="F690" s="74" t="s">
        <v>45</v>
      </c>
      <c r="G690" s="19" t="s">
        <v>46</v>
      </c>
      <c r="H690" s="34"/>
    </row>
    <row r="691" spans="1:8" x14ac:dyDescent="0.25">
      <c r="A691" s="80">
        <v>31</v>
      </c>
      <c r="B691" s="104" t="s">
        <v>822</v>
      </c>
      <c r="C691" s="74" t="s">
        <v>793</v>
      </c>
      <c r="D691" s="72" t="s">
        <v>1836</v>
      </c>
      <c r="E691" s="79">
        <v>0.3</v>
      </c>
      <c r="F691" s="74" t="s">
        <v>45</v>
      </c>
      <c r="G691" s="19" t="s">
        <v>46</v>
      </c>
      <c r="H691" s="34"/>
    </row>
    <row r="692" spans="1:8" x14ac:dyDescent="0.25">
      <c r="A692" s="80">
        <v>32</v>
      </c>
      <c r="B692" s="104" t="s">
        <v>1860</v>
      </c>
      <c r="C692" s="74" t="s">
        <v>793</v>
      </c>
      <c r="D692" s="72" t="s">
        <v>1836</v>
      </c>
      <c r="E692" s="79">
        <v>6.3E-2</v>
      </c>
      <c r="F692" s="74" t="s">
        <v>45</v>
      </c>
      <c r="G692" s="19" t="s">
        <v>46</v>
      </c>
      <c r="H692" s="34"/>
    </row>
    <row r="693" spans="1:8" x14ac:dyDescent="0.25">
      <c r="A693" s="80">
        <v>33</v>
      </c>
      <c r="B693" s="104" t="s">
        <v>1861</v>
      </c>
      <c r="C693" s="74" t="s">
        <v>793</v>
      </c>
      <c r="D693" s="72" t="s">
        <v>1836</v>
      </c>
      <c r="E693" s="79">
        <v>0.2</v>
      </c>
      <c r="F693" s="74" t="s">
        <v>45</v>
      </c>
      <c r="G693" s="19" t="s">
        <v>317</v>
      </c>
      <c r="H693" s="34"/>
    </row>
    <row r="694" spans="1:8" x14ac:dyDescent="0.25">
      <c r="A694" s="80">
        <v>34</v>
      </c>
      <c r="B694" s="104" t="s">
        <v>825</v>
      </c>
      <c r="C694" s="74" t="s">
        <v>793</v>
      </c>
      <c r="D694" s="72" t="s">
        <v>1836</v>
      </c>
      <c r="E694" s="79">
        <v>2.5000000000000001E-2</v>
      </c>
      <c r="F694" s="74" t="s">
        <v>45</v>
      </c>
      <c r="G694" s="19" t="s">
        <v>1410</v>
      </c>
      <c r="H694" s="34"/>
    </row>
    <row r="695" spans="1:8" x14ac:dyDescent="0.25">
      <c r="A695" s="80">
        <v>35</v>
      </c>
      <c r="B695" s="104" t="s">
        <v>1862</v>
      </c>
      <c r="C695" s="74" t="s">
        <v>791</v>
      </c>
      <c r="D695" s="72" t="s">
        <v>1836</v>
      </c>
      <c r="E695" s="79">
        <v>0.32</v>
      </c>
      <c r="F695" s="74" t="s">
        <v>45</v>
      </c>
      <c r="G695" s="17" t="s">
        <v>1410</v>
      </c>
      <c r="H695" s="34"/>
    </row>
    <row r="696" spans="1:8" x14ac:dyDescent="0.25">
      <c r="A696" s="80">
        <v>36</v>
      </c>
      <c r="B696" s="90" t="s">
        <v>1863</v>
      </c>
      <c r="C696" s="74" t="s">
        <v>791</v>
      </c>
      <c r="D696" s="72" t="s">
        <v>1836</v>
      </c>
      <c r="E696" s="73">
        <v>0.5</v>
      </c>
      <c r="F696" s="74" t="s">
        <v>45</v>
      </c>
      <c r="G696" s="17" t="s">
        <v>74</v>
      </c>
      <c r="H696" s="34"/>
    </row>
    <row r="697" spans="1:8" x14ac:dyDescent="0.25">
      <c r="A697" s="80">
        <v>37</v>
      </c>
      <c r="B697" s="104" t="s">
        <v>830</v>
      </c>
      <c r="C697" s="74" t="s">
        <v>793</v>
      </c>
      <c r="D697" s="72" t="s">
        <v>1836</v>
      </c>
      <c r="E697" s="79">
        <v>0.03</v>
      </c>
      <c r="F697" s="74" t="s">
        <v>45</v>
      </c>
      <c r="G697" s="19" t="s">
        <v>46</v>
      </c>
      <c r="H697" s="34"/>
    </row>
    <row r="698" spans="1:8" x14ac:dyDescent="0.25">
      <c r="A698" s="80">
        <v>38</v>
      </c>
      <c r="B698" s="104" t="s">
        <v>831</v>
      </c>
      <c r="C698" s="74" t="s">
        <v>793</v>
      </c>
      <c r="D698" s="72" t="s">
        <v>1836</v>
      </c>
      <c r="E698" s="79">
        <v>0.03</v>
      </c>
      <c r="F698" s="74" t="s">
        <v>45</v>
      </c>
      <c r="G698" s="19" t="s">
        <v>46</v>
      </c>
      <c r="H698" s="34"/>
    </row>
    <row r="699" spans="1:8" x14ac:dyDescent="0.25">
      <c r="A699" s="80">
        <v>39</v>
      </c>
      <c r="B699" s="104" t="s">
        <v>832</v>
      </c>
      <c r="C699" s="74" t="s">
        <v>791</v>
      </c>
      <c r="D699" s="72" t="s">
        <v>1836</v>
      </c>
      <c r="E699" s="79">
        <v>0.18</v>
      </c>
      <c r="F699" s="74" t="s">
        <v>45</v>
      </c>
      <c r="G699" s="19" t="s">
        <v>46</v>
      </c>
      <c r="H699" s="34"/>
    </row>
    <row r="700" spans="1:8" x14ac:dyDescent="0.25">
      <c r="A700" s="80"/>
      <c r="B700" s="104"/>
      <c r="C700" s="74"/>
      <c r="D700" s="72" t="s">
        <v>1836</v>
      </c>
      <c r="E700" s="79"/>
      <c r="F700" s="74"/>
      <c r="G700" s="109"/>
      <c r="H700" s="34"/>
    </row>
    <row r="701" spans="1:8" x14ac:dyDescent="0.25">
      <c r="A701" s="80">
        <v>1</v>
      </c>
      <c r="B701" s="104" t="s">
        <v>834</v>
      </c>
      <c r="C701" s="74" t="s">
        <v>828</v>
      </c>
      <c r="D701" s="72" t="s">
        <v>1864</v>
      </c>
      <c r="E701" s="79">
        <v>0.32</v>
      </c>
      <c r="F701" s="74" t="s">
        <v>45</v>
      </c>
      <c r="G701" s="17" t="s">
        <v>59</v>
      </c>
      <c r="H701" s="34"/>
    </row>
    <row r="702" spans="1:8" x14ac:dyDescent="0.25">
      <c r="A702" s="80">
        <v>2</v>
      </c>
      <c r="B702" s="26" t="s">
        <v>1865</v>
      </c>
      <c r="C702" s="74" t="s">
        <v>787</v>
      </c>
      <c r="D702" s="72" t="s">
        <v>1864</v>
      </c>
      <c r="E702" s="79">
        <v>0.126</v>
      </c>
      <c r="F702" s="74" t="s">
        <v>45</v>
      </c>
      <c r="G702" s="17" t="s">
        <v>59</v>
      </c>
      <c r="H702" s="110"/>
    </row>
    <row r="703" spans="1:8" x14ac:dyDescent="0.25">
      <c r="A703" s="80">
        <v>3</v>
      </c>
      <c r="B703" s="90" t="s">
        <v>1866</v>
      </c>
      <c r="C703" s="74" t="s">
        <v>828</v>
      </c>
      <c r="D703" s="72" t="s">
        <v>1864</v>
      </c>
      <c r="E703" s="73">
        <v>0.17</v>
      </c>
      <c r="F703" s="74">
        <v>0</v>
      </c>
      <c r="G703" s="108">
        <v>0</v>
      </c>
      <c r="H703" s="34"/>
    </row>
    <row r="704" spans="1:8" x14ac:dyDescent="0.25">
      <c r="A704" s="80">
        <v>4</v>
      </c>
      <c r="B704" s="90" t="s">
        <v>1867</v>
      </c>
      <c r="C704" s="74" t="s">
        <v>828</v>
      </c>
      <c r="D704" s="72" t="s">
        <v>1864</v>
      </c>
      <c r="E704" s="73">
        <v>1.85</v>
      </c>
      <c r="F704" s="74" t="s">
        <v>45</v>
      </c>
      <c r="G704" s="17" t="s">
        <v>59</v>
      </c>
      <c r="H704" s="34"/>
    </row>
    <row r="705" spans="1:8" x14ac:dyDescent="0.25">
      <c r="A705" s="80">
        <v>5</v>
      </c>
      <c r="B705" s="104" t="s">
        <v>844</v>
      </c>
      <c r="C705" s="74" t="s">
        <v>828</v>
      </c>
      <c r="D705" s="72" t="s">
        <v>1864</v>
      </c>
      <c r="E705" s="79">
        <v>0.27</v>
      </c>
      <c r="F705" s="74" t="s">
        <v>45</v>
      </c>
      <c r="G705" s="17" t="s">
        <v>59</v>
      </c>
      <c r="H705" s="34"/>
    </row>
    <row r="706" spans="1:8" x14ac:dyDescent="0.25">
      <c r="A706" s="80">
        <v>6</v>
      </c>
      <c r="B706" s="104" t="s">
        <v>846</v>
      </c>
      <c r="C706" s="74" t="s">
        <v>828</v>
      </c>
      <c r="D706" s="72" t="s">
        <v>1864</v>
      </c>
      <c r="E706" s="79">
        <v>0.3</v>
      </c>
      <c r="F706" s="74" t="s">
        <v>45</v>
      </c>
      <c r="G706" s="17" t="s">
        <v>59</v>
      </c>
      <c r="H706" s="34"/>
    </row>
    <row r="707" spans="1:8" x14ac:dyDescent="0.25">
      <c r="A707" s="80">
        <v>7</v>
      </c>
      <c r="B707" s="104" t="s">
        <v>1868</v>
      </c>
      <c r="C707" s="74" t="s">
        <v>828</v>
      </c>
      <c r="D707" s="72" t="s">
        <v>1864</v>
      </c>
      <c r="E707" s="79">
        <v>6.77</v>
      </c>
      <c r="F707" s="74" t="s">
        <v>45</v>
      </c>
      <c r="G707" s="17" t="s">
        <v>59</v>
      </c>
      <c r="H707" s="34" t="s">
        <v>1869</v>
      </c>
    </row>
    <row r="708" spans="1:8" ht="30" x14ac:dyDescent="0.25">
      <c r="A708" s="80">
        <v>8</v>
      </c>
      <c r="B708" s="104" t="s">
        <v>1870</v>
      </c>
      <c r="C708" s="74" t="s">
        <v>828</v>
      </c>
      <c r="D708" s="72" t="s">
        <v>1864</v>
      </c>
      <c r="E708" s="79">
        <v>0.55000000000000004</v>
      </c>
      <c r="F708" s="74">
        <v>0</v>
      </c>
      <c r="G708" s="109">
        <v>0</v>
      </c>
      <c r="H708" s="34"/>
    </row>
    <row r="709" spans="1:8" x14ac:dyDescent="0.25">
      <c r="A709" s="80">
        <v>9</v>
      </c>
      <c r="B709" s="104" t="s">
        <v>852</v>
      </c>
      <c r="C709" s="74" t="s">
        <v>843</v>
      </c>
      <c r="D709" s="72" t="s">
        <v>1864</v>
      </c>
      <c r="E709" s="79">
        <v>0.4</v>
      </c>
      <c r="F709" s="74" t="s">
        <v>45</v>
      </c>
      <c r="G709" s="19" t="s">
        <v>317</v>
      </c>
      <c r="H709" s="34"/>
    </row>
    <row r="710" spans="1:8" x14ac:dyDescent="0.25">
      <c r="A710" s="80">
        <v>10</v>
      </c>
      <c r="B710" s="104" t="s">
        <v>1871</v>
      </c>
      <c r="C710" s="74" t="s">
        <v>843</v>
      </c>
      <c r="D710" s="72" t="s">
        <v>1864</v>
      </c>
      <c r="E710" s="79">
        <v>0.1</v>
      </c>
      <c r="F710" s="74" t="s">
        <v>45</v>
      </c>
      <c r="G710" s="19" t="s">
        <v>317</v>
      </c>
      <c r="H710" s="34"/>
    </row>
    <row r="711" spans="1:8" x14ac:dyDescent="0.25">
      <c r="A711" s="80">
        <v>11</v>
      </c>
      <c r="B711" s="104" t="s">
        <v>1872</v>
      </c>
      <c r="C711" s="74" t="s">
        <v>787</v>
      </c>
      <c r="D711" s="72" t="s">
        <v>1864</v>
      </c>
      <c r="E711" s="79">
        <v>0.56000000000000005</v>
      </c>
      <c r="F711" s="74" t="s">
        <v>45</v>
      </c>
      <c r="G711" s="19" t="s">
        <v>317</v>
      </c>
      <c r="H711" s="34"/>
    </row>
    <row r="712" spans="1:8" x14ac:dyDescent="0.25">
      <c r="A712" s="80">
        <v>12</v>
      </c>
      <c r="B712" s="104" t="s">
        <v>1873</v>
      </c>
      <c r="C712" s="74" t="s">
        <v>828</v>
      </c>
      <c r="D712" s="72" t="s">
        <v>1864</v>
      </c>
      <c r="E712" s="79">
        <v>1.3</v>
      </c>
      <c r="F712" s="74">
        <v>0</v>
      </c>
      <c r="G712" s="19">
        <v>0</v>
      </c>
      <c r="H712" s="34" t="s">
        <v>1874</v>
      </c>
    </row>
    <row r="713" spans="1:8" x14ac:dyDescent="0.25">
      <c r="A713" s="80">
        <v>13</v>
      </c>
      <c r="B713" s="104" t="s">
        <v>855</v>
      </c>
      <c r="C713" s="74" t="s">
        <v>787</v>
      </c>
      <c r="D713" s="72" t="s">
        <v>1864</v>
      </c>
      <c r="E713" s="79">
        <v>0.84</v>
      </c>
      <c r="F713" s="74" t="s">
        <v>45</v>
      </c>
      <c r="G713" s="17" t="s">
        <v>59</v>
      </c>
      <c r="H713" s="34"/>
    </row>
    <row r="714" spans="1:8" x14ac:dyDescent="0.25">
      <c r="A714" s="80">
        <v>14</v>
      </c>
      <c r="B714" s="104" t="s">
        <v>955</v>
      </c>
      <c r="C714" s="74" t="s">
        <v>787</v>
      </c>
      <c r="D714" s="72" t="s">
        <v>1864</v>
      </c>
      <c r="E714" s="79">
        <v>1.95</v>
      </c>
      <c r="F714" s="74" t="s">
        <v>45</v>
      </c>
      <c r="G714" s="19" t="s">
        <v>317</v>
      </c>
      <c r="H714" s="34"/>
    </row>
    <row r="715" spans="1:8" x14ac:dyDescent="0.25">
      <c r="A715" s="80">
        <v>15</v>
      </c>
      <c r="B715" s="104" t="s">
        <v>1875</v>
      </c>
      <c r="C715" s="74" t="s">
        <v>843</v>
      </c>
      <c r="D715" s="72" t="s">
        <v>1864</v>
      </c>
      <c r="E715" s="79">
        <v>0.18</v>
      </c>
      <c r="F715" s="74" t="s">
        <v>45</v>
      </c>
      <c r="G715" s="17" t="s">
        <v>59</v>
      </c>
      <c r="H715" s="34"/>
    </row>
    <row r="716" spans="1:8" x14ac:dyDescent="0.25">
      <c r="A716" s="80">
        <v>16</v>
      </c>
      <c r="B716" s="104" t="s">
        <v>1876</v>
      </c>
      <c r="C716" s="74" t="s">
        <v>787</v>
      </c>
      <c r="D716" s="72" t="s">
        <v>1864</v>
      </c>
      <c r="E716" s="79">
        <v>0.09</v>
      </c>
      <c r="F716" s="74" t="s">
        <v>45</v>
      </c>
      <c r="G716" s="17" t="s">
        <v>59</v>
      </c>
      <c r="H716" s="34"/>
    </row>
    <row r="717" spans="1:8" x14ac:dyDescent="0.25">
      <c r="A717" s="80">
        <v>17</v>
      </c>
      <c r="B717" s="90" t="s">
        <v>861</v>
      </c>
      <c r="C717" s="74" t="s">
        <v>787</v>
      </c>
      <c r="D717" s="72" t="s">
        <v>1864</v>
      </c>
      <c r="E717" s="73">
        <v>0.12</v>
      </c>
      <c r="F717" s="74" t="s">
        <v>45</v>
      </c>
      <c r="G717" s="17" t="s">
        <v>59</v>
      </c>
      <c r="H717" s="34"/>
    </row>
    <row r="718" spans="1:8" x14ac:dyDescent="0.25">
      <c r="A718" s="80">
        <v>18</v>
      </c>
      <c r="B718" s="104" t="s">
        <v>1877</v>
      </c>
      <c r="C718" s="74" t="s">
        <v>787</v>
      </c>
      <c r="D718" s="72" t="s">
        <v>1864</v>
      </c>
      <c r="E718" s="79">
        <v>0.73</v>
      </c>
      <c r="F718" s="74" t="s">
        <v>45</v>
      </c>
      <c r="G718" s="19" t="s">
        <v>317</v>
      </c>
      <c r="H718" s="34"/>
    </row>
    <row r="719" spans="1:8" x14ac:dyDescent="0.25">
      <c r="A719" s="80">
        <v>19</v>
      </c>
      <c r="B719" s="104" t="s">
        <v>1878</v>
      </c>
      <c r="C719" s="74" t="s">
        <v>843</v>
      </c>
      <c r="D719" s="72" t="s">
        <v>1864</v>
      </c>
      <c r="E719" s="79">
        <v>0.56999999999999995</v>
      </c>
      <c r="F719" s="74" t="s">
        <v>45</v>
      </c>
      <c r="G719" s="19" t="s">
        <v>317</v>
      </c>
      <c r="H719" s="34"/>
    </row>
    <row r="720" spans="1:8" x14ac:dyDescent="0.25">
      <c r="A720" s="80">
        <v>20</v>
      </c>
      <c r="B720" s="104" t="s">
        <v>862</v>
      </c>
      <c r="C720" s="74" t="s">
        <v>843</v>
      </c>
      <c r="D720" s="72" t="s">
        <v>1864</v>
      </c>
      <c r="E720" s="79">
        <v>3.657</v>
      </c>
      <c r="F720" s="74" t="s">
        <v>45</v>
      </c>
      <c r="G720" s="19" t="s">
        <v>317</v>
      </c>
      <c r="H720" s="34"/>
    </row>
    <row r="721" spans="1:8" x14ac:dyDescent="0.25">
      <c r="A721" s="80">
        <v>21</v>
      </c>
      <c r="B721" s="104" t="s">
        <v>1879</v>
      </c>
      <c r="C721" s="74" t="s">
        <v>843</v>
      </c>
      <c r="D721" s="72" t="s">
        <v>1864</v>
      </c>
      <c r="E721" s="79">
        <v>0.15</v>
      </c>
      <c r="F721" s="74" t="s">
        <v>45</v>
      </c>
      <c r="G721" s="19" t="s">
        <v>317</v>
      </c>
      <c r="H721" s="34"/>
    </row>
    <row r="722" spans="1:8" x14ac:dyDescent="0.25">
      <c r="A722" s="80">
        <v>22</v>
      </c>
      <c r="B722" s="90" t="s">
        <v>1880</v>
      </c>
      <c r="C722" s="74" t="s">
        <v>828</v>
      </c>
      <c r="D722" s="72" t="s">
        <v>1864</v>
      </c>
      <c r="E722" s="73">
        <v>0.313</v>
      </c>
      <c r="F722" s="74">
        <v>0</v>
      </c>
      <c r="G722" s="108">
        <v>0</v>
      </c>
      <c r="H722" s="34" t="s">
        <v>78</v>
      </c>
    </row>
    <row r="723" spans="1:8" x14ac:dyDescent="0.25">
      <c r="A723" s="80">
        <v>23</v>
      </c>
      <c r="B723" s="90" t="s">
        <v>868</v>
      </c>
      <c r="C723" s="74" t="s">
        <v>828</v>
      </c>
      <c r="D723" s="72" t="s">
        <v>1864</v>
      </c>
      <c r="E723" s="73">
        <v>0.67</v>
      </c>
      <c r="F723" s="74" t="s">
        <v>45</v>
      </c>
      <c r="G723" s="17" t="s">
        <v>59</v>
      </c>
      <c r="H723" s="34"/>
    </row>
    <row r="724" spans="1:8" x14ac:dyDescent="0.25">
      <c r="A724" s="80">
        <v>24</v>
      </c>
      <c r="B724" s="104" t="s">
        <v>870</v>
      </c>
      <c r="C724" s="74" t="s">
        <v>843</v>
      </c>
      <c r="D724" s="72" t="s">
        <v>1864</v>
      </c>
      <c r="E724" s="79">
        <v>0.15</v>
      </c>
      <c r="F724" s="74" t="s">
        <v>45</v>
      </c>
      <c r="G724" s="19" t="s">
        <v>317</v>
      </c>
      <c r="H724" s="34"/>
    </row>
    <row r="725" spans="1:8" x14ac:dyDescent="0.25">
      <c r="A725" s="80">
        <v>25</v>
      </c>
      <c r="B725" s="104" t="s">
        <v>874</v>
      </c>
      <c r="C725" s="74" t="s">
        <v>843</v>
      </c>
      <c r="D725" s="72" t="s">
        <v>1864</v>
      </c>
      <c r="E725" s="79">
        <v>0.28000000000000003</v>
      </c>
      <c r="F725" s="74" t="s">
        <v>45</v>
      </c>
      <c r="G725" s="19" t="s">
        <v>317</v>
      </c>
      <c r="H725" s="34"/>
    </row>
    <row r="726" spans="1:8" x14ac:dyDescent="0.25">
      <c r="A726" s="80">
        <v>26</v>
      </c>
      <c r="B726" s="104" t="s">
        <v>1881</v>
      </c>
      <c r="C726" s="74" t="s">
        <v>787</v>
      </c>
      <c r="D726" s="72" t="s">
        <v>1864</v>
      </c>
      <c r="E726" s="79">
        <v>0.191</v>
      </c>
      <c r="F726" s="74" t="s">
        <v>45</v>
      </c>
      <c r="G726" s="17" t="s">
        <v>59</v>
      </c>
      <c r="H726" s="34"/>
    </row>
    <row r="727" spans="1:8" x14ac:dyDescent="0.25">
      <c r="A727" s="80">
        <v>27</v>
      </c>
      <c r="B727" s="104" t="s">
        <v>1882</v>
      </c>
      <c r="C727" s="74" t="s">
        <v>828</v>
      </c>
      <c r="D727" s="72" t="s">
        <v>1864</v>
      </c>
      <c r="E727" s="79">
        <v>0.75</v>
      </c>
      <c r="F727" s="74" t="s">
        <v>45</v>
      </c>
      <c r="G727" s="17" t="s">
        <v>59</v>
      </c>
      <c r="H727" s="34"/>
    </row>
    <row r="728" spans="1:8" x14ac:dyDescent="0.25">
      <c r="A728" s="80"/>
      <c r="B728" s="104"/>
      <c r="C728" s="74"/>
      <c r="D728" s="72" t="s">
        <v>1864</v>
      </c>
      <c r="E728" s="79"/>
      <c r="F728" s="74"/>
      <c r="G728" s="109"/>
      <c r="H728" s="34"/>
    </row>
    <row r="729" spans="1:8" ht="30" x14ac:dyDescent="0.25">
      <c r="A729" s="80">
        <v>1</v>
      </c>
      <c r="B729" s="104" t="s">
        <v>1883</v>
      </c>
      <c r="C729" s="74" t="s">
        <v>791</v>
      </c>
      <c r="D729" s="72" t="s">
        <v>1884</v>
      </c>
      <c r="E729" s="79">
        <v>0.76</v>
      </c>
      <c r="F729" s="74" t="s">
        <v>45</v>
      </c>
      <c r="G729" s="19" t="s">
        <v>317</v>
      </c>
      <c r="H729" s="34"/>
    </row>
    <row r="730" spans="1:8" x14ac:dyDescent="0.25">
      <c r="A730" s="80">
        <v>2</v>
      </c>
      <c r="B730" s="104" t="s">
        <v>1885</v>
      </c>
      <c r="C730" s="74" t="s">
        <v>791</v>
      </c>
      <c r="D730" s="72" t="s">
        <v>1884</v>
      </c>
      <c r="E730" s="79">
        <v>0.75</v>
      </c>
      <c r="F730" s="74" t="s">
        <v>45</v>
      </c>
      <c r="G730" s="19" t="s">
        <v>317</v>
      </c>
      <c r="H730" s="34"/>
    </row>
    <row r="731" spans="1:8" x14ac:dyDescent="0.25">
      <c r="A731" s="80">
        <v>3</v>
      </c>
      <c r="B731" s="104" t="s">
        <v>1886</v>
      </c>
      <c r="C731" s="74" t="s">
        <v>791</v>
      </c>
      <c r="D731" s="72" t="s">
        <v>1884</v>
      </c>
      <c r="E731" s="79">
        <v>0.749</v>
      </c>
      <c r="F731" s="74" t="s">
        <v>45</v>
      </c>
      <c r="G731" s="19" t="s">
        <v>317</v>
      </c>
      <c r="H731" s="34"/>
    </row>
    <row r="732" spans="1:8" x14ac:dyDescent="0.25">
      <c r="A732" s="80">
        <v>4</v>
      </c>
      <c r="B732" s="104" t="s">
        <v>1887</v>
      </c>
      <c r="C732" s="74" t="s">
        <v>791</v>
      </c>
      <c r="D732" s="72" t="s">
        <v>1884</v>
      </c>
      <c r="E732" s="79">
        <v>0.71</v>
      </c>
      <c r="F732" s="74" t="s">
        <v>45</v>
      </c>
      <c r="G732" s="17" t="s">
        <v>1410</v>
      </c>
      <c r="H732" s="34"/>
    </row>
    <row r="733" spans="1:8" ht="30" x14ac:dyDescent="0.25">
      <c r="A733" s="80">
        <v>5</v>
      </c>
      <c r="B733" s="90" t="s">
        <v>1888</v>
      </c>
      <c r="C733" s="74" t="s">
        <v>791</v>
      </c>
      <c r="D733" s="72" t="s">
        <v>1884</v>
      </c>
      <c r="E733" s="73">
        <v>1.71</v>
      </c>
      <c r="F733" s="74" t="s">
        <v>45</v>
      </c>
      <c r="G733" s="17" t="s">
        <v>1410</v>
      </c>
      <c r="H733" s="34"/>
    </row>
    <row r="734" spans="1:8" ht="30" x14ac:dyDescent="0.25">
      <c r="A734" s="80">
        <v>6</v>
      </c>
      <c r="B734" s="104" t="s">
        <v>1889</v>
      </c>
      <c r="C734" s="74" t="s">
        <v>791</v>
      </c>
      <c r="D734" s="72" t="s">
        <v>1884</v>
      </c>
      <c r="E734" s="79">
        <v>1.1299999999999999</v>
      </c>
      <c r="F734" s="74" t="s">
        <v>45</v>
      </c>
      <c r="G734" s="19" t="s">
        <v>317</v>
      </c>
      <c r="H734" s="34"/>
    </row>
    <row r="735" spans="1:8" x14ac:dyDescent="0.25">
      <c r="A735" s="80">
        <v>7</v>
      </c>
      <c r="B735" s="90" t="s">
        <v>1890</v>
      </c>
      <c r="C735" s="74" t="s">
        <v>793</v>
      </c>
      <c r="D735" s="72" t="s">
        <v>1884</v>
      </c>
      <c r="E735" s="73">
        <v>1.96</v>
      </c>
      <c r="F735" s="74" t="s">
        <v>45</v>
      </c>
      <c r="G735" s="17" t="s">
        <v>59</v>
      </c>
      <c r="H735" s="34"/>
    </row>
    <row r="736" spans="1:8" ht="30" x14ac:dyDescent="0.25">
      <c r="A736" s="80">
        <v>8</v>
      </c>
      <c r="B736" s="90" t="s">
        <v>1891</v>
      </c>
      <c r="C736" s="74" t="s">
        <v>1892</v>
      </c>
      <c r="D736" s="72" t="s">
        <v>1884</v>
      </c>
      <c r="E736" s="73">
        <v>0.96099999999999997</v>
      </c>
      <c r="F736" s="74" t="s">
        <v>45</v>
      </c>
      <c r="G736" s="17" t="s">
        <v>59</v>
      </c>
      <c r="H736" s="34"/>
    </row>
    <row r="737" spans="1:8" x14ac:dyDescent="0.25">
      <c r="A737" s="80">
        <v>9</v>
      </c>
      <c r="B737" s="104" t="s">
        <v>883</v>
      </c>
      <c r="C737" s="74" t="s">
        <v>791</v>
      </c>
      <c r="D737" s="72" t="s">
        <v>1884</v>
      </c>
      <c r="E737" s="79">
        <v>1.99</v>
      </c>
      <c r="F737" s="74" t="s">
        <v>45</v>
      </c>
      <c r="G737" s="17" t="s">
        <v>1410</v>
      </c>
      <c r="H737" s="34"/>
    </row>
    <row r="738" spans="1:8" x14ac:dyDescent="0.25">
      <c r="A738" s="80">
        <v>10</v>
      </c>
      <c r="B738" s="104" t="s">
        <v>886</v>
      </c>
      <c r="C738" s="74" t="s">
        <v>791</v>
      </c>
      <c r="D738" s="72" t="s">
        <v>1884</v>
      </c>
      <c r="E738" s="79">
        <v>0.2</v>
      </c>
      <c r="F738" s="74" t="s">
        <v>45</v>
      </c>
      <c r="G738" s="19" t="s">
        <v>317</v>
      </c>
      <c r="H738" s="34"/>
    </row>
    <row r="739" spans="1:8" x14ac:dyDescent="0.25">
      <c r="A739" s="80">
        <v>11</v>
      </c>
      <c r="B739" s="104" t="s">
        <v>887</v>
      </c>
      <c r="C739" s="74" t="s">
        <v>791</v>
      </c>
      <c r="D739" s="72" t="s">
        <v>1884</v>
      </c>
      <c r="E739" s="79">
        <v>0.12</v>
      </c>
      <c r="F739" s="74" t="s">
        <v>45</v>
      </c>
      <c r="G739" s="19" t="s">
        <v>317</v>
      </c>
      <c r="H739" s="34"/>
    </row>
    <row r="740" spans="1:8" x14ac:dyDescent="0.25">
      <c r="A740" s="80">
        <v>12</v>
      </c>
      <c r="B740" s="104" t="s">
        <v>1893</v>
      </c>
      <c r="C740" s="74" t="s">
        <v>791</v>
      </c>
      <c r="D740" s="72" t="s">
        <v>1884</v>
      </c>
      <c r="E740" s="79">
        <v>0.01</v>
      </c>
      <c r="F740" s="74" t="s">
        <v>45</v>
      </c>
      <c r="G740" s="19" t="s">
        <v>317</v>
      </c>
      <c r="H740" s="34"/>
    </row>
    <row r="741" spans="1:8" x14ac:dyDescent="0.25">
      <c r="A741" s="80">
        <v>13</v>
      </c>
      <c r="B741" s="104" t="s">
        <v>1894</v>
      </c>
      <c r="C741" s="74" t="s">
        <v>791</v>
      </c>
      <c r="D741" s="72" t="s">
        <v>1884</v>
      </c>
      <c r="E741" s="79">
        <v>3</v>
      </c>
      <c r="F741" s="74" t="s">
        <v>45</v>
      </c>
      <c r="G741" s="19" t="s">
        <v>1410</v>
      </c>
      <c r="H741" s="34"/>
    </row>
    <row r="742" spans="1:8" ht="30" x14ac:dyDescent="0.25">
      <c r="A742" s="80">
        <v>14</v>
      </c>
      <c r="B742" s="104" t="s">
        <v>1895</v>
      </c>
      <c r="C742" s="74" t="s">
        <v>1892</v>
      </c>
      <c r="D742" s="72" t="s">
        <v>1884</v>
      </c>
      <c r="E742" s="79">
        <v>1.26</v>
      </c>
      <c r="F742" s="74" t="s">
        <v>45</v>
      </c>
      <c r="G742" s="17" t="s">
        <v>1410</v>
      </c>
      <c r="H742" s="34"/>
    </row>
    <row r="743" spans="1:8" ht="30" x14ac:dyDescent="0.25">
      <c r="A743" s="80">
        <v>15</v>
      </c>
      <c r="B743" s="90" t="s">
        <v>1896</v>
      </c>
      <c r="C743" s="74" t="s">
        <v>791</v>
      </c>
      <c r="D743" s="72" t="s">
        <v>1884</v>
      </c>
      <c r="E743" s="73">
        <v>6.24</v>
      </c>
      <c r="F743" s="74" t="s">
        <v>45</v>
      </c>
      <c r="G743" s="17" t="s">
        <v>74</v>
      </c>
      <c r="H743" s="34"/>
    </row>
    <row r="744" spans="1:8" ht="45" x14ac:dyDescent="0.25">
      <c r="A744" s="80">
        <v>16</v>
      </c>
      <c r="B744" s="104" t="s">
        <v>1897</v>
      </c>
      <c r="C744" s="74" t="s">
        <v>791</v>
      </c>
      <c r="D744" s="72" t="s">
        <v>1884</v>
      </c>
      <c r="E744" s="79">
        <v>1.89</v>
      </c>
      <c r="F744" s="74">
        <v>0</v>
      </c>
      <c r="G744" s="19">
        <v>0</v>
      </c>
      <c r="H744" s="34" t="s">
        <v>1898</v>
      </c>
    </row>
    <row r="745" spans="1:8" x14ac:dyDescent="0.25">
      <c r="A745" s="80">
        <v>17</v>
      </c>
      <c r="B745" s="104" t="s">
        <v>888</v>
      </c>
      <c r="C745" s="74" t="s">
        <v>791</v>
      </c>
      <c r="D745" s="72" t="s">
        <v>1884</v>
      </c>
      <c r="E745" s="79">
        <v>0.67</v>
      </c>
      <c r="F745" s="74" t="s">
        <v>45</v>
      </c>
      <c r="G745" s="19" t="s">
        <v>317</v>
      </c>
      <c r="H745" s="34"/>
    </row>
    <row r="746" spans="1:8" x14ac:dyDescent="0.25">
      <c r="A746" s="80">
        <v>18</v>
      </c>
      <c r="B746" s="104" t="s">
        <v>889</v>
      </c>
      <c r="C746" s="74" t="s">
        <v>791</v>
      </c>
      <c r="D746" s="72" t="s">
        <v>1884</v>
      </c>
      <c r="E746" s="79">
        <v>0.26</v>
      </c>
      <c r="F746" s="74" t="s">
        <v>45</v>
      </c>
      <c r="G746" s="19" t="s">
        <v>317</v>
      </c>
      <c r="H746" s="34"/>
    </row>
    <row r="747" spans="1:8" x14ac:dyDescent="0.25">
      <c r="A747" s="80">
        <v>19</v>
      </c>
      <c r="B747" s="104" t="s">
        <v>890</v>
      </c>
      <c r="C747" s="74" t="s">
        <v>791</v>
      </c>
      <c r="D747" s="72" t="s">
        <v>1884</v>
      </c>
      <c r="E747" s="79">
        <v>0.41</v>
      </c>
      <c r="F747" s="74" t="s">
        <v>45</v>
      </c>
      <c r="G747" s="19" t="s">
        <v>317</v>
      </c>
      <c r="H747" s="34"/>
    </row>
    <row r="748" spans="1:8" x14ac:dyDescent="0.25">
      <c r="A748" s="80">
        <v>20</v>
      </c>
      <c r="B748" s="104" t="s">
        <v>892</v>
      </c>
      <c r="C748" s="74" t="s">
        <v>791</v>
      </c>
      <c r="D748" s="72" t="s">
        <v>1884</v>
      </c>
      <c r="E748" s="79">
        <v>0.161</v>
      </c>
      <c r="F748" s="74" t="s">
        <v>45</v>
      </c>
      <c r="G748" s="19" t="s">
        <v>317</v>
      </c>
      <c r="H748" s="34"/>
    </row>
    <row r="749" spans="1:8" ht="30" x14ac:dyDescent="0.25">
      <c r="A749" s="80">
        <v>21</v>
      </c>
      <c r="B749" s="104" t="s">
        <v>1899</v>
      </c>
      <c r="C749" s="74" t="s">
        <v>791</v>
      </c>
      <c r="D749" s="72" t="s">
        <v>1884</v>
      </c>
      <c r="E749" s="79">
        <v>0.32</v>
      </c>
      <c r="F749" s="74" t="s">
        <v>45</v>
      </c>
      <c r="G749" s="19" t="s">
        <v>317</v>
      </c>
      <c r="H749" s="34"/>
    </row>
    <row r="750" spans="1:8" x14ac:dyDescent="0.25">
      <c r="A750" s="80">
        <v>22</v>
      </c>
      <c r="B750" s="104" t="s">
        <v>893</v>
      </c>
      <c r="C750" s="74" t="s">
        <v>791</v>
      </c>
      <c r="D750" s="72" t="s">
        <v>1884</v>
      </c>
      <c r="E750" s="79">
        <v>0.65</v>
      </c>
      <c r="F750" s="74" t="s">
        <v>45</v>
      </c>
      <c r="G750" s="17" t="s">
        <v>317</v>
      </c>
      <c r="H750" s="34"/>
    </row>
    <row r="751" spans="1:8" x14ac:dyDescent="0.25">
      <c r="A751" s="80">
        <v>23</v>
      </c>
      <c r="B751" s="104" t="s">
        <v>1900</v>
      </c>
      <c r="C751" s="74" t="s">
        <v>791</v>
      </c>
      <c r="D751" s="72" t="s">
        <v>1884</v>
      </c>
      <c r="E751" s="79">
        <v>0.25700000000000001</v>
      </c>
      <c r="F751" s="17" t="s">
        <v>115</v>
      </c>
      <c r="G751" s="17" t="s">
        <v>115</v>
      </c>
      <c r="H751" s="34" t="s">
        <v>78</v>
      </c>
    </row>
    <row r="752" spans="1:8" x14ac:dyDescent="0.25">
      <c r="A752" s="80">
        <v>24</v>
      </c>
      <c r="B752" s="104" t="s">
        <v>1901</v>
      </c>
      <c r="C752" s="74" t="s">
        <v>791</v>
      </c>
      <c r="D752" s="72" t="s">
        <v>1884</v>
      </c>
      <c r="E752" s="79">
        <v>1.04</v>
      </c>
      <c r="F752" s="17" t="s">
        <v>115</v>
      </c>
      <c r="G752" s="17" t="s">
        <v>115</v>
      </c>
      <c r="H752" s="34" t="s">
        <v>78</v>
      </c>
    </row>
    <row r="753" spans="1:8" x14ac:dyDescent="0.25">
      <c r="A753" s="80">
        <v>25</v>
      </c>
      <c r="B753" s="90" t="s">
        <v>1902</v>
      </c>
      <c r="C753" s="74" t="s">
        <v>791</v>
      </c>
      <c r="D753" s="72" t="s">
        <v>1884</v>
      </c>
      <c r="E753" s="73">
        <v>0.6</v>
      </c>
      <c r="F753" s="74" t="s">
        <v>45</v>
      </c>
      <c r="G753" s="19" t="s">
        <v>317</v>
      </c>
      <c r="H753" s="34" t="s">
        <v>78</v>
      </c>
    </row>
    <row r="754" spans="1:8" x14ac:dyDescent="0.25">
      <c r="A754" s="80">
        <v>26</v>
      </c>
      <c r="B754" s="90" t="s">
        <v>900</v>
      </c>
      <c r="C754" s="74" t="s">
        <v>791</v>
      </c>
      <c r="D754" s="72" t="s">
        <v>1884</v>
      </c>
      <c r="E754" s="73">
        <v>0.92</v>
      </c>
      <c r="F754" s="74" t="s">
        <v>45</v>
      </c>
      <c r="G754" s="19" t="s">
        <v>317</v>
      </c>
      <c r="H754" s="34"/>
    </row>
    <row r="755" spans="1:8" x14ac:dyDescent="0.25">
      <c r="A755" s="80">
        <v>27</v>
      </c>
      <c r="B755" s="90" t="s">
        <v>904</v>
      </c>
      <c r="C755" s="74" t="s">
        <v>791</v>
      </c>
      <c r="D755" s="72" t="s">
        <v>1884</v>
      </c>
      <c r="E755" s="73">
        <v>1.06</v>
      </c>
      <c r="F755" s="74" t="s">
        <v>45</v>
      </c>
      <c r="G755" s="19" t="s">
        <v>317</v>
      </c>
      <c r="H755" s="34"/>
    </row>
    <row r="756" spans="1:8" x14ac:dyDescent="0.25">
      <c r="A756" s="80">
        <v>28</v>
      </c>
      <c r="B756" s="104" t="s">
        <v>905</v>
      </c>
      <c r="C756" s="74" t="s">
        <v>791</v>
      </c>
      <c r="D756" s="72" t="s">
        <v>1884</v>
      </c>
      <c r="E756" s="79">
        <v>0.72</v>
      </c>
      <c r="F756" s="74" t="s">
        <v>45</v>
      </c>
      <c r="G756" s="19" t="s">
        <v>317</v>
      </c>
      <c r="H756" s="34"/>
    </row>
    <row r="757" spans="1:8" x14ac:dyDescent="0.25">
      <c r="A757" s="80">
        <v>29</v>
      </c>
      <c r="B757" s="104" t="s">
        <v>906</v>
      </c>
      <c r="C757" s="74" t="s">
        <v>791</v>
      </c>
      <c r="D757" s="72" t="s">
        <v>1884</v>
      </c>
      <c r="E757" s="79">
        <v>0.24</v>
      </c>
      <c r="F757" s="74" t="s">
        <v>45</v>
      </c>
      <c r="G757" s="19" t="s">
        <v>317</v>
      </c>
      <c r="H757" s="34"/>
    </row>
    <row r="758" spans="1:8" x14ac:dyDescent="0.25">
      <c r="A758" s="80">
        <v>30</v>
      </c>
      <c r="B758" s="104" t="s">
        <v>907</v>
      </c>
      <c r="C758" s="74" t="s">
        <v>791</v>
      </c>
      <c r="D758" s="72" t="s">
        <v>1884</v>
      </c>
      <c r="E758" s="79">
        <v>0.01</v>
      </c>
      <c r="F758" s="74" t="s">
        <v>45</v>
      </c>
      <c r="G758" s="17" t="s">
        <v>317</v>
      </c>
      <c r="H758" s="34"/>
    </row>
    <row r="759" spans="1:8" x14ac:dyDescent="0.25">
      <c r="A759" s="80">
        <v>31</v>
      </c>
      <c r="B759" s="104" t="s">
        <v>908</v>
      </c>
      <c r="C759" s="74" t="s">
        <v>791</v>
      </c>
      <c r="D759" s="72" t="s">
        <v>1884</v>
      </c>
      <c r="E759" s="79">
        <v>0.59</v>
      </c>
      <c r="F759" s="74" t="s">
        <v>45</v>
      </c>
      <c r="G759" s="19" t="s">
        <v>317</v>
      </c>
      <c r="H759" s="34"/>
    </row>
    <row r="760" spans="1:8" x14ac:dyDescent="0.25">
      <c r="A760" s="80"/>
      <c r="B760" s="104"/>
      <c r="C760" s="74"/>
      <c r="D760" s="72" t="s">
        <v>1884</v>
      </c>
      <c r="E760" s="79"/>
      <c r="F760" s="74"/>
      <c r="G760" s="109"/>
      <c r="H760" s="34"/>
    </row>
    <row r="761" spans="1:8" x14ac:dyDescent="0.25">
      <c r="A761" s="83">
        <v>1</v>
      </c>
      <c r="B761" s="104" t="s">
        <v>1903</v>
      </c>
      <c r="C761" s="74" t="s">
        <v>997</v>
      </c>
      <c r="D761" s="72" t="s">
        <v>1904</v>
      </c>
      <c r="E761" s="79">
        <v>2.5619999999999998</v>
      </c>
      <c r="F761" s="74" t="s">
        <v>45</v>
      </c>
      <c r="G761" s="19" t="s">
        <v>1548</v>
      </c>
      <c r="H761" s="34"/>
    </row>
    <row r="762" spans="1:8" ht="30" x14ac:dyDescent="0.25">
      <c r="A762" s="83">
        <v>2</v>
      </c>
      <c r="B762" s="104" t="s">
        <v>1905</v>
      </c>
      <c r="C762" s="74" t="s">
        <v>791</v>
      </c>
      <c r="D762" s="72" t="s">
        <v>1904</v>
      </c>
      <c r="E762" s="79">
        <v>8.2200000000000006</v>
      </c>
      <c r="F762" s="74" t="s">
        <v>45</v>
      </c>
      <c r="G762" s="19" t="s">
        <v>1906</v>
      </c>
      <c r="H762" s="34"/>
    </row>
    <row r="763" spans="1:8" ht="30" x14ac:dyDescent="0.25">
      <c r="A763" s="83">
        <v>3</v>
      </c>
      <c r="B763" s="104" t="s">
        <v>1907</v>
      </c>
      <c r="C763" s="74" t="s">
        <v>997</v>
      </c>
      <c r="D763" s="72" t="s">
        <v>1904</v>
      </c>
      <c r="E763" s="79">
        <v>2.94</v>
      </c>
      <c r="F763" s="74" t="s">
        <v>45</v>
      </c>
      <c r="G763" s="19" t="s">
        <v>1906</v>
      </c>
      <c r="H763" s="34"/>
    </row>
    <row r="764" spans="1:8" x14ac:dyDescent="0.25">
      <c r="A764" s="83">
        <v>4</v>
      </c>
      <c r="B764" s="104" t="s">
        <v>996</v>
      </c>
      <c r="C764" s="74" t="s">
        <v>997</v>
      </c>
      <c r="D764" s="72" t="s">
        <v>1904</v>
      </c>
      <c r="E764" s="79">
        <v>0.2</v>
      </c>
      <c r="F764" s="74" t="s">
        <v>1398</v>
      </c>
      <c r="G764" s="17" t="s">
        <v>1558</v>
      </c>
      <c r="H764" s="34"/>
    </row>
    <row r="765" spans="1:8" x14ac:dyDescent="0.25">
      <c r="A765" s="83">
        <v>5</v>
      </c>
      <c r="B765" s="104" t="s">
        <v>999</v>
      </c>
      <c r="C765" s="74" t="s">
        <v>997</v>
      </c>
      <c r="D765" s="72" t="s">
        <v>1904</v>
      </c>
      <c r="E765" s="79">
        <v>0.02</v>
      </c>
      <c r="F765" s="74" t="s">
        <v>1398</v>
      </c>
      <c r="G765" s="19" t="s">
        <v>1561</v>
      </c>
      <c r="H765" s="34"/>
    </row>
    <row r="766" spans="1:8" x14ac:dyDescent="0.25">
      <c r="A766" s="83">
        <v>6</v>
      </c>
      <c r="B766" s="104" t="s">
        <v>1908</v>
      </c>
      <c r="C766" s="74" t="s">
        <v>997</v>
      </c>
      <c r="D766" s="72" t="s">
        <v>1904</v>
      </c>
      <c r="E766" s="79">
        <v>0.01</v>
      </c>
      <c r="F766" s="74" t="s">
        <v>1398</v>
      </c>
      <c r="G766" s="19" t="s">
        <v>1561</v>
      </c>
      <c r="H766" s="34"/>
    </row>
    <row r="767" spans="1:8" x14ac:dyDescent="0.25">
      <c r="A767" s="83">
        <v>7</v>
      </c>
      <c r="B767" s="104" t="s">
        <v>1002</v>
      </c>
      <c r="C767" s="74" t="s">
        <v>997</v>
      </c>
      <c r="D767" s="72" t="s">
        <v>1904</v>
      </c>
      <c r="E767" s="79">
        <v>7.0000000000000007E-2</v>
      </c>
      <c r="F767" s="74" t="s">
        <v>1398</v>
      </c>
      <c r="G767" s="19" t="s">
        <v>1561</v>
      </c>
      <c r="H767" s="34"/>
    </row>
    <row r="768" spans="1:8" x14ac:dyDescent="0.25">
      <c r="A768" s="83">
        <v>8</v>
      </c>
      <c r="B768" s="111" t="s">
        <v>1003</v>
      </c>
      <c r="C768" s="112" t="s">
        <v>997</v>
      </c>
      <c r="D768" s="113" t="s">
        <v>1904</v>
      </c>
      <c r="E768" s="114">
        <v>0.3</v>
      </c>
      <c r="F768" s="112" t="s">
        <v>1398</v>
      </c>
      <c r="G768" s="33" t="s">
        <v>1486</v>
      </c>
      <c r="H768" s="115"/>
    </row>
    <row r="769" spans="1:8" x14ac:dyDescent="0.25">
      <c r="A769" s="83">
        <v>9</v>
      </c>
      <c r="B769" s="104" t="s">
        <v>1909</v>
      </c>
      <c r="C769" s="74" t="s">
        <v>997</v>
      </c>
      <c r="D769" s="72" t="s">
        <v>1904</v>
      </c>
      <c r="E769" s="79">
        <v>0.01</v>
      </c>
      <c r="F769" s="74" t="s">
        <v>1398</v>
      </c>
      <c r="G769" s="19" t="s">
        <v>1561</v>
      </c>
      <c r="H769" s="34"/>
    </row>
    <row r="770" spans="1:8" x14ac:dyDescent="0.25">
      <c r="A770" s="83">
        <v>10</v>
      </c>
      <c r="B770" s="104" t="s">
        <v>1910</v>
      </c>
      <c r="C770" s="74" t="s">
        <v>997</v>
      </c>
      <c r="D770" s="72" t="s">
        <v>1904</v>
      </c>
      <c r="E770" s="79">
        <v>0.2</v>
      </c>
      <c r="F770" s="74" t="s">
        <v>1398</v>
      </c>
      <c r="G770" s="17" t="s">
        <v>1558</v>
      </c>
      <c r="H770" s="34"/>
    </row>
    <row r="771" spans="1:8" x14ac:dyDescent="0.25">
      <c r="A771" s="83">
        <v>11</v>
      </c>
      <c r="B771" s="104" t="s">
        <v>1007</v>
      </c>
      <c r="C771" s="74" t="s">
        <v>997</v>
      </c>
      <c r="D771" s="72" t="s">
        <v>1904</v>
      </c>
      <c r="E771" s="79">
        <v>0.01</v>
      </c>
      <c r="F771" s="74" t="s">
        <v>1398</v>
      </c>
      <c r="G771" s="19" t="s">
        <v>1561</v>
      </c>
      <c r="H771" s="34"/>
    </row>
    <row r="772" spans="1:8" x14ac:dyDescent="0.25">
      <c r="A772" s="83">
        <v>12</v>
      </c>
      <c r="B772" s="90" t="s">
        <v>1077</v>
      </c>
      <c r="C772" s="74" t="s">
        <v>997</v>
      </c>
      <c r="D772" s="72" t="s">
        <v>1904</v>
      </c>
      <c r="E772" s="73">
        <v>0.03</v>
      </c>
      <c r="F772" s="74" t="s">
        <v>1398</v>
      </c>
      <c r="G772" s="17" t="s">
        <v>1558</v>
      </c>
      <c r="H772" s="34"/>
    </row>
    <row r="773" spans="1:8" x14ac:dyDescent="0.25">
      <c r="A773" s="83">
        <v>13</v>
      </c>
      <c r="B773" s="104" t="s">
        <v>1008</v>
      </c>
      <c r="C773" s="74" t="s">
        <v>997</v>
      </c>
      <c r="D773" s="72" t="s">
        <v>1904</v>
      </c>
      <c r="E773" s="79">
        <v>0.05</v>
      </c>
      <c r="F773" s="74" t="s">
        <v>45</v>
      </c>
      <c r="G773" s="19" t="s">
        <v>1906</v>
      </c>
      <c r="H773" s="34"/>
    </row>
    <row r="774" spans="1:8" x14ac:dyDescent="0.25">
      <c r="A774" s="83">
        <v>14</v>
      </c>
      <c r="B774" s="104" t="s">
        <v>1911</v>
      </c>
      <c r="C774" s="74" t="s">
        <v>997</v>
      </c>
      <c r="D774" s="72" t="s">
        <v>1904</v>
      </c>
      <c r="E774" s="79">
        <v>1.1200000000000001</v>
      </c>
      <c r="F774" s="74" t="s">
        <v>1398</v>
      </c>
      <c r="G774" s="17" t="s">
        <v>1558</v>
      </c>
      <c r="H774" s="34"/>
    </row>
    <row r="775" spans="1:8" x14ac:dyDescent="0.25">
      <c r="A775" s="83">
        <v>15</v>
      </c>
      <c r="B775" s="104" t="s">
        <v>1912</v>
      </c>
      <c r="C775" s="74" t="s">
        <v>997</v>
      </c>
      <c r="D775" s="72" t="s">
        <v>1904</v>
      </c>
      <c r="E775" s="79">
        <v>4.2000000000000003E-2</v>
      </c>
      <c r="F775" s="74" t="s">
        <v>45</v>
      </c>
      <c r="G775" s="19" t="s">
        <v>1548</v>
      </c>
      <c r="H775" s="34" t="s">
        <v>78</v>
      </c>
    </row>
    <row r="776" spans="1:8" x14ac:dyDescent="0.25">
      <c r="A776" s="83">
        <v>16</v>
      </c>
      <c r="B776" s="104" t="s">
        <v>1012</v>
      </c>
      <c r="C776" s="74" t="s">
        <v>997</v>
      </c>
      <c r="D776" s="72" t="s">
        <v>1904</v>
      </c>
      <c r="E776" s="79">
        <v>1.2999999999999999E-2</v>
      </c>
      <c r="F776" s="74" t="s">
        <v>1398</v>
      </c>
      <c r="G776" s="19" t="s">
        <v>1561</v>
      </c>
      <c r="H776" s="34"/>
    </row>
    <row r="777" spans="1:8" ht="30" x14ac:dyDescent="0.25">
      <c r="A777" s="83">
        <v>17</v>
      </c>
      <c r="B777" s="104" t="s">
        <v>1913</v>
      </c>
      <c r="C777" s="74" t="s">
        <v>1914</v>
      </c>
      <c r="D777" s="72" t="s">
        <v>1904</v>
      </c>
      <c r="E777" s="79">
        <v>1.89</v>
      </c>
      <c r="F777" s="74" t="s">
        <v>45</v>
      </c>
      <c r="G777" s="19" t="s">
        <v>1552</v>
      </c>
      <c r="H777" s="34"/>
    </row>
    <row r="778" spans="1:8" x14ac:dyDescent="0.25">
      <c r="A778" s="83">
        <v>18</v>
      </c>
      <c r="B778" s="104" t="s">
        <v>1915</v>
      </c>
      <c r="C778" s="74" t="s">
        <v>1916</v>
      </c>
      <c r="D778" s="72" t="s">
        <v>1904</v>
      </c>
      <c r="E778" s="79">
        <v>1</v>
      </c>
      <c r="F778" s="74" t="s">
        <v>45</v>
      </c>
      <c r="G778" s="19" t="s">
        <v>1552</v>
      </c>
      <c r="H778" s="34"/>
    </row>
    <row r="779" spans="1:8" x14ac:dyDescent="0.25">
      <c r="A779" s="83">
        <v>19</v>
      </c>
      <c r="B779" s="104" t="s">
        <v>1917</v>
      </c>
      <c r="C779" s="74" t="s">
        <v>997</v>
      </c>
      <c r="D779" s="72" t="s">
        <v>1904</v>
      </c>
      <c r="E779" s="79">
        <v>0.01</v>
      </c>
      <c r="F779" s="74" t="s">
        <v>1398</v>
      </c>
      <c r="G779" s="19" t="s">
        <v>1561</v>
      </c>
      <c r="H779" s="34"/>
    </row>
    <row r="780" spans="1:8" x14ac:dyDescent="0.25">
      <c r="A780" s="83">
        <v>20</v>
      </c>
      <c r="B780" s="104" t="s">
        <v>1018</v>
      </c>
      <c r="C780" s="74" t="s">
        <v>997</v>
      </c>
      <c r="D780" s="72" t="s">
        <v>1904</v>
      </c>
      <c r="E780" s="79">
        <v>1.5</v>
      </c>
      <c r="F780" s="74" t="s">
        <v>45</v>
      </c>
      <c r="G780" s="19" t="s">
        <v>1906</v>
      </c>
      <c r="H780" s="34"/>
    </row>
    <row r="781" spans="1:8" x14ac:dyDescent="0.25">
      <c r="A781" s="83">
        <v>21</v>
      </c>
      <c r="B781" s="104" t="s">
        <v>1918</v>
      </c>
      <c r="C781" s="74" t="s">
        <v>997</v>
      </c>
      <c r="D781" s="72" t="s">
        <v>1904</v>
      </c>
      <c r="E781" s="79">
        <v>0.129</v>
      </c>
      <c r="F781" s="74" t="s">
        <v>1398</v>
      </c>
      <c r="G781" s="17" t="s">
        <v>1558</v>
      </c>
      <c r="H781" s="34"/>
    </row>
    <row r="782" spans="1:8" x14ac:dyDescent="0.25">
      <c r="A782" s="83">
        <v>22</v>
      </c>
      <c r="B782" s="104" t="s">
        <v>1919</v>
      </c>
      <c r="C782" s="74" t="s">
        <v>997</v>
      </c>
      <c r="D782" s="72" t="s">
        <v>1904</v>
      </c>
      <c r="E782" s="79">
        <v>2.11</v>
      </c>
      <c r="F782" s="74" t="s">
        <v>45</v>
      </c>
      <c r="G782" s="19" t="s">
        <v>1548</v>
      </c>
      <c r="H782" s="34"/>
    </row>
    <row r="783" spans="1:8" x14ac:dyDescent="0.25">
      <c r="A783" s="83">
        <v>23</v>
      </c>
      <c r="B783" s="104" t="s">
        <v>1022</v>
      </c>
      <c r="C783" s="74" t="s">
        <v>912</v>
      </c>
      <c r="D783" s="72" t="s">
        <v>1904</v>
      </c>
      <c r="E783" s="79">
        <v>0.3</v>
      </c>
      <c r="F783" s="74" t="s">
        <v>45</v>
      </c>
      <c r="G783" s="19" t="s">
        <v>1552</v>
      </c>
      <c r="H783" s="34"/>
    </row>
    <row r="784" spans="1:8" x14ac:dyDescent="0.25">
      <c r="A784" s="83">
        <v>24</v>
      </c>
      <c r="B784" s="104" t="s">
        <v>1023</v>
      </c>
      <c r="C784" s="74" t="s">
        <v>997</v>
      </c>
      <c r="D784" s="72" t="s">
        <v>1904</v>
      </c>
      <c r="E784" s="79">
        <v>0.03</v>
      </c>
      <c r="F784" s="74" t="s">
        <v>1398</v>
      </c>
      <c r="G784" s="19" t="s">
        <v>1561</v>
      </c>
      <c r="H784" s="34"/>
    </row>
    <row r="785" spans="1:8" x14ac:dyDescent="0.25">
      <c r="A785" s="83">
        <v>25</v>
      </c>
      <c r="B785" s="104" t="s">
        <v>1024</v>
      </c>
      <c r="C785" s="74" t="s">
        <v>997</v>
      </c>
      <c r="D785" s="72" t="s">
        <v>1904</v>
      </c>
      <c r="E785" s="79">
        <v>0.2</v>
      </c>
      <c r="F785" s="74" t="s">
        <v>1398</v>
      </c>
      <c r="G785" s="19" t="s">
        <v>1561</v>
      </c>
      <c r="H785" s="34"/>
    </row>
    <row r="786" spans="1:8" x14ac:dyDescent="0.25">
      <c r="A786" s="83">
        <v>26</v>
      </c>
      <c r="B786" s="104" t="s">
        <v>1920</v>
      </c>
      <c r="C786" s="74" t="s">
        <v>997</v>
      </c>
      <c r="D786" s="72" t="s">
        <v>1904</v>
      </c>
      <c r="E786" s="79">
        <v>0.02</v>
      </c>
      <c r="F786" s="74" t="s">
        <v>45</v>
      </c>
      <c r="G786" s="19" t="s">
        <v>1548</v>
      </c>
      <c r="H786" s="34"/>
    </row>
    <row r="787" spans="1:8" x14ac:dyDescent="0.25">
      <c r="A787" s="83">
        <v>27</v>
      </c>
      <c r="B787" s="104" t="s">
        <v>1921</v>
      </c>
      <c r="C787" s="74" t="s">
        <v>997</v>
      </c>
      <c r="D787" s="72" t="s">
        <v>1904</v>
      </c>
      <c r="E787" s="79">
        <v>0.16500000000000001</v>
      </c>
      <c r="F787" s="74" t="s">
        <v>45</v>
      </c>
      <c r="G787" s="19" t="s">
        <v>1552</v>
      </c>
      <c r="H787" s="34"/>
    </row>
    <row r="788" spans="1:8" ht="30" x14ac:dyDescent="0.25">
      <c r="A788" s="83">
        <v>28</v>
      </c>
      <c r="B788" s="104" t="s">
        <v>1922</v>
      </c>
      <c r="C788" s="74" t="s">
        <v>997</v>
      </c>
      <c r="D788" s="72" t="s">
        <v>1904</v>
      </c>
      <c r="E788" s="79">
        <v>0.1</v>
      </c>
      <c r="F788" s="74" t="s">
        <v>45</v>
      </c>
      <c r="G788" s="19" t="s">
        <v>1552</v>
      </c>
      <c r="H788" s="34"/>
    </row>
    <row r="789" spans="1:8" x14ac:dyDescent="0.25">
      <c r="A789" s="83">
        <v>29</v>
      </c>
      <c r="B789" s="104" t="s">
        <v>1923</v>
      </c>
      <c r="C789" s="74" t="s">
        <v>997</v>
      </c>
      <c r="D789" s="72" t="s">
        <v>1904</v>
      </c>
      <c r="E789" s="79">
        <v>2.7909999999999999</v>
      </c>
      <c r="F789" s="74" t="s">
        <v>115</v>
      </c>
      <c r="G789" s="74" t="s">
        <v>115</v>
      </c>
      <c r="H789" s="34" t="s">
        <v>78</v>
      </c>
    </row>
    <row r="790" spans="1:8" x14ac:dyDescent="0.25">
      <c r="A790" s="83">
        <v>30</v>
      </c>
      <c r="B790" s="104" t="s">
        <v>1924</v>
      </c>
      <c r="C790" s="74" t="s">
        <v>1925</v>
      </c>
      <c r="D790" s="72" t="s">
        <v>1904</v>
      </c>
      <c r="E790" s="79">
        <v>1.44</v>
      </c>
      <c r="F790" s="74" t="s">
        <v>45</v>
      </c>
      <c r="G790" s="19" t="s">
        <v>1552</v>
      </c>
      <c r="H790" s="34"/>
    </row>
    <row r="791" spans="1:8" x14ac:dyDescent="0.25">
      <c r="A791" s="83">
        <v>31</v>
      </c>
      <c r="B791" s="104" t="s">
        <v>1926</v>
      </c>
      <c r="C791" s="74" t="s">
        <v>997</v>
      </c>
      <c r="D791" s="72" t="s">
        <v>1904</v>
      </c>
      <c r="E791" s="79">
        <v>0.06</v>
      </c>
      <c r="F791" s="74" t="s">
        <v>1398</v>
      </c>
      <c r="G791" s="17" t="s">
        <v>1558</v>
      </c>
      <c r="H791" s="110"/>
    </row>
    <row r="792" spans="1:8" x14ac:dyDescent="0.25">
      <c r="A792" s="83">
        <v>32</v>
      </c>
      <c r="B792" s="111" t="s">
        <v>1927</v>
      </c>
      <c r="C792" s="112" t="s">
        <v>997</v>
      </c>
      <c r="D792" s="113" t="s">
        <v>1904</v>
      </c>
      <c r="E792" s="114">
        <v>0.42</v>
      </c>
      <c r="F792" s="112" t="s">
        <v>1398</v>
      </c>
      <c r="G792" s="33" t="s">
        <v>1486</v>
      </c>
      <c r="H792" s="115"/>
    </row>
    <row r="793" spans="1:8" x14ac:dyDescent="0.25">
      <c r="A793" s="83">
        <v>33</v>
      </c>
      <c r="B793" s="104" t="s">
        <v>1928</v>
      </c>
      <c r="C793" s="74" t="s">
        <v>791</v>
      </c>
      <c r="D793" s="72" t="s">
        <v>1904</v>
      </c>
      <c r="E793" s="79">
        <v>3.69</v>
      </c>
      <c r="F793" s="74" t="s">
        <v>45</v>
      </c>
      <c r="G793" s="19" t="s">
        <v>46</v>
      </c>
      <c r="H793" s="34"/>
    </row>
    <row r="794" spans="1:8" x14ac:dyDescent="0.25">
      <c r="A794" s="83">
        <v>34</v>
      </c>
      <c r="B794" s="104" t="s">
        <v>1028</v>
      </c>
      <c r="C794" s="74" t="s">
        <v>997</v>
      </c>
      <c r="D794" s="72" t="s">
        <v>1904</v>
      </c>
      <c r="E794" s="79">
        <v>0.30599999999999999</v>
      </c>
      <c r="F794" s="74" t="s">
        <v>1398</v>
      </c>
      <c r="G794" s="17" t="s">
        <v>1558</v>
      </c>
      <c r="H794" s="34"/>
    </row>
    <row r="795" spans="1:8" x14ac:dyDescent="0.25">
      <c r="A795" s="83">
        <v>35</v>
      </c>
      <c r="B795" s="104" t="s">
        <v>1929</v>
      </c>
      <c r="C795" s="74" t="s">
        <v>997</v>
      </c>
      <c r="D795" s="72" t="s">
        <v>1904</v>
      </c>
      <c r="E795" s="79">
        <v>0.157</v>
      </c>
      <c r="F795" s="74" t="s">
        <v>45</v>
      </c>
      <c r="G795" s="19" t="s">
        <v>1906</v>
      </c>
      <c r="H795" s="34"/>
    </row>
    <row r="796" spans="1:8" x14ac:dyDescent="0.25">
      <c r="A796" s="83">
        <v>36</v>
      </c>
      <c r="B796" s="104" t="s">
        <v>1930</v>
      </c>
      <c r="C796" s="74" t="s">
        <v>912</v>
      </c>
      <c r="D796" s="72" t="s">
        <v>1904</v>
      </c>
      <c r="E796" s="79">
        <v>0.22</v>
      </c>
      <c r="F796" s="74" t="s">
        <v>45</v>
      </c>
      <c r="G796" s="19" t="s">
        <v>1552</v>
      </c>
      <c r="H796" s="34"/>
    </row>
    <row r="797" spans="1:8" x14ac:dyDescent="0.25">
      <c r="A797" s="83">
        <v>37</v>
      </c>
      <c r="B797" s="104" t="s">
        <v>1931</v>
      </c>
      <c r="C797" s="74" t="s">
        <v>997</v>
      </c>
      <c r="D797" s="72" t="s">
        <v>1904</v>
      </c>
      <c r="E797" s="79">
        <v>0.55000000000000004</v>
      </c>
      <c r="F797" s="74" t="s">
        <v>45</v>
      </c>
      <c r="G797" s="19" t="s">
        <v>1548</v>
      </c>
      <c r="H797" s="34"/>
    </row>
    <row r="798" spans="1:8" x14ac:dyDescent="0.25">
      <c r="A798" s="83">
        <v>38</v>
      </c>
      <c r="B798" s="90" t="s">
        <v>1932</v>
      </c>
      <c r="C798" s="74" t="s">
        <v>997</v>
      </c>
      <c r="D798" s="72" t="s">
        <v>1904</v>
      </c>
      <c r="E798" s="73">
        <v>2.8</v>
      </c>
      <c r="F798" s="74" t="s">
        <v>45</v>
      </c>
      <c r="G798" s="19" t="s">
        <v>1906</v>
      </c>
      <c r="H798" s="34"/>
    </row>
    <row r="799" spans="1:8" x14ac:dyDescent="0.25">
      <c r="A799" s="83">
        <v>39</v>
      </c>
      <c r="B799" s="104" t="s">
        <v>1933</v>
      </c>
      <c r="C799" s="74" t="s">
        <v>997</v>
      </c>
      <c r="D799" s="72" t="s">
        <v>1904</v>
      </c>
      <c r="E799" s="79">
        <v>0.63500000000000001</v>
      </c>
      <c r="F799" s="116" t="s">
        <v>115</v>
      </c>
      <c r="G799" s="116" t="s">
        <v>115</v>
      </c>
      <c r="H799" s="34" t="s">
        <v>78</v>
      </c>
    </row>
    <row r="800" spans="1:8" x14ac:dyDescent="0.25">
      <c r="A800" s="83">
        <v>40</v>
      </c>
      <c r="B800" s="104" t="s">
        <v>1039</v>
      </c>
      <c r="C800" s="74" t="s">
        <v>997</v>
      </c>
      <c r="D800" s="72" t="s">
        <v>1904</v>
      </c>
      <c r="E800" s="79">
        <v>0.26</v>
      </c>
      <c r="F800" s="74" t="s">
        <v>45</v>
      </c>
      <c r="G800" s="19" t="s">
        <v>1548</v>
      </c>
      <c r="H800" s="34"/>
    </row>
    <row r="801" spans="1:8" x14ac:dyDescent="0.25">
      <c r="A801" s="83">
        <v>41</v>
      </c>
      <c r="B801" s="104" t="s">
        <v>1040</v>
      </c>
      <c r="C801" s="74" t="s">
        <v>997</v>
      </c>
      <c r="D801" s="72" t="s">
        <v>1904</v>
      </c>
      <c r="E801" s="79">
        <v>0.1</v>
      </c>
      <c r="F801" s="74" t="s">
        <v>1398</v>
      </c>
      <c r="G801" s="17" t="s">
        <v>1558</v>
      </c>
      <c r="H801" s="34"/>
    </row>
    <row r="802" spans="1:8" x14ac:dyDescent="0.25">
      <c r="A802" s="83">
        <v>42</v>
      </c>
      <c r="B802" s="104" t="s">
        <v>1041</v>
      </c>
      <c r="C802" s="74" t="s">
        <v>997</v>
      </c>
      <c r="D802" s="72" t="s">
        <v>1904</v>
      </c>
      <c r="E802" s="79">
        <v>0.05</v>
      </c>
      <c r="F802" s="74" t="s">
        <v>45</v>
      </c>
      <c r="G802" s="19" t="s">
        <v>1548</v>
      </c>
      <c r="H802" s="34"/>
    </row>
    <row r="803" spans="1:8" x14ac:dyDescent="0.25">
      <c r="A803" s="83">
        <v>43</v>
      </c>
      <c r="B803" s="111" t="s">
        <v>1934</v>
      </c>
      <c r="C803" s="112" t="s">
        <v>997</v>
      </c>
      <c r="D803" s="113" t="s">
        <v>1904</v>
      </c>
      <c r="E803" s="114">
        <v>0.111</v>
      </c>
      <c r="F803" s="112" t="s">
        <v>1398</v>
      </c>
      <c r="G803" s="33" t="s">
        <v>1486</v>
      </c>
      <c r="H803" s="115"/>
    </row>
    <row r="804" spans="1:8" x14ac:dyDescent="0.25">
      <c r="A804" s="83">
        <v>44</v>
      </c>
      <c r="B804" s="104" t="s">
        <v>1043</v>
      </c>
      <c r="C804" s="74" t="s">
        <v>997</v>
      </c>
      <c r="D804" s="72" t="s">
        <v>1904</v>
      </c>
      <c r="E804" s="79">
        <v>3.1E-2</v>
      </c>
      <c r="F804" s="74" t="s">
        <v>1398</v>
      </c>
      <c r="G804" s="19" t="s">
        <v>1561</v>
      </c>
      <c r="H804" s="34"/>
    </row>
    <row r="805" spans="1:8" x14ac:dyDescent="0.25">
      <c r="A805" s="83">
        <v>45</v>
      </c>
      <c r="B805" s="104" t="s">
        <v>1935</v>
      </c>
      <c r="C805" s="74" t="s">
        <v>997</v>
      </c>
      <c r="D805" s="72" t="s">
        <v>1904</v>
      </c>
      <c r="E805" s="79">
        <v>0.14899999999999999</v>
      </c>
      <c r="F805" s="74" t="s">
        <v>1398</v>
      </c>
      <c r="G805" s="17" t="s">
        <v>1558</v>
      </c>
      <c r="H805" s="34"/>
    </row>
    <row r="806" spans="1:8" x14ac:dyDescent="0.25">
      <c r="A806" s="83">
        <v>46</v>
      </c>
      <c r="B806" s="104" t="s">
        <v>1045</v>
      </c>
      <c r="C806" s="74" t="s">
        <v>997</v>
      </c>
      <c r="D806" s="72" t="s">
        <v>1904</v>
      </c>
      <c r="E806" s="79">
        <v>0.04</v>
      </c>
      <c r="F806" s="74" t="s">
        <v>1398</v>
      </c>
      <c r="G806" s="17" t="s">
        <v>1558</v>
      </c>
      <c r="H806" s="34"/>
    </row>
    <row r="807" spans="1:8" x14ac:dyDescent="0.25">
      <c r="A807" s="83">
        <v>47</v>
      </c>
      <c r="B807" s="104" t="s">
        <v>1046</v>
      </c>
      <c r="C807" s="74" t="s">
        <v>997</v>
      </c>
      <c r="D807" s="72" t="s">
        <v>1904</v>
      </c>
      <c r="E807" s="79">
        <v>0.27500000000000002</v>
      </c>
      <c r="F807" s="74" t="s">
        <v>45</v>
      </c>
      <c r="G807" s="19" t="s">
        <v>1906</v>
      </c>
      <c r="H807" s="34"/>
    </row>
    <row r="808" spans="1:8" x14ac:dyDescent="0.25">
      <c r="A808" s="83">
        <v>48</v>
      </c>
      <c r="B808" s="104" t="s">
        <v>1048</v>
      </c>
      <c r="C808" s="74" t="s">
        <v>997</v>
      </c>
      <c r="D808" s="72" t="s">
        <v>1904</v>
      </c>
      <c r="E808" s="79">
        <v>0.05</v>
      </c>
      <c r="F808" s="74" t="s">
        <v>1398</v>
      </c>
      <c r="G808" s="17" t="s">
        <v>1558</v>
      </c>
      <c r="H808" s="34"/>
    </row>
    <row r="809" spans="1:8" x14ac:dyDescent="0.25">
      <c r="A809" s="83">
        <v>49</v>
      </c>
      <c r="B809" s="104" t="s">
        <v>1049</v>
      </c>
      <c r="C809" s="74" t="s">
        <v>997</v>
      </c>
      <c r="D809" s="72" t="s">
        <v>1904</v>
      </c>
      <c r="E809" s="79">
        <v>0.01</v>
      </c>
      <c r="F809" s="74" t="s">
        <v>1398</v>
      </c>
      <c r="G809" s="19" t="s">
        <v>1561</v>
      </c>
      <c r="H809" s="34"/>
    </row>
    <row r="810" spans="1:8" x14ac:dyDescent="0.25">
      <c r="A810" s="83">
        <v>50</v>
      </c>
      <c r="B810" s="90" t="s">
        <v>1050</v>
      </c>
      <c r="C810" s="74" t="s">
        <v>997</v>
      </c>
      <c r="D810" s="72" t="s">
        <v>1904</v>
      </c>
      <c r="E810" s="73">
        <v>5.3999999999999999E-2</v>
      </c>
      <c r="F810" s="74" t="s">
        <v>1398</v>
      </c>
      <c r="G810" s="19" t="s">
        <v>1561</v>
      </c>
      <c r="H810" s="34"/>
    </row>
    <row r="811" spans="1:8" x14ac:dyDescent="0.25">
      <c r="A811" s="83">
        <v>51</v>
      </c>
      <c r="B811" s="111" t="s">
        <v>1936</v>
      </c>
      <c r="C811" s="112" t="s">
        <v>997</v>
      </c>
      <c r="D811" s="113" t="s">
        <v>1904</v>
      </c>
      <c r="E811" s="114">
        <v>0.108</v>
      </c>
      <c r="F811" s="112" t="s">
        <v>1398</v>
      </c>
      <c r="G811" s="33" t="s">
        <v>1486</v>
      </c>
      <c r="H811" s="115"/>
    </row>
    <row r="812" spans="1:8" x14ac:dyDescent="0.25">
      <c r="A812" s="83">
        <v>52</v>
      </c>
      <c r="B812" s="90" t="s">
        <v>1937</v>
      </c>
      <c r="C812" s="74" t="s">
        <v>997</v>
      </c>
      <c r="D812" s="72" t="s">
        <v>1904</v>
      </c>
      <c r="E812" s="73">
        <v>0.11600000000000001</v>
      </c>
      <c r="F812" s="74" t="s">
        <v>1398</v>
      </c>
      <c r="G812" s="17" t="s">
        <v>1558</v>
      </c>
      <c r="H812" s="34"/>
    </row>
    <row r="813" spans="1:8" x14ac:dyDescent="0.25">
      <c r="A813" s="83">
        <v>53</v>
      </c>
      <c r="B813" s="104" t="s">
        <v>1052</v>
      </c>
      <c r="C813" s="74" t="s">
        <v>997</v>
      </c>
      <c r="D813" s="72" t="s">
        <v>1904</v>
      </c>
      <c r="E813" s="79">
        <v>0.01</v>
      </c>
      <c r="F813" s="74" t="s">
        <v>1398</v>
      </c>
      <c r="G813" s="17" t="s">
        <v>1558</v>
      </c>
      <c r="H813" s="34"/>
    </row>
    <row r="814" spans="1:8" x14ac:dyDescent="0.25">
      <c r="A814" s="83">
        <v>54</v>
      </c>
      <c r="B814" s="104" t="s">
        <v>1938</v>
      </c>
      <c r="C814" s="74" t="s">
        <v>997</v>
      </c>
      <c r="D814" s="72" t="s">
        <v>1904</v>
      </c>
      <c r="E814" s="79">
        <v>0.1</v>
      </c>
      <c r="F814" s="74" t="s">
        <v>1398</v>
      </c>
      <c r="G814" s="19" t="s">
        <v>1561</v>
      </c>
      <c r="H814" s="34"/>
    </row>
    <row r="815" spans="1:8" x14ac:dyDescent="0.25">
      <c r="A815" s="83"/>
      <c r="B815" s="104"/>
      <c r="C815" s="74"/>
      <c r="D815" s="72" t="s">
        <v>1904</v>
      </c>
      <c r="E815" s="79"/>
      <c r="F815" s="74"/>
      <c r="G815" s="19"/>
      <c r="H815" s="34"/>
    </row>
    <row r="816" spans="1:8" x14ac:dyDescent="0.25">
      <c r="A816" s="83">
        <v>1</v>
      </c>
      <c r="B816" s="104" t="s">
        <v>1939</v>
      </c>
      <c r="C816" s="74" t="s">
        <v>20</v>
      </c>
      <c r="D816" s="72" t="s">
        <v>1940</v>
      </c>
      <c r="E816" s="79">
        <v>0.08</v>
      </c>
      <c r="F816" s="74" t="s">
        <v>1398</v>
      </c>
      <c r="G816" s="17" t="s">
        <v>1566</v>
      </c>
      <c r="H816" s="34"/>
    </row>
    <row r="817" spans="1:8" x14ac:dyDescent="0.25">
      <c r="A817" s="83">
        <v>2</v>
      </c>
      <c r="B817" s="104" t="s">
        <v>1155</v>
      </c>
      <c r="C817" s="74" t="s">
        <v>20</v>
      </c>
      <c r="D817" s="72" t="s">
        <v>1940</v>
      </c>
      <c r="E817" s="79">
        <v>0.02</v>
      </c>
      <c r="F817" s="74" t="s">
        <v>1398</v>
      </c>
      <c r="G817" s="17" t="s">
        <v>1566</v>
      </c>
      <c r="H817" s="34"/>
    </row>
    <row r="818" spans="1:8" x14ac:dyDescent="0.25">
      <c r="A818" s="83">
        <v>3</v>
      </c>
      <c r="B818" s="104" t="s">
        <v>1157</v>
      </c>
      <c r="C818" s="74" t="s">
        <v>20</v>
      </c>
      <c r="D818" s="72" t="s">
        <v>1940</v>
      </c>
      <c r="E818" s="79">
        <v>0.3</v>
      </c>
      <c r="F818" s="74" t="s">
        <v>1398</v>
      </c>
      <c r="G818" s="17" t="s">
        <v>1566</v>
      </c>
      <c r="H818" s="34"/>
    </row>
    <row r="819" spans="1:8" x14ac:dyDescent="0.25">
      <c r="A819" s="83">
        <v>4</v>
      </c>
      <c r="B819" s="104" t="s">
        <v>1159</v>
      </c>
      <c r="C819" s="74" t="s">
        <v>20</v>
      </c>
      <c r="D819" s="72" t="s">
        <v>1940</v>
      </c>
      <c r="E819" s="79">
        <v>0.3</v>
      </c>
      <c r="F819" s="74" t="s">
        <v>45</v>
      </c>
      <c r="G819" s="17" t="s">
        <v>1548</v>
      </c>
      <c r="H819" s="34"/>
    </row>
    <row r="820" spans="1:8" x14ac:dyDescent="0.25">
      <c r="A820" s="83">
        <v>5</v>
      </c>
      <c r="B820" s="104" t="s">
        <v>1161</v>
      </c>
      <c r="C820" s="74" t="s">
        <v>20</v>
      </c>
      <c r="D820" s="72" t="s">
        <v>1940</v>
      </c>
      <c r="E820" s="79">
        <v>0.05</v>
      </c>
      <c r="F820" s="74" t="s">
        <v>1398</v>
      </c>
      <c r="G820" s="17" t="s">
        <v>1566</v>
      </c>
      <c r="H820" s="34"/>
    </row>
    <row r="821" spans="1:8" x14ac:dyDescent="0.25">
      <c r="A821" s="83">
        <v>6</v>
      </c>
      <c r="B821" s="104" t="s">
        <v>1941</v>
      </c>
      <c r="C821" s="74" t="s">
        <v>20</v>
      </c>
      <c r="D821" s="72" t="s">
        <v>1940</v>
      </c>
      <c r="E821" s="79">
        <v>0.42</v>
      </c>
      <c r="F821" s="74" t="s">
        <v>45</v>
      </c>
      <c r="G821" s="19" t="s">
        <v>1548</v>
      </c>
      <c r="H821" s="34"/>
    </row>
    <row r="822" spans="1:8" x14ac:dyDescent="0.25">
      <c r="A822" s="83">
        <v>7</v>
      </c>
      <c r="B822" s="104" t="s">
        <v>1942</v>
      </c>
      <c r="C822" s="74" t="s">
        <v>20</v>
      </c>
      <c r="D822" s="72" t="s">
        <v>1940</v>
      </c>
      <c r="E822" s="79">
        <v>1.97</v>
      </c>
      <c r="F822" s="74" t="s">
        <v>45</v>
      </c>
      <c r="G822" s="19" t="s">
        <v>1548</v>
      </c>
      <c r="H822" s="34"/>
    </row>
    <row r="823" spans="1:8" x14ac:dyDescent="0.25">
      <c r="A823" s="83">
        <v>8</v>
      </c>
      <c r="B823" s="104" t="s">
        <v>1164</v>
      </c>
      <c r="C823" s="74" t="s">
        <v>20</v>
      </c>
      <c r="D823" s="72" t="s">
        <v>1940</v>
      </c>
      <c r="E823" s="79">
        <v>0.03</v>
      </c>
      <c r="F823" s="74" t="s">
        <v>45</v>
      </c>
      <c r="G823" s="17" t="s">
        <v>1548</v>
      </c>
      <c r="H823" s="34"/>
    </row>
    <row r="824" spans="1:8" ht="30" x14ac:dyDescent="0.25">
      <c r="A824" s="83">
        <v>9</v>
      </c>
      <c r="B824" s="104" t="s">
        <v>1943</v>
      </c>
      <c r="C824" s="74" t="s">
        <v>20</v>
      </c>
      <c r="D824" s="72" t="s">
        <v>1940</v>
      </c>
      <c r="E824" s="79">
        <v>0.16</v>
      </c>
      <c r="F824" s="74" t="s">
        <v>1398</v>
      </c>
      <c r="G824" s="17" t="s">
        <v>1566</v>
      </c>
      <c r="H824" s="34"/>
    </row>
    <row r="825" spans="1:8" x14ac:dyDescent="0.25">
      <c r="A825" s="83">
        <v>10</v>
      </c>
      <c r="B825" s="90" t="s">
        <v>1169</v>
      </c>
      <c r="C825" s="74" t="s">
        <v>20</v>
      </c>
      <c r="D825" s="72" t="s">
        <v>1940</v>
      </c>
      <c r="E825" s="73">
        <v>0.03</v>
      </c>
      <c r="F825" s="74" t="s">
        <v>1398</v>
      </c>
      <c r="G825" s="17" t="s">
        <v>1566</v>
      </c>
      <c r="H825" s="34"/>
    </row>
    <row r="826" spans="1:8" x14ac:dyDescent="0.25">
      <c r="A826" s="83">
        <v>11</v>
      </c>
      <c r="B826" s="104" t="s">
        <v>1944</v>
      </c>
      <c r="C826" s="74" t="s">
        <v>20</v>
      </c>
      <c r="D826" s="72" t="s">
        <v>1940</v>
      </c>
      <c r="E826" s="79">
        <v>0.01</v>
      </c>
      <c r="F826" s="74" t="s">
        <v>1398</v>
      </c>
      <c r="G826" s="17" t="s">
        <v>1566</v>
      </c>
      <c r="H826" s="34"/>
    </row>
    <row r="827" spans="1:8" x14ac:dyDescent="0.25">
      <c r="A827" s="83">
        <v>12</v>
      </c>
      <c r="B827" s="104" t="s">
        <v>1170</v>
      </c>
      <c r="C827" s="74" t="s">
        <v>20</v>
      </c>
      <c r="D827" s="72" t="s">
        <v>1940</v>
      </c>
      <c r="E827" s="79">
        <v>2.1</v>
      </c>
      <c r="F827" s="74" t="s">
        <v>45</v>
      </c>
      <c r="G827" s="19" t="s">
        <v>1553</v>
      </c>
      <c r="H827" s="34"/>
    </row>
    <row r="828" spans="1:8" x14ac:dyDescent="0.25">
      <c r="A828" s="83">
        <v>13</v>
      </c>
      <c r="B828" s="104" t="s">
        <v>1171</v>
      </c>
      <c r="C828" s="74" t="s">
        <v>20</v>
      </c>
      <c r="D828" s="72" t="s">
        <v>1940</v>
      </c>
      <c r="E828" s="79">
        <v>0.26</v>
      </c>
      <c r="F828" s="74" t="s">
        <v>1398</v>
      </c>
      <c r="G828" s="17" t="s">
        <v>1566</v>
      </c>
      <c r="H828" s="34"/>
    </row>
    <row r="829" spans="1:8" x14ac:dyDescent="0.25">
      <c r="A829" s="83">
        <v>14</v>
      </c>
      <c r="B829" s="104" t="s">
        <v>1172</v>
      </c>
      <c r="C829" s="74" t="s">
        <v>20</v>
      </c>
      <c r="D829" s="72" t="s">
        <v>1940</v>
      </c>
      <c r="E829" s="79">
        <v>0.23</v>
      </c>
      <c r="F829" s="74" t="s">
        <v>45</v>
      </c>
      <c r="G829" s="19" t="s">
        <v>1553</v>
      </c>
      <c r="H829" s="34"/>
    </row>
    <row r="830" spans="1:8" x14ac:dyDescent="0.25">
      <c r="A830" s="83">
        <v>15</v>
      </c>
      <c r="B830" s="104" t="s">
        <v>1173</v>
      </c>
      <c r="C830" s="74" t="s">
        <v>20</v>
      </c>
      <c r="D830" s="72" t="s">
        <v>1940</v>
      </c>
      <c r="E830" s="79">
        <v>0.28000000000000003</v>
      </c>
      <c r="F830" s="74" t="s">
        <v>1398</v>
      </c>
      <c r="G830" s="17" t="s">
        <v>1566</v>
      </c>
      <c r="H830" s="34"/>
    </row>
    <row r="831" spans="1:8" x14ac:dyDescent="0.25">
      <c r="A831" s="83">
        <v>16</v>
      </c>
      <c r="B831" s="104" t="s">
        <v>1178</v>
      </c>
      <c r="C831" s="74" t="s">
        <v>20</v>
      </c>
      <c r="D831" s="72" t="s">
        <v>1940</v>
      </c>
      <c r="E831" s="79">
        <v>0.13</v>
      </c>
      <c r="F831" s="74" t="s">
        <v>45</v>
      </c>
      <c r="G831" s="19" t="s">
        <v>1553</v>
      </c>
      <c r="H831" s="34"/>
    </row>
    <row r="832" spans="1:8" x14ac:dyDescent="0.25">
      <c r="A832" s="83">
        <v>17</v>
      </c>
      <c r="B832" s="104" t="s">
        <v>1179</v>
      </c>
      <c r="C832" s="74" t="s">
        <v>20</v>
      </c>
      <c r="D832" s="72" t="s">
        <v>1940</v>
      </c>
      <c r="E832" s="79">
        <v>0.05</v>
      </c>
      <c r="F832" s="74" t="s">
        <v>45</v>
      </c>
      <c r="G832" s="19" t="s">
        <v>1548</v>
      </c>
      <c r="H832" s="34"/>
    </row>
    <row r="833" spans="1:8" x14ac:dyDescent="0.25">
      <c r="A833" s="83">
        <v>18</v>
      </c>
      <c r="B833" s="104" t="s">
        <v>1180</v>
      </c>
      <c r="C833" s="74" t="s">
        <v>286</v>
      </c>
      <c r="D833" s="72" t="s">
        <v>1940</v>
      </c>
      <c r="E833" s="79">
        <v>0.21</v>
      </c>
      <c r="F833" s="74" t="s">
        <v>1398</v>
      </c>
      <c r="G833" s="17" t="s">
        <v>1566</v>
      </c>
      <c r="H833" s="34"/>
    </row>
    <row r="834" spans="1:8" x14ac:dyDescent="0.25">
      <c r="A834" s="83">
        <v>19</v>
      </c>
      <c r="B834" s="90" t="s">
        <v>1181</v>
      </c>
      <c r="C834" s="72" t="s">
        <v>20</v>
      </c>
      <c r="D834" s="72" t="s">
        <v>1940</v>
      </c>
      <c r="E834" s="73">
        <v>0.05</v>
      </c>
      <c r="F834" s="74" t="s">
        <v>45</v>
      </c>
      <c r="G834" s="19" t="s">
        <v>1553</v>
      </c>
      <c r="H834" s="34"/>
    </row>
    <row r="835" spans="1:8" x14ac:dyDescent="0.25">
      <c r="A835" s="83">
        <v>20</v>
      </c>
      <c r="B835" s="104" t="s">
        <v>1183</v>
      </c>
      <c r="C835" s="74" t="s">
        <v>20</v>
      </c>
      <c r="D835" s="72" t="s">
        <v>1940</v>
      </c>
      <c r="E835" s="79">
        <v>2.7</v>
      </c>
      <c r="F835" s="74" t="s">
        <v>45</v>
      </c>
      <c r="G835" s="19" t="s">
        <v>1553</v>
      </c>
      <c r="H835" s="34"/>
    </row>
    <row r="836" spans="1:8" x14ac:dyDescent="0.25">
      <c r="A836" s="83">
        <v>21</v>
      </c>
      <c r="B836" s="104" t="s">
        <v>1945</v>
      </c>
      <c r="C836" s="74" t="s">
        <v>20</v>
      </c>
      <c r="D836" s="72" t="s">
        <v>1940</v>
      </c>
      <c r="E836" s="79">
        <v>0.36</v>
      </c>
      <c r="F836" s="74" t="s">
        <v>45</v>
      </c>
      <c r="G836" s="17" t="s">
        <v>1548</v>
      </c>
      <c r="H836" s="34"/>
    </row>
    <row r="837" spans="1:8" ht="30" x14ac:dyDescent="0.25">
      <c r="A837" s="83">
        <v>22</v>
      </c>
      <c r="B837" s="104" t="s">
        <v>1946</v>
      </c>
      <c r="C837" s="74" t="s">
        <v>20</v>
      </c>
      <c r="D837" s="72" t="s">
        <v>1940</v>
      </c>
      <c r="E837" s="79">
        <v>2.19</v>
      </c>
      <c r="F837" s="74" t="s">
        <v>45</v>
      </c>
      <c r="G837" s="19" t="s">
        <v>1552</v>
      </c>
      <c r="H837" s="34"/>
    </row>
    <row r="838" spans="1:8" x14ac:dyDescent="0.25">
      <c r="A838" s="83">
        <v>23</v>
      </c>
      <c r="B838" s="104" t="s">
        <v>1192</v>
      </c>
      <c r="C838" s="74" t="s">
        <v>20</v>
      </c>
      <c r="D838" s="72" t="s">
        <v>1940</v>
      </c>
      <c r="E838" s="79">
        <v>0.35</v>
      </c>
      <c r="F838" s="74" t="s">
        <v>45</v>
      </c>
      <c r="G838" s="17" t="s">
        <v>1548</v>
      </c>
      <c r="H838" s="34"/>
    </row>
    <row r="839" spans="1:8" x14ac:dyDescent="0.25">
      <c r="A839" s="83">
        <v>24</v>
      </c>
      <c r="B839" s="104" t="s">
        <v>1196</v>
      </c>
      <c r="C839" s="74" t="s">
        <v>20</v>
      </c>
      <c r="D839" s="72" t="s">
        <v>1940</v>
      </c>
      <c r="E839" s="79">
        <v>4.5</v>
      </c>
      <c r="F839" s="74" t="s">
        <v>45</v>
      </c>
      <c r="G839" s="19" t="s">
        <v>1553</v>
      </c>
      <c r="H839" s="34"/>
    </row>
    <row r="840" spans="1:8" x14ac:dyDescent="0.25">
      <c r="A840" s="83">
        <v>25</v>
      </c>
      <c r="B840" s="104" t="s">
        <v>1947</v>
      </c>
      <c r="C840" s="74" t="s">
        <v>20</v>
      </c>
      <c r="D840" s="72" t="s">
        <v>1940</v>
      </c>
      <c r="E840" s="79">
        <v>0.84</v>
      </c>
      <c r="F840" s="74" t="s">
        <v>45</v>
      </c>
      <c r="G840" s="19" t="s">
        <v>1553</v>
      </c>
      <c r="H840" s="34" t="s">
        <v>78</v>
      </c>
    </row>
    <row r="841" spans="1:8" x14ac:dyDescent="0.25">
      <c r="A841" s="83">
        <v>26</v>
      </c>
      <c r="B841" s="104" t="s">
        <v>1198</v>
      </c>
      <c r="C841" s="74" t="s">
        <v>20</v>
      </c>
      <c r="D841" s="72" t="s">
        <v>1940</v>
      </c>
      <c r="E841" s="79">
        <v>0.1</v>
      </c>
      <c r="F841" s="74" t="s">
        <v>1398</v>
      </c>
      <c r="G841" s="17" t="s">
        <v>1566</v>
      </c>
      <c r="H841" s="34"/>
    </row>
    <row r="842" spans="1:8" x14ac:dyDescent="0.25">
      <c r="A842" s="83">
        <v>27</v>
      </c>
      <c r="B842" s="104" t="s">
        <v>1199</v>
      </c>
      <c r="C842" s="74" t="s">
        <v>20</v>
      </c>
      <c r="D842" s="72" t="s">
        <v>1940</v>
      </c>
      <c r="E842" s="79">
        <v>0.06</v>
      </c>
      <c r="F842" s="74" t="s">
        <v>45</v>
      </c>
      <c r="G842" s="17" t="s">
        <v>1548</v>
      </c>
      <c r="H842" s="34"/>
    </row>
    <row r="843" spans="1:8" x14ac:dyDescent="0.25">
      <c r="A843" s="83">
        <v>28</v>
      </c>
      <c r="B843" s="104" t="s">
        <v>1200</v>
      </c>
      <c r="C843" s="74" t="s">
        <v>20</v>
      </c>
      <c r="D843" s="72" t="s">
        <v>1940</v>
      </c>
      <c r="E843" s="79">
        <v>0.05</v>
      </c>
      <c r="F843" s="74" t="s">
        <v>1398</v>
      </c>
      <c r="G843" s="17" t="s">
        <v>1566</v>
      </c>
      <c r="H843" s="34"/>
    </row>
    <row r="844" spans="1:8" x14ac:dyDescent="0.25">
      <c r="A844" s="83">
        <v>29</v>
      </c>
      <c r="B844" s="104" t="s">
        <v>1202</v>
      </c>
      <c r="C844" s="74" t="s">
        <v>20</v>
      </c>
      <c r="D844" s="72" t="s">
        <v>1940</v>
      </c>
      <c r="E844" s="79">
        <v>0.16</v>
      </c>
      <c r="F844" s="74" t="s">
        <v>1398</v>
      </c>
      <c r="G844" s="17" t="s">
        <v>1566</v>
      </c>
      <c r="H844" s="34"/>
    </row>
    <row r="845" spans="1:8" x14ac:dyDescent="0.25">
      <c r="A845" s="83">
        <v>30</v>
      </c>
      <c r="B845" s="104" t="s">
        <v>1948</v>
      </c>
      <c r="C845" s="74" t="s">
        <v>20</v>
      </c>
      <c r="D845" s="72" t="s">
        <v>1940</v>
      </c>
      <c r="E845" s="79">
        <v>0.1</v>
      </c>
      <c r="F845" s="74" t="s">
        <v>45</v>
      </c>
      <c r="G845" s="19" t="s">
        <v>1548</v>
      </c>
      <c r="H845" s="34"/>
    </row>
    <row r="846" spans="1:8" x14ac:dyDescent="0.25">
      <c r="A846" s="83">
        <v>31</v>
      </c>
      <c r="B846" s="104" t="s">
        <v>1205</v>
      </c>
      <c r="C846" s="74" t="s">
        <v>20</v>
      </c>
      <c r="D846" s="72" t="s">
        <v>1940</v>
      </c>
      <c r="E846" s="79">
        <v>0.61</v>
      </c>
      <c r="F846" s="116" t="s">
        <v>115</v>
      </c>
      <c r="G846" s="116" t="s">
        <v>115</v>
      </c>
      <c r="H846" s="34" t="s">
        <v>78</v>
      </c>
    </row>
    <row r="847" spans="1:8" x14ac:dyDescent="0.25">
      <c r="A847" s="83">
        <v>32</v>
      </c>
      <c r="B847" s="104" t="s">
        <v>1949</v>
      </c>
      <c r="C847" s="74" t="s">
        <v>20</v>
      </c>
      <c r="D847" s="72" t="s">
        <v>1940</v>
      </c>
      <c r="E847" s="79">
        <v>0.37</v>
      </c>
      <c r="F847" s="116" t="s">
        <v>115</v>
      </c>
      <c r="G847" s="116" t="s">
        <v>115</v>
      </c>
      <c r="H847" s="34" t="s">
        <v>78</v>
      </c>
    </row>
    <row r="848" spans="1:8" x14ac:dyDescent="0.25">
      <c r="A848" s="83">
        <v>33</v>
      </c>
      <c r="B848" s="104" t="s">
        <v>1210</v>
      </c>
      <c r="C848" s="74" t="s">
        <v>20</v>
      </c>
      <c r="D848" s="72" t="s">
        <v>1940</v>
      </c>
      <c r="E848" s="79">
        <v>5.0000000000000001E-3</v>
      </c>
      <c r="F848" s="74" t="s">
        <v>1398</v>
      </c>
      <c r="G848" s="17" t="s">
        <v>1566</v>
      </c>
      <c r="H848" s="34"/>
    </row>
    <row r="849" spans="1:8" x14ac:dyDescent="0.25">
      <c r="A849" s="83">
        <v>34</v>
      </c>
      <c r="B849" s="104" t="s">
        <v>1213</v>
      </c>
      <c r="C849" s="74" t="s">
        <v>20</v>
      </c>
      <c r="D849" s="72" t="s">
        <v>1940</v>
      </c>
      <c r="E849" s="79">
        <v>0.02</v>
      </c>
      <c r="F849" s="74" t="s">
        <v>45</v>
      </c>
      <c r="G849" s="17" t="s">
        <v>1548</v>
      </c>
      <c r="H849" s="34"/>
    </row>
    <row r="850" spans="1:8" x14ac:dyDescent="0.25">
      <c r="A850" s="83">
        <v>35</v>
      </c>
      <c r="B850" s="104" t="s">
        <v>1950</v>
      </c>
      <c r="C850" s="74" t="s">
        <v>20</v>
      </c>
      <c r="D850" s="72" t="s">
        <v>1940</v>
      </c>
      <c r="E850" s="79">
        <v>7.0000000000000007E-2</v>
      </c>
      <c r="F850" s="74" t="s">
        <v>45</v>
      </c>
      <c r="G850" s="17" t="s">
        <v>1548</v>
      </c>
      <c r="H850" s="34"/>
    </row>
    <row r="851" spans="1:8" x14ac:dyDescent="0.25">
      <c r="A851" s="83">
        <v>36</v>
      </c>
      <c r="B851" s="104" t="s">
        <v>1214</v>
      </c>
      <c r="C851" s="74" t="s">
        <v>20</v>
      </c>
      <c r="D851" s="72" t="s">
        <v>1940</v>
      </c>
      <c r="E851" s="79">
        <v>0.15</v>
      </c>
      <c r="F851" s="74" t="s">
        <v>1398</v>
      </c>
      <c r="G851" s="17" t="s">
        <v>1558</v>
      </c>
      <c r="H851" s="34"/>
    </row>
    <row r="852" spans="1:8" x14ac:dyDescent="0.25">
      <c r="A852" s="83">
        <v>37</v>
      </c>
      <c r="B852" s="104" t="s">
        <v>1216</v>
      </c>
      <c r="C852" s="74" t="s">
        <v>20</v>
      </c>
      <c r="D852" s="72" t="s">
        <v>1940</v>
      </c>
      <c r="E852" s="79">
        <v>0.03</v>
      </c>
      <c r="F852" s="74" t="s">
        <v>1398</v>
      </c>
      <c r="G852" s="17" t="s">
        <v>1566</v>
      </c>
      <c r="H852" s="34"/>
    </row>
    <row r="853" spans="1:8" x14ac:dyDescent="0.25">
      <c r="A853" s="83">
        <v>38</v>
      </c>
      <c r="B853" s="104" t="s">
        <v>1951</v>
      </c>
      <c r="C853" s="74" t="s">
        <v>20</v>
      </c>
      <c r="D853" s="72" t="s">
        <v>1940</v>
      </c>
      <c r="E853" s="79">
        <v>0.1</v>
      </c>
      <c r="F853" s="74" t="s">
        <v>45</v>
      </c>
      <c r="G853" s="19" t="s">
        <v>1548</v>
      </c>
      <c r="H853" s="34"/>
    </row>
    <row r="854" spans="1:8" x14ac:dyDescent="0.25">
      <c r="A854" s="83">
        <v>39</v>
      </c>
      <c r="B854" s="104" t="s">
        <v>1952</v>
      </c>
      <c r="C854" s="74" t="s">
        <v>20</v>
      </c>
      <c r="D854" s="72" t="s">
        <v>1940</v>
      </c>
      <c r="E854" s="79">
        <v>0.1</v>
      </c>
      <c r="F854" s="74" t="s">
        <v>1398</v>
      </c>
      <c r="G854" s="17" t="s">
        <v>1566</v>
      </c>
      <c r="H854" s="34"/>
    </row>
    <row r="855" spans="1:8" x14ac:dyDescent="0.25">
      <c r="A855" s="83">
        <v>40</v>
      </c>
      <c r="B855" s="104" t="s">
        <v>1953</v>
      </c>
      <c r="C855" s="74" t="s">
        <v>20</v>
      </c>
      <c r="D855" s="72" t="s">
        <v>1940</v>
      </c>
      <c r="E855" s="79">
        <v>0.01</v>
      </c>
      <c r="F855" s="74" t="s">
        <v>1398</v>
      </c>
      <c r="G855" s="17" t="s">
        <v>1566</v>
      </c>
      <c r="H855" s="34"/>
    </row>
    <row r="856" spans="1:8" x14ac:dyDescent="0.25">
      <c r="A856" s="83">
        <v>41</v>
      </c>
      <c r="B856" s="104" t="s">
        <v>1218</v>
      </c>
      <c r="C856" s="74" t="s">
        <v>20</v>
      </c>
      <c r="D856" s="72" t="s">
        <v>1940</v>
      </c>
      <c r="E856" s="79">
        <v>0.01</v>
      </c>
      <c r="F856" s="74" t="s">
        <v>1398</v>
      </c>
      <c r="G856" s="17" t="s">
        <v>1566</v>
      </c>
      <c r="H856" s="34"/>
    </row>
    <row r="857" spans="1:8" x14ac:dyDescent="0.25">
      <c r="A857" s="83">
        <v>42</v>
      </c>
      <c r="B857" s="104" t="s">
        <v>1220</v>
      </c>
      <c r="C857" s="74" t="s">
        <v>20</v>
      </c>
      <c r="D857" s="72" t="s">
        <v>1940</v>
      </c>
      <c r="E857" s="79">
        <v>0.03</v>
      </c>
      <c r="F857" s="74" t="s">
        <v>1398</v>
      </c>
      <c r="G857" s="17" t="s">
        <v>1566</v>
      </c>
      <c r="H857" s="34"/>
    </row>
    <row r="858" spans="1:8" x14ac:dyDescent="0.25">
      <c r="A858" s="83">
        <v>43</v>
      </c>
      <c r="B858" s="104" t="s">
        <v>1221</v>
      </c>
      <c r="C858" s="74" t="s">
        <v>20</v>
      </c>
      <c r="D858" s="72" t="s">
        <v>1940</v>
      </c>
      <c r="E858" s="79">
        <v>0.02</v>
      </c>
      <c r="F858" s="74" t="s">
        <v>1398</v>
      </c>
      <c r="G858" s="17" t="s">
        <v>1566</v>
      </c>
      <c r="H858" s="34"/>
    </row>
    <row r="859" spans="1:8" x14ac:dyDescent="0.25">
      <c r="A859" s="83">
        <v>44</v>
      </c>
      <c r="B859" s="104" t="s">
        <v>1954</v>
      </c>
      <c r="C859" s="74" t="s">
        <v>20</v>
      </c>
      <c r="D859" s="72" t="s">
        <v>1940</v>
      </c>
      <c r="E859" s="79">
        <v>2.597</v>
      </c>
      <c r="F859" s="74" t="s">
        <v>45</v>
      </c>
      <c r="G859" s="17" t="s">
        <v>1548</v>
      </c>
      <c r="H859" s="34"/>
    </row>
    <row r="860" spans="1:8" x14ac:dyDescent="0.25">
      <c r="A860" s="83">
        <v>45</v>
      </c>
      <c r="B860" s="104" t="s">
        <v>1225</v>
      </c>
      <c r="C860" s="74" t="s">
        <v>20</v>
      </c>
      <c r="D860" s="72" t="s">
        <v>1940</v>
      </c>
      <c r="E860" s="79">
        <v>0.19</v>
      </c>
      <c r="F860" s="74" t="s">
        <v>1398</v>
      </c>
      <c r="G860" s="17" t="s">
        <v>1566</v>
      </c>
      <c r="H860" s="34"/>
    </row>
    <row r="861" spans="1:8" x14ac:dyDescent="0.25">
      <c r="A861" s="83"/>
      <c r="B861" s="104"/>
      <c r="C861" s="74"/>
      <c r="D861" s="72" t="s">
        <v>1940</v>
      </c>
      <c r="E861" s="79"/>
      <c r="F861" s="74"/>
      <c r="G861" s="17"/>
      <c r="H861" s="34"/>
    </row>
    <row r="862" spans="1:8" ht="30.75" thickBot="1" x14ac:dyDescent="0.3">
      <c r="A862" s="94">
        <v>1</v>
      </c>
      <c r="B862" s="117" t="s">
        <v>1955</v>
      </c>
      <c r="C862" s="74" t="s">
        <v>473</v>
      </c>
      <c r="D862" s="72" t="s">
        <v>1956</v>
      </c>
      <c r="E862" s="79">
        <v>3.923</v>
      </c>
      <c r="F862" s="74" t="s">
        <v>45</v>
      </c>
      <c r="G862" s="19" t="s">
        <v>59</v>
      </c>
      <c r="H862" s="34"/>
    </row>
    <row r="863" spans="1:8" x14ac:dyDescent="0.25">
      <c r="A863" s="94">
        <v>2</v>
      </c>
      <c r="B863" s="104" t="s">
        <v>1957</v>
      </c>
      <c r="C863" s="74" t="s">
        <v>473</v>
      </c>
      <c r="D863" s="72" t="s">
        <v>1956</v>
      </c>
      <c r="E863" s="79">
        <v>1.1599999999999999</v>
      </c>
      <c r="F863" s="74" t="s">
        <v>45</v>
      </c>
      <c r="G863" s="19" t="s">
        <v>59</v>
      </c>
      <c r="H863" s="34"/>
    </row>
    <row r="864" spans="1:8" x14ac:dyDescent="0.25">
      <c r="A864" s="94">
        <v>3</v>
      </c>
      <c r="B864" s="104" t="s">
        <v>1230</v>
      </c>
      <c r="C864" s="74" t="s">
        <v>473</v>
      </c>
      <c r="D864" s="72" t="s">
        <v>1956</v>
      </c>
      <c r="E864" s="79">
        <v>0.43</v>
      </c>
      <c r="F864" s="74" t="s">
        <v>45</v>
      </c>
      <c r="G864" s="19" t="s">
        <v>59</v>
      </c>
      <c r="H864" s="34"/>
    </row>
    <row r="865" spans="1:8" x14ac:dyDescent="0.25">
      <c r="A865" s="94">
        <v>4</v>
      </c>
      <c r="B865" s="104" t="s">
        <v>1234</v>
      </c>
      <c r="C865" s="74" t="s">
        <v>493</v>
      </c>
      <c r="D865" s="72" t="s">
        <v>1956</v>
      </c>
      <c r="E865" s="79">
        <v>0.02</v>
      </c>
      <c r="F865" s="74" t="s">
        <v>45</v>
      </c>
      <c r="G865" s="19" t="s">
        <v>59</v>
      </c>
      <c r="H865" s="34"/>
    </row>
    <row r="866" spans="1:8" x14ac:dyDescent="0.25">
      <c r="A866" s="94">
        <v>5</v>
      </c>
      <c r="B866" s="104" t="s">
        <v>1237</v>
      </c>
      <c r="C866" s="74" t="s">
        <v>470</v>
      </c>
      <c r="D866" s="72" t="s">
        <v>1956</v>
      </c>
      <c r="E866" s="79">
        <v>0.2</v>
      </c>
      <c r="F866" s="74" t="s">
        <v>45</v>
      </c>
      <c r="G866" s="19" t="s">
        <v>59</v>
      </c>
      <c r="H866" s="34"/>
    </row>
    <row r="867" spans="1:8" x14ac:dyDescent="0.25">
      <c r="A867" s="94">
        <v>6</v>
      </c>
      <c r="B867" s="104" t="s">
        <v>1958</v>
      </c>
      <c r="C867" s="74" t="s">
        <v>473</v>
      </c>
      <c r="D867" s="72" t="s">
        <v>1956</v>
      </c>
      <c r="E867" s="79">
        <v>3.95</v>
      </c>
      <c r="F867" s="74" t="s">
        <v>45</v>
      </c>
      <c r="G867" s="19" t="s">
        <v>59</v>
      </c>
      <c r="H867" s="34"/>
    </row>
    <row r="868" spans="1:8" x14ac:dyDescent="0.25">
      <c r="A868" s="94">
        <v>7</v>
      </c>
      <c r="B868" s="104" t="s">
        <v>1959</v>
      </c>
      <c r="C868" s="74" t="s">
        <v>473</v>
      </c>
      <c r="D868" s="72" t="s">
        <v>1956</v>
      </c>
      <c r="E868" s="79">
        <v>0.64</v>
      </c>
      <c r="F868" s="74" t="s">
        <v>45</v>
      </c>
      <c r="G868" s="19" t="s">
        <v>59</v>
      </c>
      <c r="H868" s="34"/>
    </row>
    <row r="869" spans="1:8" x14ac:dyDescent="0.25">
      <c r="A869" s="94">
        <v>8</v>
      </c>
      <c r="B869" s="90" t="s">
        <v>1960</v>
      </c>
      <c r="C869" s="74" t="s">
        <v>493</v>
      </c>
      <c r="D869" s="72" t="s">
        <v>1956</v>
      </c>
      <c r="E869" s="73">
        <v>3.6999999999999998E-2</v>
      </c>
      <c r="F869" s="74" t="s">
        <v>45</v>
      </c>
      <c r="G869" s="19" t="s">
        <v>59</v>
      </c>
      <c r="H869" s="34"/>
    </row>
    <row r="870" spans="1:8" x14ac:dyDescent="0.25">
      <c r="A870" s="94">
        <v>9</v>
      </c>
      <c r="B870" s="104" t="s">
        <v>1243</v>
      </c>
      <c r="C870" s="74" t="s">
        <v>470</v>
      </c>
      <c r="D870" s="72" t="s">
        <v>1956</v>
      </c>
      <c r="E870" s="79">
        <v>0.05</v>
      </c>
      <c r="F870" s="74" t="s">
        <v>45</v>
      </c>
      <c r="G870" s="19" t="s">
        <v>59</v>
      </c>
      <c r="H870" s="34"/>
    </row>
    <row r="871" spans="1:8" x14ac:dyDescent="0.25">
      <c r="A871" s="94">
        <v>10</v>
      </c>
      <c r="B871" s="104" t="s">
        <v>1961</v>
      </c>
      <c r="C871" s="74" t="s">
        <v>493</v>
      </c>
      <c r="D871" s="72" t="s">
        <v>1956</v>
      </c>
      <c r="E871" s="79">
        <v>0.4</v>
      </c>
      <c r="F871" s="74" t="s">
        <v>45</v>
      </c>
      <c r="G871" s="19" t="s">
        <v>59</v>
      </c>
      <c r="H871" s="34"/>
    </row>
    <row r="872" spans="1:8" x14ac:dyDescent="0.25">
      <c r="A872" s="94">
        <v>11</v>
      </c>
      <c r="B872" s="104" t="s">
        <v>1962</v>
      </c>
      <c r="C872" s="74" t="s">
        <v>493</v>
      </c>
      <c r="D872" s="72" t="s">
        <v>1956</v>
      </c>
      <c r="E872" s="79">
        <v>0.41</v>
      </c>
      <c r="F872" s="74" t="s">
        <v>45</v>
      </c>
      <c r="G872" s="19" t="s">
        <v>59</v>
      </c>
      <c r="H872" s="34"/>
    </row>
    <row r="873" spans="1:8" x14ac:dyDescent="0.25">
      <c r="A873" s="94">
        <v>12</v>
      </c>
      <c r="B873" s="104" t="s">
        <v>1254</v>
      </c>
      <c r="C873" s="74" t="s">
        <v>493</v>
      </c>
      <c r="D873" s="72" t="s">
        <v>1956</v>
      </c>
      <c r="E873" s="79">
        <v>0.77</v>
      </c>
      <c r="F873" s="74" t="s">
        <v>45</v>
      </c>
      <c r="G873" s="19" t="s">
        <v>59</v>
      </c>
      <c r="H873" s="34" t="s">
        <v>78</v>
      </c>
    </row>
    <row r="874" spans="1:8" x14ac:dyDescent="0.25">
      <c r="A874" s="94">
        <v>13</v>
      </c>
      <c r="B874" s="104" t="s">
        <v>1257</v>
      </c>
      <c r="C874" s="74" t="s">
        <v>493</v>
      </c>
      <c r="D874" s="72" t="s">
        <v>1956</v>
      </c>
      <c r="E874" s="79">
        <v>0.04</v>
      </c>
      <c r="F874" s="74" t="s">
        <v>45</v>
      </c>
      <c r="G874" s="19" t="s">
        <v>59</v>
      </c>
      <c r="H874" s="34"/>
    </row>
    <row r="875" spans="1:8" x14ac:dyDescent="0.25">
      <c r="A875" s="94">
        <v>14</v>
      </c>
      <c r="B875" s="104" t="s">
        <v>1963</v>
      </c>
      <c r="C875" s="74" t="s">
        <v>912</v>
      </c>
      <c r="D875" s="72" t="s">
        <v>1956</v>
      </c>
      <c r="E875" s="79">
        <v>5.25</v>
      </c>
      <c r="F875" s="74" t="s">
        <v>45</v>
      </c>
      <c r="G875" s="19" t="s">
        <v>59</v>
      </c>
      <c r="H875" s="34"/>
    </row>
    <row r="876" spans="1:8" x14ac:dyDescent="0.25">
      <c r="A876" s="94">
        <v>15</v>
      </c>
      <c r="B876" s="104" t="s">
        <v>1964</v>
      </c>
      <c r="C876" s="74" t="s">
        <v>493</v>
      </c>
      <c r="D876" s="72" t="s">
        <v>1956</v>
      </c>
      <c r="E876" s="79">
        <v>0.48</v>
      </c>
      <c r="F876" s="74" t="s">
        <v>45</v>
      </c>
      <c r="G876" s="19" t="s">
        <v>59</v>
      </c>
      <c r="H876" s="34"/>
    </row>
    <row r="877" spans="1:8" x14ac:dyDescent="0.25">
      <c r="A877" s="94">
        <v>16</v>
      </c>
      <c r="B877" s="104" t="s">
        <v>1261</v>
      </c>
      <c r="C877" s="74" t="s">
        <v>493</v>
      </c>
      <c r="D877" s="72" t="s">
        <v>1956</v>
      </c>
      <c r="E877" s="79">
        <v>0.34</v>
      </c>
      <c r="F877" s="74" t="s">
        <v>45</v>
      </c>
      <c r="G877" s="19" t="s">
        <v>59</v>
      </c>
      <c r="H877" s="34"/>
    </row>
    <row r="878" spans="1:8" x14ac:dyDescent="0.25">
      <c r="A878" s="94">
        <v>17</v>
      </c>
      <c r="B878" s="104" t="s">
        <v>1266</v>
      </c>
      <c r="C878" s="74" t="s">
        <v>493</v>
      </c>
      <c r="D878" s="72" t="s">
        <v>1956</v>
      </c>
      <c r="E878" s="79">
        <v>0.09</v>
      </c>
      <c r="F878" s="74" t="s">
        <v>45</v>
      </c>
      <c r="G878" s="19" t="s">
        <v>59</v>
      </c>
      <c r="H878" s="34"/>
    </row>
    <row r="879" spans="1:8" x14ac:dyDescent="0.25">
      <c r="A879" s="94">
        <v>18</v>
      </c>
      <c r="B879" s="104" t="s">
        <v>1965</v>
      </c>
      <c r="C879" s="74" t="s">
        <v>493</v>
      </c>
      <c r="D879" s="72" t="s">
        <v>1956</v>
      </c>
      <c r="E879" s="79">
        <v>3.9E-2</v>
      </c>
      <c r="F879" s="74" t="s">
        <v>45</v>
      </c>
      <c r="G879" s="19" t="s">
        <v>59</v>
      </c>
      <c r="H879" s="34"/>
    </row>
    <row r="880" spans="1:8" x14ac:dyDescent="0.25">
      <c r="A880" s="94">
        <v>19</v>
      </c>
      <c r="B880" s="104" t="s">
        <v>557</v>
      </c>
      <c r="C880" s="74" t="s">
        <v>1797</v>
      </c>
      <c r="D880" s="72" t="s">
        <v>1956</v>
      </c>
      <c r="E880" s="79">
        <v>7</v>
      </c>
      <c r="F880" s="74" t="s">
        <v>45</v>
      </c>
      <c r="G880" s="19" t="s">
        <v>59</v>
      </c>
      <c r="H880" s="34"/>
    </row>
    <row r="881" spans="1:8" x14ac:dyDescent="0.25">
      <c r="A881" s="94">
        <v>20</v>
      </c>
      <c r="B881" s="104" t="s">
        <v>1269</v>
      </c>
      <c r="C881" s="74" t="s">
        <v>473</v>
      </c>
      <c r="D881" s="72" t="s">
        <v>1956</v>
      </c>
      <c r="E881" s="79">
        <v>0.1</v>
      </c>
      <c r="F881" s="74" t="s">
        <v>45</v>
      </c>
      <c r="G881" s="19" t="s">
        <v>59</v>
      </c>
      <c r="H881" s="34"/>
    </row>
    <row r="882" spans="1:8" x14ac:dyDescent="0.25">
      <c r="A882" s="94">
        <v>21</v>
      </c>
      <c r="B882" s="104" t="s">
        <v>1966</v>
      </c>
      <c r="C882" s="74" t="s">
        <v>493</v>
      </c>
      <c r="D882" s="72" t="s">
        <v>1956</v>
      </c>
      <c r="E882" s="79">
        <v>0.4</v>
      </c>
      <c r="F882" s="74" t="s">
        <v>45</v>
      </c>
      <c r="G882" s="19" t="s">
        <v>59</v>
      </c>
      <c r="H882" s="34" t="s">
        <v>78</v>
      </c>
    </row>
    <row r="883" spans="1:8" x14ac:dyDescent="0.25">
      <c r="A883" s="94">
        <v>22</v>
      </c>
      <c r="B883" s="104" t="s">
        <v>1270</v>
      </c>
      <c r="C883" s="74" t="s">
        <v>493</v>
      </c>
      <c r="D883" s="72" t="s">
        <v>1956</v>
      </c>
      <c r="E883" s="79">
        <v>0.01</v>
      </c>
      <c r="F883" s="74" t="s">
        <v>45</v>
      </c>
      <c r="G883" s="19" t="s">
        <v>59</v>
      </c>
      <c r="H883" s="34"/>
    </row>
    <row r="884" spans="1:8" x14ac:dyDescent="0.25">
      <c r="A884" s="94">
        <v>23</v>
      </c>
      <c r="B884" s="104" t="s">
        <v>1271</v>
      </c>
      <c r="C884" s="74" t="s">
        <v>1967</v>
      </c>
      <c r="D884" s="72" t="s">
        <v>1956</v>
      </c>
      <c r="E884" s="79">
        <v>1.05</v>
      </c>
      <c r="F884" s="74" t="s">
        <v>45</v>
      </c>
      <c r="G884" s="19" t="s">
        <v>59</v>
      </c>
      <c r="H884" s="34"/>
    </row>
    <row r="885" spans="1:8" x14ac:dyDescent="0.25">
      <c r="A885" s="94">
        <v>24</v>
      </c>
      <c r="B885" s="104" t="s">
        <v>1274</v>
      </c>
      <c r="C885" s="74" t="s">
        <v>473</v>
      </c>
      <c r="D885" s="72" t="s">
        <v>1956</v>
      </c>
      <c r="E885" s="79">
        <v>0.11</v>
      </c>
      <c r="F885" s="74" t="s">
        <v>45</v>
      </c>
      <c r="G885" s="19" t="s">
        <v>59</v>
      </c>
      <c r="H885" s="34"/>
    </row>
    <row r="886" spans="1:8" x14ac:dyDescent="0.25">
      <c r="A886" s="94">
        <v>25</v>
      </c>
      <c r="B886" s="104" t="s">
        <v>1968</v>
      </c>
      <c r="C886" s="74" t="s">
        <v>473</v>
      </c>
      <c r="D886" s="72" t="s">
        <v>1956</v>
      </c>
      <c r="E886" s="79">
        <v>0.05</v>
      </c>
      <c r="F886" s="74" t="s">
        <v>45</v>
      </c>
      <c r="G886" s="19" t="s">
        <v>59</v>
      </c>
      <c r="H886" s="34"/>
    </row>
    <row r="887" spans="1:8" x14ac:dyDescent="0.25">
      <c r="A887" s="94">
        <v>26</v>
      </c>
      <c r="B887" s="104" t="s">
        <v>1282</v>
      </c>
      <c r="C887" s="74" t="s">
        <v>493</v>
      </c>
      <c r="D887" s="72" t="s">
        <v>1956</v>
      </c>
      <c r="E887" s="79">
        <v>0.08</v>
      </c>
      <c r="F887" s="74" t="s">
        <v>45</v>
      </c>
      <c r="G887" s="19" t="s">
        <v>59</v>
      </c>
      <c r="H887" s="34"/>
    </row>
    <row r="888" spans="1:8" x14ac:dyDescent="0.25">
      <c r="A888" s="94">
        <v>27</v>
      </c>
      <c r="B888" s="104" t="s">
        <v>1285</v>
      </c>
      <c r="C888" s="74" t="s">
        <v>493</v>
      </c>
      <c r="D888" s="72" t="s">
        <v>1956</v>
      </c>
      <c r="E888" s="79">
        <v>0.02</v>
      </c>
      <c r="F888" s="74" t="s">
        <v>45</v>
      </c>
      <c r="G888" s="19" t="s">
        <v>59</v>
      </c>
      <c r="H888" s="34"/>
    </row>
    <row r="889" spans="1:8" x14ac:dyDescent="0.25">
      <c r="A889" s="94">
        <v>28</v>
      </c>
      <c r="B889" s="104" t="s">
        <v>1969</v>
      </c>
      <c r="C889" s="74" t="s">
        <v>493</v>
      </c>
      <c r="D889" s="72" t="s">
        <v>1956</v>
      </c>
      <c r="E889" s="79">
        <v>0.1</v>
      </c>
      <c r="F889" s="74" t="s">
        <v>45</v>
      </c>
      <c r="G889" s="19" t="s">
        <v>59</v>
      </c>
      <c r="H889" s="34"/>
    </row>
    <row r="890" spans="1:8" x14ac:dyDescent="0.25">
      <c r="A890" s="94">
        <v>29</v>
      </c>
      <c r="B890" s="104" t="s">
        <v>1970</v>
      </c>
      <c r="C890" s="74" t="s">
        <v>493</v>
      </c>
      <c r="D890" s="72" t="s">
        <v>1956</v>
      </c>
      <c r="E890" s="79">
        <v>0.04</v>
      </c>
      <c r="F890" s="74" t="s">
        <v>45</v>
      </c>
      <c r="G890" s="19" t="s">
        <v>59</v>
      </c>
      <c r="H890" s="34"/>
    </row>
    <row r="891" spans="1:8" x14ac:dyDescent="0.25">
      <c r="A891" s="94">
        <v>30</v>
      </c>
      <c r="B891" s="104" t="s">
        <v>1288</v>
      </c>
      <c r="C891" s="74" t="s">
        <v>493</v>
      </c>
      <c r="D891" s="72" t="s">
        <v>1956</v>
      </c>
      <c r="E891" s="79">
        <v>1.4E-2</v>
      </c>
      <c r="F891" s="74" t="s">
        <v>45</v>
      </c>
      <c r="G891" s="19" t="s">
        <v>59</v>
      </c>
      <c r="H891" s="34"/>
    </row>
    <row r="892" spans="1:8" x14ac:dyDescent="0.25">
      <c r="A892" s="94">
        <v>31</v>
      </c>
      <c r="B892" s="104" t="s">
        <v>1971</v>
      </c>
      <c r="C892" s="74" t="s">
        <v>1967</v>
      </c>
      <c r="D892" s="72" t="s">
        <v>1956</v>
      </c>
      <c r="E892" s="79">
        <v>0.2</v>
      </c>
      <c r="F892" s="74" t="s">
        <v>45</v>
      </c>
      <c r="G892" s="19" t="s">
        <v>59</v>
      </c>
      <c r="H892" s="34"/>
    </row>
    <row r="893" spans="1:8" x14ac:dyDescent="0.25">
      <c r="A893" s="94">
        <v>32</v>
      </c>
      <c r="B893" s="104" t="s">
        <v>1290</v>
      </c>
      <c r="C893" s="74" t="s">
        <v>473</v>
      </c>
      <c r="D893" s="72" t="s">
        <v>1956</v>
      </c>
      <c r="E893" s="79">
        <v>3.5</v>
      </c>
      <c r="F893" s="74" t="s">
        <v>45</v>
      </c>
      <c r="G893" s="19" t="s">
        <v>59</v>
      </c>
      <c r="H893" s="34"/>
    </row>
    <row r="894" spans="1:8" x14ac:dyDescent="0.25">
      <c r="A894" s="94">
        <v>33</v>
      </c>
      <c r="B894" s="104" t="s">
        <v>1292</v>
      </c>
      <c r="C894" s="74" t="s">
        <v>473</v>
      </c>
      <c r="D894" s="72" t="s">
        <v>1956</v>
      </c>
      <c r="E894" s="79">
        <v>0.12</v>
      </c>
      <c r="F894" s="74" t="s">
        <v>45</v>
      </c>
      <c r="G894" s="19" t="s">
        <v>59</v>
      </c>
      <c r="H894" s="34"/>
    </row>
    <row r="895" spans="1:8" x14ac:dyDescent="0.25">
      <c r="A895" s="94">
        <v>34</v>
      </c>
      <c r="B895" s="104" t="s">
        <v>1293</v>
      </c>
      <c r="C895" s="74" t="s">
        <v>473</v>
      </c>
      <c r="D895" s="72" t="s">
        <v>1956</v>
      </c>
      <c r="E895" s="79">
        <v>0.06</v>
      </c>
      <c r="F895" s="74" t="s">
        <v>45</v>
      </c>
      <c r="G895" s="19" t="s">
        <v>59</v>
      </c>
      <c r="H895" s="34"/>
    </row>
    <row r="896" spans="1:8" x14ac:dyDescent="0.25">
      <c r="A896" s="94"/>
      <c r="B896" s="104"/>
      <c r="C896" s="74"/>
      <c r="D896" s="72" t="s">
        <v>1956</v>
      </c>
      <c r="E896" s="79"/>
      <c r="F896" s="74"/>
      <c r="G896" s="17"/>
      <c r="H896" s="34"/>
    </row>
    <row r="897" spans="1:8" x14ac:dyDescent="0.25">
      <c r="A897" s="94">
        <v>1</v>
      </c>
      <c r="B897" s="104" t="s">
        <v>1972</v>
      </c>
      <c r="C897" s="74" t="s">
        <v>493</v>
      </c>
      <c r="D897" s="72" t="s">
        <v>1973</v>
      </c>
      <c r="E897" s="79">
        <v>4.1500000000000004</v>
      </c>
      <c r="F897" s="74" t="s">
        <v>45</v>
      </c>
      <c r="G897" s="17" t="s">
        <v>46</v>
      </c>
      <c r="H897" s="34"/>
    </row>
    <row r="898" spans="1:8" x14ac:dyDescent="0.25">
      <c r="A898" s="94">
        <v>2</v>
      </c>
      <c r="B898" s="104" t="s">
        <v>1974</v>
      </c>
      <c r="C898" s="74" t="s">
        <v>493</v>
      </c>
      <c r="D898" s="72" t="s">
        <v>1973</v>
      </c>
      <c r="E898" s="79">
        <v>1</v>
      </c>
      <c r="F898" s="74" t="s">
        <v>45</v>
      </c>
      <c r="G898" s="17" t="s">
        <v>46</v>
      </c>
      <c r="H898" s="34"/>
    </row>
    <row r="899" spans="1:8" x14ac:dyDescent="0.25">
      <c r="A899" s="94">
        <v>3</v>
      </c>
      <c r="B899" s="104" t="s">
        <v>1975</v>
      </c>
      <c r="C899" s="74" t="s">
        <v>623</v>
      </c>
      <c r="D899" s="72" t="s">
        <v>1973</v>
      </c>
      <c r="E899" s="79">
        <v>6.5049999999999999</v>
      </c>
      <c r="F899" s="74" t="s">
        <v>45</v>
      </c>
      <c r="G899" s="17" t="s">
        <v>46</v>
      </c>
      <c r="H899" s="34"/>
    </row>
    <row r="900" spans="1:8" x14ac:dyDescent="0.25">
      <c r="A900" s="94">
        <v>4</v>
      </c>
      <c r="B900" s="104" t="s">
        <v>1296</v>
      </c>
      <c r="C900" s="74" t="s">
        <v>486</v>
      </c>
      <c r="D900" s="72" t="s">
        <v>1973</v>
      </c>
      <c r="E900" s="79">
        <v>0.02</v>
      </c>
      <c r="F900" s="74" t="s">
        <v>45</v>
      </c>
      <c r="G900" s="17" t="s">
        <v>46</v>
      </c>
      <c r="H900" s="34"/>
    </row>
    <row r="901" spans="1:8" x14ac:dyDescent="0.25">
      <c r="A901" s="94">
        <v>5</v>
      </c>
      <c r="B901" s="104" t="s">
        <v>1297</v>
      </c>
      <c r="C901" s="74" t="s">
        <v>493</v>
      </c>
      <c r="D901" s="72" t="s">
        <v>1973</v>
      </c>
      <c r="E901" s="79">
        <v>0.25</v>
      </c>
      <c r="F901" s="74" t="s">
        <v>45</v>
      </c>
      <c r="G901" s="17" t="s">
        <v>46</v>
      </c>
      <c r="H901" s="34"/>
    </row>
    <row r="902" spans="1:8" x14ac:dyDescent="0.25">
      <c r="A902" s="94">
        <v>6</v>
      </c>
      <c r="B902" s="104" t="s">
        <v>1298</v>
      </c>
      <c r="C902" s="74" t="s">
        <v>493</v>
      </c>
      <c r="D902" s="72" t="s">
        <v>1973</v>
      </c>
      <c r="E902" s="79">
        <v>0.01</v>
      </c>
      <c r="F902" s="74" t="s">
        <v>45</v>
      </c>
      <c r="G902" s="17" t="s">
        <v>46</v>
      </c>
      <c r="H902" s="34"/>
    </row>
    <row r="903" spans="1:8" x14ac:dyDescent="0.25">
      <c r="A903" s="94">
        <v>7</v>
      </c>
      <c r="B903" s="104" t="s">
        <v>1302</v>
      </c>
      <c r="C903" s="74" t="s">
        <v>623</v>
      </c>
      <c r="D903" s="72" t="s">
        <v>1973</v>
      </c>
      <c r="E903" s="79">
        <v>0.22</v>
      </c>
      <c r="F903" s="74" t="s">
        <v>45</v>
      </c>
      <c r="G903" s="17" t="s">
        <v>46</v>
      </c>
      <c r="H903" s="34"/>
    </row>
    <row r="904" spans="1:8" x14ac:dyDescent="0.25">
      <c r="A904" s="94">
        <v>8</v>
      </c>
      <c r="B904" s="104" t="s">
        <v>1976</v>
      </c>
      <c r="C904" s="74" t="s">
        <v>486</v>
      </c>
      <c r="D904" s="72" t="s">
        <v>1973</v>
      </c>
      <c r="E904" s="79">
        <v>0.13</v>
      </c>
      <c r="F904" s="74" t="s">
        <v>45</v>
      </c>
      <c r="G904" s="17" t="s">
        <v>46</v>
      </c>
      <c r="H904" s="34"/>
    </row>
    <row r="905" spans="1:8" x14ac:dyDescent="0.25">
      <c r="A905" s="94">
        <v>9</v>
      </c>
      <c r="B905" s="104" t="s">
        <v>1977</v>
      </c>
      <c r="C905" s="74" t="s">
        <v>486</v>
      </c>
      <c r="D905" s="72" t="s">
        <v>1973</v>
      </c>
      <c r="E905" s="79">
        <v>0.75</v>
      </c>
      <c r="F905" s="74" t="s">
        <v>45</v>
      </c>
      <c r="G905" s="17" t="s">
        <v>46</v>
      </c>
      <c r="H905" s="34"/>
    </row>
    <row r="906" spans="1:8" x14ac:dyDescent="0.25">
      <c r="A906" s="94">
        <v>10</v>
      </c>
      <c r="B906" s="104" t="s">
        <v>1978</v>
      </c>
      <c r="C906" s="74" t="s">
        <v>486</v>
      </c>
      <c r="D906" s="72" t="s">
        <v>1973</v>
      </c>
      <c r="E906" s="79">
        <v>7.0000000000000007E-2</v>
      </c>
      <c r="F906" s="74" t="s">
        <v>45</v>
      </c>
      <c r="G906" s="17" t="s">
        <v>46</v>
      </c>
      <c r="H906" s="34"/>
    </row>
    <row r="907" spans="1:8" x14ac:dyDescent="0.25">
      <c r="A907" s="94">
        <v>11</v>
      </c>
      <c r="B907" s="104" t="s">
        <v>1306</v>
      </c>
      <c r="C907" s="74" t="s">
        <v>486</v>
      </c>
      <c r="D907" s="72" t="s">
        <v>1973</v>
      </c>
      <c r="E907" s="79">
        <v>0.03</v>
      </c>
      <c r="F907" s="74" t="s">
        <v>45</v>
      </c>
      <c r="G907" s="17" t="s">
        <v>46</v>
      </c>
      <c r="H907" s="34"/>
    </row>
    <row r="908" spans="1:8" x14ac:dyDescent="0.25">
      <c r="A908" s="94">
        <v>12</v>
      </c>
      <c r="B908" s="104" t="s">
        <v>1979</v>
      </c>
      <c r="C908" s="74" t="s">
        <v>493</v>
      </c>
      <c r="D908" s="72" t="s">
        <v>1973</v>
      </c>
      <c r="E908" s="79">
        <v>0.03</v>
      </c>
      <c r="F908" s="74" t="s">
        <v>45</v>
      </c>
      <c r="G908" s="17" t="s">
        <v>46</v>
      </c>
      <c r="H908" s="34"/>
    </row>
    <row r="909" spans="1:8" x14ac:dyDescent="0.25">
      <c r="A909" s="94">
        <v>13</v>
      </c>
      <c r="B909" s="104" t="s">
        <v>1980</v>
      </c>
      <c r="C909" s="74" t="s">
        <v>493</v>
      </c>
      <c r="D909" s="72" t="s">
        <v>1973</v>
      </c>
      <c r="E909" s="79">
        <v>1.36</v>
      </c>
      <c r="F909" s="74" t="s">
        <v>45</v>
      </c>
      <c r="G909" s="17" t="s">
        <v>46</v>
      </c>
      <c r="H909" s="34"/>
    </row>
    <row r="910" spans="1:8" x14ac:dyDescent="0.25">
      <c r="A910" s="94">
        <v>14</v>
      </c>
      <c r="B910" s="104" t="s">
        <v>1981</v>
      </c>
      <c r="C910" s="74" t="s">
        <v>493</v>
      </c>
      <c r="D910" s="72" t="s">
        <v>1973</v>
      </c>
      <c r="E910" s="79">
        <v>6.2199999999999998E-2</v>
      </c>
      <c r="F910" s="74" t="s">
        <v>45</v>
      </c>
      <c r="G910" s="17" t="s">
        <v>46</v>
      </c>
      <c r="H910" s="34"/>
    </row>
    <row r="911" spans="1:8" x14ac:dyDescent="0.25">
      <c r="A911" s="94">
        <v>15</v>
      </c>
      <c r="B911" s="104" t="s">
        <v>1982</v>
      </c>
      <c r="C911" s="74" t="s">
        <v>486</v>
      </c>
      <c r="D911" s="72" t="s">
        <v>1973</v>
      </c>
      <c r="E911" s="79">
        <v>0.1</v>
      </c>
      <c r="F911" s="74" t="s">
        <v>45</v>
      </c>
      <c r="G911" s="17" t="s">
        <v>46</v>
      </c>
      <c r="H911" s="34"/>
    </row>
    <row r="912" spans="1:8" x14ac:dyDescent="0.25">
      <c r="A912" s="94">
        <v>16</v>
      </c>
      <c r="B912" s="90" t="s">
        <v>1316</v>
      </c>
      <c r="C912" s="74" t="s">
        <v>486</v>
      </c>
      <c r="D912" s="72" t="s">
        <v>1973</v>
      </c>
      <c r="E912" s="73">
        <v>0.11</v>
      </c>
      <c r="F912" s="74" t="s">
        <v>45</v>
      </c>
      <c r="G912" s="17" t="s">
        <v>46</v>
      </c>
      <c r="H912" s="34"/>
    </row>
    <row r="913" spans="1:8" x14ac:dyDescent="0.25">
      <c r="A913" s="94">
        <v>17</v>
      </c>
      <c r="B913" s="104" t="s">
        <v>1317</v>
      </c>
      <c r="C913" s="74" t="s">
        <v>493</v>
      </c>
      <c r="D913" s="72" t="s">
        <v>1973</v>
      </c>
      <c r="E913" s="79">
        <v>0.03</v>
      </c>
      <c r="F913" s="74" t="s">
        <v>45</v>
      </c>
      <c r="G913" s="17" t="s">
        <v>46</v>
      </c>
      <c r="H913" s="34"/>
    </row>
    <row r="914" spans="1:8" x14ac:dyDescent="0.25">
      <c r="A914" s="94">
        <v>18</v>
      </c>
      <c r="B914" s="104" t="s">
        <v>1983</v>
      </c>
      <c r="C914" s="74" t="s">
        <v>493</v>
      </c>
      <c r="D914" s="72" t="s">
        <v>1973</v>
      </c>
      <c r="E914" s="79">
        <v>0.56000000000000005</v>
      </c>
      <c r="F914" s="74" t="s">
        <v>45</v>
      </c>
      <c r="G914" s="17" t="s">
        <v>46</v>
      </c>
      <c r="H914" s="34"/>
    </row>
    <row r="915" spans="1:8" x14ac:dyDescent="0.25">
      <c r="A915" s="94">
        <v>19</v>
      </c>
      <c r="B915" s="104" t="s">
        <v>1984</v>
      </c>
      <c r="C915" s="74" t="s">
        <v>486</v>
      </c>
      <c r="D915" s="72" t="s">
        <v>1973</v>
      </c>
      <c r="E915" s="79">
        <v>0.01</v>
      </c>
      <c r="F915" s="74" t="s">
        <v>45</v>
      </c>
      <c r="G915" s="17" t="s">
        <v>46</v>
      </c>
      <c r="H915" s="34"/>
    </row>
    <row r="916" spans="1:8" x14ac:dyDescent="0.25">
      <c r="A916" s="94">
        <v>20</v>
      </c>
      <c r="B916" s="104" t="s">
        <v>1319</v>
      </c>
      <c r="C916" s="74" t="s">
        <v>486</v>
      </c>
      <c r="D916" s="72" t="s">
        <v>1973</v>
      </c>
      <c r="E916" s="79">
        <v>0.54</v>
      </c>
      <c r="F916" s="74" t="s">
        <v>45</v>
      </c>
      <c r="G916" s="17" t="s">
        <v>46</v>
      </c>
      <c r="H916" s="34" t="s">
        <v>78</v>
      </c>
    </row>
    <row r="917" spans="1:8" x14ac:dyDescent="0.25">
      <c r="A917" s="94">
        <v>21</v>
      </c>
      <c r="B917" s="104" t="s">
        <v>1985</v>
      </c>
      <c r="C917" s="74" t="s">
        <v>486</v>
      </c>
      <c r="D917" s="72" t="s">
        <v>1973</v>
      </c>
      <c r="E917" s="79">
        <v>0.02</v>
      </c>
      <c r="F917" s="74" t="s">
        <v>45</v>
      </c>
      <c r="G917" s="17" t="s">
        <v>46</v>
      </c>
      <c r="H917" s="34"/>
    </row>
    <row r="918" spans="1:8" x14ac:dyDescent="0.25">
      <c r="A918" s="94">
        <v>22</v>
      </c>
      <c r="B918" s="104" t="s">
        <v>1986</v>
      </c>
      <c r="C918" s="74" t="s">
        <v>486</v>
      </c>
      <c r="D918" s="72" t="s">
        <v>1973</v>
      </c>
      <c r="E918" s="79">
        <v>0.17</v>
      </c>
      <c r="F918" s="74" t="s">
        <v>45</v>
      </c>
      <c r="G918" s="17" t="s">
        <v>46</v>
      </c>
      <c r="H918" s="34"/>
    </row>
    <row r="919" spans="1:8" x14ac:dyDescent="0.25">
      <c r="A919" s="94">
        <v>23</v>
      </c>
      <c r="B919" s="104" t="s">
        <v>1987</v>
      </c>
      <c r="C919" s="74" t="s">
        <v>493</v>
      </c>
      <c r="D919" s="72" t="s">
        <v>1973</v>
      </c>
      <c r="E919" s="79">
        <v>0.05</v>
      </c>
      <c r="F919" s="74" t="s">
        <v>45</v>
      </c>
      <c r="G919" s="17" t="s">
        <v>46</v>
      </c>
      <c r="H919" s="34"/>
    </row>
    <row r="920" spans="1:8" x14ac:dyDescent="0.25">
      <c r="A920" s="94">
        <v>24</v>
      </c>
      <c r="B920" s="104" t="s">
        <v>1324</v>
      </c>
      <c r="C920" s="74" t="s">
        <v>493</v>
      </c>
      <c r="D920" s="72" t="s">
        <v>1973</v>
      </c>
      <c r="E920" s="79">
        <v>0.03</v>
      </c>
      <c r="F920" s="74" t="s">
        <v>45</v>
      </c>
      <c r="G920" s="17" t="s">
        <v>46</v>
      </c>
      <c r="H920" s="34"/>
    </row>
    <row r="921" spans="1:8" x14ac:dyDescent="0.25">
      <c r="A921" s="94">
        <v>25</v>
      </c>
      <c r="B921" s="104" t="s">
        <v>1326</v>
      </c>
      <c r="C921" s="74" t="s">
        <v>623</v>
      </c>
      <c r="D921" s="72" t="s">
        <v>1973</v>
      </c>
      <c r="E921" s="79">
        <v>0.01</v>
      </c>
      <c r="F921" s="74" t="s">
        <v>45</v>
      </c>
      <c r="G921" s="17" t="s">
        <v>46</v>
      </c>
      <c r="H921" s="34"/>
    </row>
    <row r="922" spans="1:8" x14ac:dyDescent="0.25">
      <c r="A922" s="94">
        <v>26</v>
      </c>
      <c r="B922" s="104" t="s">
        <v>1327</v>
      </c>
      <c r="C922" s="74" t="s">
        <v>486</v>
      </c>
      <c r="D922" s="72" t="s">
        <v>1973</v>
      </c>
      <c r="E922" s="79">
        <v>0.6</v>
      </c>
      <c r="F922" s="74" t="s">
        <v>45</v>
      </c>
      <c r="G922" s="17" t="s">
        <v>46</v>
      </c>
      <c r="H922" s="34"/>
    </row>
    <row r="923" spans="1:8" x14ac:dyDescent="0.25">
      <c r="A923" s="94">
        <v>27</v>
      </c>
      <c r="B923" s="104" t="s">
        <v>1988</v>
      </c>
      <c r="C923" s="74" t="s">
        <v>493</v>
      </c>
      <c r="D923" s="72" t="s">
        <v>1973</v>
      </c>
      <c r="E923" s="79">
        <v>0.73</v>
      </c>
      <c r="F923" s="74" t="s">
        <v>45</v>
      </c>
      <c r="G923" s="17" t="s">
        <v>46</v>
      </c>
      <c r="H923" s="34"/>
    </row>
    <row r="924" spans="1:8" x14ac:dyDescent="0.25">
      <c r="A924" s="94">
        <v>28</v>
      </c>
      <c r="B924" s="104" t="s">
        <v>1989</v>
      </c>
      <c r="C924" s="74" t="s">
        <v>493</v>
      </c>
      <c r="D924" s="72" t="s">
        <v>1973</v>
      </c>
      <c r="E924" s="79">
        <v>0.21199999999999999</v>
      </c>
      <c r="F924" s="74" t="s">
        <v>45</v>
      </c>
      <c r="G924" s="17" t="s">
        <v>46</v>
      </c>
      <c r="H924" s="34"/>
    </row>
    <row r="925" spans="1:8" x14ac:dyDescent="0.25">
      <c r="A925" s="94">
        <v>29</v>
      </c>
      <c r="B925" s="104" t="s">
        <v>1990</v>
      </c>
      <c r="C925" s="74" t="s">
        <v>486</v>
      </c>
      <c r="D925" s="72" t="s">
        <v>1973</v>
      </c>
      <c r="E925" s="79">
        <v>0.113</v>
      </c>
      <c r="F925" s="74" t="s">
        <v>45</v>
      </c>
      <c r="G925" s="17" t="s">
        <v>46</v>
      </c>
      <c r="H925" s="34" t="s">
        <v>78</v>
      </c>
    </row>
    <row r="926" spans="1:8" x14ac:dyDescent="0.25">
      <c r="A926" s="94">
        <v>30</v>
      </c>
      <c r="B926" s="90" t="s">
        <v>1991</v>
      </c>
      <c r="C926" s="74" t="s">
        <v>1992</v>
      </c>
      <c r="D926" s="72" t="s">
        <v>1973</v>
      </c>
      <c r="E926" s="73">
        <v>1.51</v>
      </c>
      <c r="F926" s="74" t="s">
        <v>45</v>
      </c>
      <c r="G926" s="17" t="s">
        <v>46</v>
      </c>
      <c r="H926" s="34"/>
    </row>
    <row r="927" spans="1:8" x14ac:dyDescent="0.25">
      <c r="A927" s="94">
        <v>31</v>
      </c>
      <c r="B927" s="90" t="s">
        <v>1993</v>
      </c>
      <c r="C927" s="74" t="s">
        <v>486</v>
      </c>
      <c r="D927" s="72" t="s">
        <v>1973</v>
      </c>
      <c r="E927" s="73">
        <v>0.06</v>
      </c>
      <c r="F927" s="74" t="s">
        <v>45</v>
      </c>
      <c r="G927" s="17" t="s">
        <v>46</v>
      </c>
      <c r="H927" s="34"/>
    </row>
    <row r="928" spans="1:8" x14ac:dyDescent="0.25">
      <c r="A928" s="94">
        <v>32</v>
      </c>
      <c r="B928" s="104" t="s">
        <v>1994</v>
      </c>
      <c r="C928" s="74" t="s">
        <v>493</v>
      </c>
      <c r="D928" s="72" t="s">
        <v>1973</v>
      </c>
      <c r="E928" s="79">
        <v>0.3</v>
      </c>
      <c r="F928" s="74" t="s">
        <v>45</v>
      </c>
      <c r="G928" s="17" t="s">
        <v>46</v>
      </c>
      <c r="H928" s="34"/>
    </row>
    <row r="929" spans="1:8" x14ac:dyDescent="0.25">
      <c r="A929" s="94">
        <v>33</v>
      </c>
      <c r="B929" s="104" t="s">
        <v>1336</v>
      </c>
      <c r="C929" s="74" t="s">
        <v>493</v>
      </c>
      <c r="D929" s="72" t="s">
        <v>1973</v>
      </c>
      <c r="E929" s="79">
        <v>0.7</v>
      </c>
      <c r="F929" s="74" t="s">
        <v>45</v>
      </c>
      <c r="G929" s="17" t="s">
        <v>46</v>
      </c>
      <c r="H929" s="34"/>
    </row>
    <row r="930" spans="1:8" x14ac:dyDescent="0.25">
      <c r="A930" s="94">
        <v>34</v>
      </c>
      <c r="B930" s="104" t="s">
        <v>1338</v>
      </c>
      <c r="C930" s="74" t="s">
        <v>486</v>
      </c>
      <c r="D930" s="72" t="s">
        <v>1973</v>
      </c>
      <c r="E930" s="79">
        <v>0.06</v>
      </c>
      <c r="F930" s="74" t="s">
        <v>45</v>
      </c>
      <c r="G930" s="17" t="s">
        <v>46</v>
      </c>
      <c r="H930" s="34"/>
    </row>
    <row r="931" spans="1:8" x14ac:dyDescent="0.25">
      <c r="A931" s="94">
        <v>35</v>
      </c>
      <c r="B931" s="104" t="s">
        <v>1342</v>
      </c>
      <c r="C931" s="74" t="s">
        <v>486</v>
      </c>
      <c r="D931" s="72" t="s">
        <v>1973</v>
      </c>
      <c r="E931" s="79">
        <v>0.04</v>
      </c>
      <c r="F931" s="74" t="s">
        <v>45</v>
      </c>
      <c r="G931" s="17" t="s">
        <v>46</v>
      </c>
      <c r="H931" s="34"/>
    </row>
    <row r="932" spans="1:8" x14ac:dyDescent="0.25">
      <c r="A932" s="94">
        <v>36</v>
      </c>
      <c r="B932" s="104" t="s">
        <v>1995</v>
      </c>
      <c r="C932" s="74" t="s">
        <v>486</v>
      </c>
      <c r="D932" s="72" t="s">
        <v>1973</v>
      </c>
      <c r="E932" s="79">
        <v>0.02</v>
      </c>
      <c r="F932" s="74" t="s">
        <v>45</v>
      </c>
      <c r="G932" s="17" t="s">
        <v>46</v>
      </c>
      <c r="H932" s="34"/>
    </row>
    <row r="933" spans="1:8" x14ac:dyDescent="0.25">
      <c r="A933" s="94">
        <v>37</v>
      </c>
      <c r="B933" s="104" t="s">
        <v>1996</v>
      </c>
      <c r="C933" s="74" t="s">
        <v>493</v>
      </c>
      <c r="D933" s="72" t="s">
        <v>1973</v>
      </c>
      <c r="E933" s="79">
        <v>0.01</v>
      </c>
      <c r="F933" s="74" t="s">
        <v>45</v>
      </c>
      <c r="G933" s="17" t="s">
        <v>46</v>
      </c>
      <c r="H933" s="34"/>
    </row>
    <row r="934" spans="1:8" x14ac:dyDescent="0.25">
      <c r="A934" s="94">
        <v>38</v>
      </c>
      <c r="B934" s="104" t="s">
        <v>1346</v>
      </c>
      <c r="C934" s="74" t="s">
        <v>486</v>
      </c>
      <c r="D934" s="72" t="s">
        <v>1973</v>
      </c>
      <c r="E934" s="79">
        <v>0.02</v>
      </c>
      <c r="F934" s="74" t="s">
        <v>45</v>
      </c>
      <c r="G934" s="17" t="s">
        <v>46</v>
      </c>
      <c r="H934" s="34"/>
    </row>
    <row r="935" spans="1:8" x14ac:dyDescent="0.25">
      <c r="A935" s="94"/>
      <c r="B935" s="104"/>
      <c r="C935" s="74"/>
      <c r="D935" s="72"/>
      <c r="E935" s="79"/>
      <c r="F935" s="74"/>
      <c r="G935" s="17"/>
      <c r="H935" s="34"/>
    </row>
  </sheetData>
  <autoFilter ref="A1:H935" xr:uid="{00000000-0009-0000-0000-000005000000}"/>
  <pageMargins left="0.7" right="0.7" top="0.75" bottom="0.75" header="0.3" footer="0.3"/>
  <pageSetup paperSize="9" scale="50" fitToHeight="0" orientation="portrait" r:id="rId1"/>
  <headerFooter>
    <oddHeader>&amp;L&amp;A&amp;R&amp;P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D791-707B-48AA-9A8F-B46D91A2602A}">
  <sheetPr>
    <tabColor rgb="FF0070C0"/>
    <pageSetUpPr fitToPage="1"/>
  </sheetPr>
  <dimension ref="A1:Q2060"/>
  <sheetViews>
    <sheetView zoomScale="85" zoomScaleNormal="85" zoomScaleSheetLayoutView="100" workbookViewId="0">
      <pane ySplit="1" topLeftCell="A2" activePane="bottomLeft" state="frozen"/>
      <selection activeCell="B2" sqref="B2"/>
      <selection pane="bottomLeft" activeCell="O1" sqref="O1:O1048576"/>
    </sheetView>
  </sheetViews>
  <sheetFormatPr defaultColWidth="9.140625" defaultRowHeight="15" x14ac:dyDescent="0.25"/>
  <cols>
    <col min="1" max="1" width="5.7109375" style="160" customWidth="1"/>
    <col min="2" max="2" width="38.5703125" style="240" customWidth="1"/>
    <col min="3" max="3" width="25.7109375" style="240" customWidth="1"/>
    <col min="4" max="4" width="29.42578125" style="240" customWidth="1"/>
    <col min="5" max="6" width="6" style="127" customWidth="1"/>
    <col min="7" max="8" width="8.7109375" style="127" customWidth="1"/>
    <col min="9" max="10" width="12.7109375" style="127" customWidth="1"/>
    <col min="11" max="11" width="8.7109375" style="241" customWidth="1"/>
    <col min="12" max="12" width="12.7109375" style="159" customWidth="1"/>
    <col min="13" max="13" width="31.140625" style="159" bestFit="1" customWidth="1"/>
    <col min="14" max="14" width="30.85546875" style="240" customWidth="1"/>
    <col min="15" max="16384" width="9.140625" style="127"/>
  </cols>
  <sheetData>
    <row r="1" spans="1:14" ht="51" x14ac:dyDescent="0.25">
      <c r="A1" s="120" t="s">
        <v>0</v>
      </c>
      <c r="B1" s="121" t="s">
        <v>1997</v>
      </c>
      <c r="C1" s="121" t="s">
        <v>1998</v>
      </c>
      <c r="D1" s="122" t="s">
        <v>1999</v>
      </c>
      <c r="E1" s="122" t="s">
        <v>2000</v>
      </c>
      <c r="F1" s="3" t="s">
        <v>2</v>
      </c>
      <c r="G1" s="122" t="s">
        <v>3</v>
      </c>
      <c r="H1" s="123" t="s">
        <v>2001</v>
      </c>
      <c r="I1" s="124" t="s">
        <v>5</v>
      </c>
      <c r="J1" s="124" t="s">
        <v>2002</v>
      </c>
      <c r="K1" s="125" t="s">
        <v>4</v>
      </c>
      <c r="L1" s="126" t="s">
        <v>5</v>
      </c>
      <c r="M1" s="126" t="s">
        <v>2003</v>
      </c>
      <c r="N1" s="4" t="s">
        <v>2004</v>
      </c>
    </row>
    <row r="2" spans="1:14" ht="18.75" customHeight="1" x14ac:dyDescent="0.25">
      <c r="A2" s="128">
        <v>1</v>
      </c>
      <c r="B2" s="129" t="s">
        <v>2005</v>
      </c>
      <c r="C2" s="130" t="s">
        <v>13</v>
      </c>
      <c r="D2" s="129" t="s">
        <v>2006</v>
      </c>
      <c r="E2" s="131" t="s">
        <v>2007</v>
      </c>
      <c r="F2" s="131" t="s">
        <v>14</v>
      </c>
      <c r="G2" s="132" t="s">
        <v>8</v>
      </c>
      <c r="H2" s="133">
        <v>45</v>
      </c>
      <c r="I2" s="46" t="s">
        <v>1398</v>
      </c>
      <c r="J2" s="46" t="s">
        <v>1520</v>
      </c>
      <c r="K2" s="58">
        <v>1</v>
      </c>
      <c r="L2" s="46" t="s">
        <v>15</v>
      </c>
      <c r="M2" s="46" t="s">
        <v>162</v>
      </c>
      <c r="N2" s="135"/>
    </row>
    <row r="3" spans="1:14" ht="18.75" customHeight="1" x14ac:dyDescent="0.25">
      <c r="A3" s="128">
        <v>2</v>
      </c>
      <c r="B3" s="129" t="s">
        <v>2008</v>
      </c>
      <c r="C3" s="130" t="s">
        <v>13</v>
      </c>
      <c r="D3" s="129" t="s">
        <v>2009</v>
      </c>
      <c r="E3" s="131" t="s">
        <v>2007</v>
      </c>
      <c r="F3" s="131" t="s">
        <v>14</v>
      </c>
      <c r="G3" s="132" t="s">
        <v>8</v>
      </c>
      <c r="H3" s="133">
        <v>45</v>
      </c>
      <c r="I3" s="46" t="s">
        <v>1398</v>
      </c>
      <c r="J3" s="46" t="s">
        <v>1520</v>
      </c>
      <c r="K3" s="58">
        <v>1</v>
      </c>
      <c r="L3" s="46" t="s">
        <v>15</v>
      </c>
      <c r="M3" s="46" t="s">
        <v>162</v>
      </c>
      <c r="N3" s="135"/>
    </row>
    <row r="4" spans="1:14" ht="18.75" customHeight="1" x14ac:dyDescent="0.25">
      <c r="A4" s="128">
        <v>3</v>
      </c>
      <c r="B4" s="129" t="s">
        <v>2010</v>
      </c>
      <c r="C4" s="130" t="s">
        <v>2011</v>
      </c>
      <c r="D4" s="129" t="s">
        <v>2012</v>
      </c>
      <c r="E4" s="131" t="s">
        <v>2007</v>
      </c>
      <c r="F4" s="131" t="s">
        <v>20</v>
      </c>
      <c r="G4" s="132" t="s">
        <v>8</v>
      </c>
      <c r="H4" s="133">
        <v>45</v>
      </c>
      <c r="I4" s="46" t="s">
        <v>1398</v>
      </c>
      <c r="J4" s="134" t="s">
        <v>1512</v>
      </c>
      <c r="K4" s="58">
        <v>1</v>
      </c>
      <c r="L4" s="46" t="s">
        <v>29</v>
      </c>
      <c r="M4" s="46" t="s">
        <v>30</v>
      </c>
      <c r="N4" s="135"/>
    </row>
    <row r="5" spans="1:14" ht="18.75" customHeight="1" x14ac:dyDescent="0.25">
      <c r="A5" s="128">
        <v>4</v>
      </c>
      <c r="B5" s="129" t="s">
        <v>2013</v>
      </c>
      <c r="C5" s="130" t="s">
        <v>100</v>
      </c>
      <c r="D5" s="129" t="s">
        <v>2014</v>
      </c>
      <c r="E5" s="131" t="s">
        <v>2007</v>
      </c>
      <c r="F5" s="131" t="s">
        <v>20</v>
      </c>
      <c r="G5" s="132" t="s">
        <v>8</v>
      </c>
      <c r="H5" s="133">
        <v>45</v>
      </c>
      <c r="I5" s="46" t="s">
        <v>1398</v>
      </c>
      <c r="J5" s="134" t="s">
        <v>1512</v>
      </c>
      <c r="K5" s="58">
        <v>1</v>
      </c>
      <c r="L5" s="46" t="s">
        <v>29</v>
      </c>
      <c r="M5" s="46" t="s">
        <v>150</v>
      </c>
      <c r="N5" s="135"/>
    </row>
    <row r="6" spans="1:14" ht="18.75" customHeight="1" x14ac:dyDescent="0.25">
      <c r="A6" s="128">
        <v>5</v>
      </c>
      <c r="B6" s="129" t="s">
        <v>2015</v>
      </c>
      <c r="C6" s="130" t="s">
        <v>110</v>
      </c>
      <c r="D6" s="129" t="s">
        <v>110</v>
      </c>
      <c r="E6" s="131" t="s">
        <v>2007</v>
      </c>
      <c r="F6" s="131" t="s">
        <v>20</v>
      </c>
      <c r="G6" s="132" t="s">
        <v>8</v>
      </c>
      <c r="H6" s="133">
        <v>45</v>
      </c>
      <c r="I6" s="46" t="s">
        <v>1398</v>
      </c>
      <c r="J6" s="134" t="s">
        <v>1512</v>
      </c>
      <c r="K6" s="58">
        <v>1</v>
      </c>
      <c r="L6" s="134" t="s">
        <v>29</v>
      </c>
      <c r="M6" s="134" t="s">
        <v>150</v>
      </c>
      <c r="N6" s="135"/>
    </row>
    <row r="7" spans="1:14" ht="18.75" customHeight="1" x14ac:dyDescent="0.25">
      <c r="A7" s="128">
        <v>6</v>
      </c>
      <c r="B7" s="129" t="s">
        <v>2016</v>
      </c>
      <c r="C7" s="130" t="s">
        <v>18</v>
      </c>
      <c r="D7" s="129" t="s">
        <v>2017</v>
      </c>
      <c r="E7" s="131" t="s">
        <v>2007</v>
      </c>
      <c r="F7" s="131" t="s">
        <v>14</v>
      </c>
      <c r="G7" s="132" t="s">
        <v>8</v>
      </c>
      <c r="H7" s="133">
        <v>75</v>
      </c>
      <c r="I7" s="46" t="s">
        <v>1398</v>
      </c>
      <c r="J7" s="134" t="s">
        <v>1528</v>
      </c>
      <c r="K7" s="58">
        <v>1</v>
      </c>
      <c r="L7" s="134" t="s">
        <v>29</v>
      </c>
      <c r="M7" s="134" t="s">
        <v>30</v>
      </c>
      <c r="N7" s="135"/>
    </row>
    <row r="8" spans="1:14" ht="15" customHeight="1" x14ac:dyDescent="0.25">
      <c r="A8" s="128">
        <v>7</v>
      </c>
      <c r="B8" s="130" t="s">
        <v>2018</v>
      </c>
      <c r="C8" s="130" t="s">
        <v>18</v>
      </c>
      <c r="D8" s="129" t="s">
        <v>2019</v>
      </c>
      <c r="E8" s="131" t="s">
        <v>2007</v>
      </c>
      <c r="F8" s="131" t="s">
        <v>14</v>
      </c>
      <c r="G8" s="132" t="s">
        <v>8</v>
      </c>
      <c r="H8" s="133">
        <v>75</v>
      </c>
      <c r="I8" s="46" t="s">
        <v>1398</v>
      </c>
      <c r="J8" s="134" t="s">
        <v>1486</v>
      </c>
      <c r="K8" s="58">
        <v>0</v>
      </c>
      <c r="L8" s="46">
        <v>0</v>
      </c>
      <c r="M8" s="46">
        <v>0</v>
      </c>
      <c r="N8" s="135" t="s">
        <v>2020</v>
      </c>
    </row>
    <row r="9" spans="1:14" ht="15" customHeight="1" x14ac:dyDescent="0.25">
      <c r="A9" s="128">
        <v>8</v>
      </c>
      <c r="B9" s="130" t="s">
        <v>2021</v>
      </c>
      <c r="C9" s="130" t="s">
        <v>2022</v>
      </c>
      <c r="D9" s="129" t="s">
        <v>2023</v>
      </c>
      <c r="E9" s="138" t="s">
        <v>2007</v>
      </c>
      <c r="F9" s="138" t="s">
        <v>20</v>
      </c>
      <c r="G9" s="132" t="s">
        <v>8</v>
      </c>
      <c r="H9" s="133">
        <v>45</v>
      </c>
      <c r="I9" s="46" t="s">
        <v>1398</v>
      </c>
      <c r="J9" s="134" t="s">
        <v>1417</v>
      </c>
      <c r="K9" s="58">
        <v>1</v>
      </c>
      <c r="L9" s="46" t="s">
        <v>15</v>
      </c>
      <c r="M9" s="46" t="s">
        <v>162</v>
      </c>
      <c r="N9" s="135" t="s">
        <v>2024</v>
      </c>
    </row>
    <row r="10" spans="1:14" ht="15" customHeight="1" x14ac:dyDescent="0.25">
      <c r="A10" s="128">
        <v>9</v>
      </c>
      <c r="B10" s="130" t="s">
        <v>2025</v>
      </c>
      <c r="C10" s="130" t="s">
        <v>19</v>
      </c>
      <c r="D10" s="129" t="s">
        <v>110</v>
      </c>
      <c r="E10" s="138" t="s">
        <v>2007</v>
      </c>
      <c r="F10" s="138" t="s">
        <v>20</v>
      </c>
      <c r="G10" s="132" t="s">
        <v>8</v>
      </c>
      <c r="H10" s="133">
        <v>0</v>
      </c>
      <c r="I10" s="46">
        <v>0</v>
      </c>
      <c r="J10" s="46">
        <v>0</v>
      </c>
      <c r="K10" s="58">
        <v>1</v>
      </c>
      <c r="L10" s="46" t="s">
        <v>15</v>
      </c>
      <c r="M10" s="46" t="s">
        <v>162</v>
      </c>
      <c r="N10" s="137" t="s">
        <v>2026</v>
      </c>
    </row>
    <row r="11" spans="1:14" ht="15" customHeight="1" x14ac:dyDescent="0.25">
      <c r="A11" s="128">
        <v>10</v>
      </c>
      <c r="B11" s="130" t="s">
        <v>2027</v>
      </c>
      <c r="C11" s="130" t="s">
        <v>92</v>
      </c>
      <c r="D11" s="129" t="s">
        <v>92</v>
      </c>
      <c r="E11" s="138" t="s">
        <v>2007</v>
      </c>
      <c r="F11" s="138" t="s">
        <v>20</v>
      </c>
      <c r="G11" s="132" t="s">
        <v>8</v>
      </c>
      <c r="H11" s="133">
        <v>45</v>
      </c>
      <c r="I11" s="46" t="s">
        <v>1398</v>
      </c>
      <c r="J11" s="134" t="s">
        <v>1486</v>
      </c>
      <c r="K11" s="58">
        <v>1</v>
      </c>
      <c r="L11" s="46" t="s">
        <v>15</v>
      </c>
      <c r="M11" s="46" t="s">
        <v>162</v>
      </c>
      <c r="N11" s="137"/>
    </row>
    <row r="12" spans="1:14" ht="15" customHeight="1" x14ac:dyDescent="0.25">
      <c r="A12" s="128">
        <v>11</v>
      </c>
      <c r="B12" s="130" t="s">
        <v>2027</v>
      </c>
      <c r="C12" s="130" t="s">
        <v>92</v>
      </c>
      <c r="D12" s="129" t="s">
        <v>92</v>
      </c>
      <c r="E12" s="131" t="s">
        <v>2007</v>
      </c>
      <c r="F12" s="131" t="s">
        <v>20</v>
      </c>
      <c r="G12" s="132" t="s">
        <v>8</v>
      </c>
      <c r="H12" s="133">
        <v>45</v>
      </c>
      <c r="I12" s="46" t="s">
        <v>1398</v>
      </c>
      <c r="J12" s="134" t="s">
        <v>1486</v>
      </c>
      <c r="K12" s="58">
        <v>1</v>
      </c>
      <c r="L12" s="46" t="s">
        <v>15</v>
      </c>
      <c r="M12" s="46" t="s">
        <v>162</v>
      </c>
      <c r="N12" s="137"/>
    </row>
    <row r="13" spans="1:14" ht="15" customHeight="1" x14ac:dyDescent="0.25">
      <c r="A13" s="128">
        <v>12</v>
      </c>
      <c r="B13" s="130" t="s">
        <v>2028</v>
      </c>
      <c r="C13" s="130" t="s">
        <v>53</v>
      </c>
      <c r="D13" s="129" t="s">
        <v>75</v>
      </c>
      <c r="E13" s="131" t="s">
        <v>2007</v>
      </c>
      <c r="F13" s="131" t="s">
        <v>14</v>
      </c>
      <c r="G13" s="46" t="s">
        <v>8</v>
      </c>
      <c r="H13" s="133">
        <v>45</v>
      </c>
      <c r="I13" s="46" t="s">
        <v>1398</v>
      </c>
      <c r="J13" s="134" t="s">
        <v>1413</v>
      </c>
      <c r="K13" s="58">
        <v>1</v>
      </c>
      <c r="L13" s="46" t="s">
        <v>45</v>
      </c>
      <c r="M13" s="46" t="s">
        <v>74</v>
      </c>
      <c r="N13" s="137" t="s">
        <v>2029</v>
      </c>
    </row>
    <row r="14" spans="1:14" ht="15" customHeight="1" x14ac:dyDescent="0.25">
      <c r="A14" s="128">
        <v>13</v>
      </c>
      <c r="B14" s="129" t="s">
        <v>2030</v>
      </c>
      <c r="C14" s="130" t="s">
        <v>1405</v>
      </c>
      <c r="D14" s="129" t="s">
        <v>2031</v>
      </c>
      <c r="E14" s="138" t="s">
        <v>2007</v>
      </c>
      <c r="F14" s="138" t="s">
        <v>14</v>
      </c>
      <c r="G14" s="132" t="s">
        <v>8</v>
      </c>
      <c r="H14" s="133">
        <v>45</v>
      </c>
      <c r="I14" s="46" t="s">
        <v>1398</v>
      </c>
      <c r="J14" s="134" t="s">
        <v>1528</v>
      </c>
      <c r="K14" s="58">
        <v>1</v>
      </c>
      <c r="L14" s="46" t="s">
        <v>29</v>
      </c>
      <c r="M14" s="46" t="s">
        <v>30</v>
      </c>
      <c r="N14" s="135"/>
    </row>
    <row r="15" spans="1:14" ht="15" customHeight="1" x14ac:dyDescent="0.25">
      <c r="A15" s="128">
        <v>14</v>
      </c>
      <c r="B15" s="129" t="s">
        <v>2032</v>
      </c>
      <c r="C15" s="130" t="s">
        <v>1405</v>
      </c>
      <c r="D15" s="129" t="s">
        <v>95</v>
      </c>
      <c r="E15" s="138" t="s">
        <v>2007</v>
      </c>
      <c r="F15" s="138" t="s">
        <v>14</v>
      </c>
      <c r="G15" s="132" t="s">
        <v>8</v>
      </c>
      <c r="H15" s="133">
        <v>45</v>
      </c>
      <c r="I15" s="46" t="s">
        <v>1398</v>
      </c>
      <c r="J15" s="134" t="s">
        <v>1528</v>
      </c>
      <c r="K15" s="58">
        <v>1</v>
      </c>
      <c r="L15" s="46" t="s">
        <v>29</v>
      </c>
      <c r="M15" s="46" t="s">
        <v>30</v>
      </c>
      <c r="N15" s="135"/>
    </row>
    <row r="16" spans="1:14" ht="15" customHeight="1" x14ac:dyDescent="0.25">
      <c r="A16" s="128">
        <v>15</v>
      </c>
      <c r="B16" s="129" t="s">
        <v>2033</v>
      </c>
      <c r="C16" s="130" t="s">
        <v>2019</v>
      </c>
      <c r="D16" s="129" t="s">
        <v>201</v>
      </c>
      <c r="E16" s="131" t="s">
        <v>2007</v>
      </c>
      <c r="F16" s="131" t="s">
        <v>14</v>
      </c>
      <c r="G16" s="132" t="s">
        <v>8</v>
      </c>
      <c r="H16" s="133">
        <v>75</v>
      </c>
      <c r="I16" s="138" t="s">
        <v>45</v>
      </c>
      <c r="J16" s="134" t="s">
        <v>46</v>
      </c>
      <c r="K16" s="58">
        <v>1</v>
      </c>
      <c r="L16" s="134" t="s">
        <v>21</v>
      </c>
      <c r="M16" s="134" t="s">
        <v>2034</v>
      </c>
      <c r="N16" s="135"/>
    </row>
    <row r="17" spans="1:14" ht="15" customHeight="1" x14ac:dyDescent="0.25">
      <c r="A17" s="128">
        <v>16</v>
      </c>
      <c r="B17" s="129" t="s">
        <v>2035</v>
      </c>
      <c r="C17" s="130" t="s">
        <v>2019</v>
      </c>
      <c r="D17" s="129" t="s">
        <v>2036</v>
      </c>
      <c r="E17" s="131" t="s">
        <v>2037</v>
      </c>
      <c r="F17" s="131" t="s">
        <v>14</v>
      </c>
      <c r="G17" s="132" t="s">
        <v>8</v>
      </c>
      <c r="H17" s="133">
        <v>75</v>
      </c>
      <c r="I17" s="138" t="s">
        <v>45</v>
      </c>
      <c r="J17" s="134" t="s">
        <v>46</v>
      </c>
      <c r="K17" s="58">
        <v>1</v>
      </c>
      <c r="L17" s="134" t="s">
        <v>21</v>
      </c>
      <c r="M17" s="134" t="s">
        <v>2034</v>
      </c>
      <c r="N17" s="135"/>
    </row>
    <row r="18" spans="1:14" ht="15" customHeight="1" x14ac:dyDescent="0.25">
      <c r="A18" s="128">
        <v>17</v>
      </c>
      <c r="B18" s="129" t="s">
        <v>2038</v>
      </c>
      <c r="C18" s="130" t="s">
        <v>2019</v>
      </c>
      <c r="D18" s="129" t="s">
        <v>2039</v>
      </c>
      <c r="E18" s="131" t="s">
        <v>2007</v>
      </c>
      <c r="F18" s="131" t="s">
        <v>14</v>
      </c>
      <c r="G18" s="132" t="s">
        <v>8</v>
      </c>
      <c r="H18" s="133">
        <v>100</v>
      </c>
      <c r="I18" s="131" t="s">
        <v>45</v>
      </c>
      <c r="J18" s="134" t="s">
        <v>46</v>
      </c>
      <c r="K18" s="58">
        <v>0</v>
      </c>
      <c r="L18" s="134">
        <v>0</v>
      </c>
      <c r="M18" s="134">
        <v>0</v>
      </c>
      <c r="N18" s="135" t="s">
        <v>2020</v>
      </c>
    </row>
    <row r="19" spans="1:14" ht="15" customHeight="1" x14ac:dyDescent="0.25">
      <c r="A19" s="128">
        <v>18</v>
      </c>
      <c r="B19" s="129" t="s">
        <v>2040</v>
      </c>
      <c r="C19" s="130" t="s">
        <v>2019</v>
      </c>
      <c r="D19" s="129" t="s">
        <v>2041</v>
      </c>
      <c r="E19" s="131" t="s">
        <v>2037</v>
      </c>
      <c r="F19" s="131" t="s">
        <v>14</v>
      </c>
      <c r="G19" s="132" t="s">
        <v>8</v>
      </c>
      <c r="H19" s="133">
        <v>100</v>
      </c>
      <c r="I19" s="131" t="s">
        <v>45</v>
      </c>
      <c r="J19" s="134" t="s">
        <v>46</v>
      </c>
      <c r="K19" s="58">
        <v>0</v>
      </c>
      <c r="L19" s="134">
        <v>0</v>
      </c>
      <c r="M19" s="134">
        <v>0</v>
      </c>
      <c r="N19" s="135" t="s">
        <v>2020</v>
      </c>
    </row>
    <row r="20" spans="1:14" ht="15" customHeight="1" x14ac:dyDescent="0.25">
      <c r="A20" s="128">
        <v>19</v>
      </c>
      <c r="B20" s="129" t="s">
        <v>2042</v>
      </c>
      <c r="C20" s="130" t="s">
        <v>2043</v>
      </c>
      <c r="D20" s="129" t="s">
        <v>2044</v>
      </c>
      <c r="E20" s="131" t="s">
        <v>2007</v>
      </c>
      <c r="F20" s="131" t="s">
        <v>14</v>
      </c>
      <c r="G20" s="132" t="s">
        <v>8</v>
      </c>
      <c r="H20" s="133">
        <v>45</v>
      </c>
      <c r="I20" s="134" t="s">
        <v>1398</v>
      </c>
      <c r="J20" s="134" t="s">
        <v>1413</v>
      </c>
      <c r="K20" s="58">
        <v>1</v>
      </c>
      <c r="L20" s="46" t="s">
        <v>29</v>
      </c>
      <c r="M20" s="46" t="s">
        <v>150</v>
      </c>
      <c r="N20" s="135"/>
    </row>
    <row r="21" spans="1:14" ht="15" customHeight="1" x14ac:dyDescent="0.25">
      <c r="A21" s="128">
        <v>20</v>
      </c>
      <c r="B21" s="129" t="s">
        <v>2045</v>
      </c>
      <c r="C21" s="130" t="s">
        <v>70</v>
      </c>
      <c r="D21" s="129" t="s">
        <v>2046</v>
      </c>
      <c r="E21" s="131" t="s">
        <v>2007</v>
      </c>
      <c r="F21" s="131" t="s">
        <v>14</v>
      </c>
      <c r="G21" s="132" t="s">
        <v>8</v>
      </c>
      <c r="H21" s="133">
        <v>45</v>
      </c>
      <c r="I21" s="46" t="s">
        <v>1398</v>
      </c>
      <c r="J21" s="134" t="s">
        <v>1413</v>
      </c>
      <c r="K21" s="58">
        <v>1</v>
      </c>
      <c r="L21" s="46" t="s">
        <v>29</v>
      </c>
      <c r="M21" s="46" t="s">
        <v>30</v>
      </c>
      <c r="N21" s="135"/>
    </row>
    <row r="22" spans="1:14" ht="15" customHeight="1" x14ac:dyDescent="0.25">
      <c r="A22" s="128">
        <v>21</v>
      </c>
      <c r="B22" s="129" t="s">
        <v>2045</v>
      </c>
      <c r="C22" s="130" t="s">
        <v>75</v>
      </c>
      <c r="D22" s="129" t="s">
        <v>75</v>
      </c>
      <c r="E22" s="131" t="s">
        <v>2007</v>
      </c>
      <c r="F22" s="131" t="s">
        <v>14</v>
      </c>
      <c r="G22" s="132" t="s">
        <v>8</v>
      </c>
      <c r="H22" s="133">
        <v>45</v>
      </c>
      <c r="I22" s="46" t="s">
        <v>1398</v>
      </c>
      <c r="J22" s="134" t="s">
        <v>1413</v>
      </c>
      <c r="K22" s="58">
        <v>1</v>
      </c>
      <c r="L22" s="46" t="s">
        <v>29</v>
      </c>
      <c r="M22" s="46" t="s">
        <v>30</v>
      </c>
      <c r="N22" s="135"/>
    </row>
    <row r="23" spans="1:14" ht="15" customHeight="1" x14ac:dyDescent="0.25">
      <c r="A23" s="128">
        <v>22</v>
      </c>
      <c r="B23" s="129" t="s">
        <v>2047</v>
      </c>
      <c r="C23" s="130" t="s">
        <v>2048</v>
      </c>
      <c r="D23" s="129" t="s">
        <v>2048</v>
      </c>
      <c r="E23" s="131" t="s">
        <v>2007</v>
      </c>
      <c r="F23" s="131" t="s">
        <v>14</v>
      </c>
      <c r="G23" s="132" t="s">
        <v>8</v>
      </c>
      <c r="H23" s="133">
        <v>75</v>
      </c>
      <c r="I23" s="46" t="s">
        <v>1398</v>
      </c>
      <c r="J23" s="134" t="s">
        <v>1528</v>
      </c>
      <c r="K23" s="140">
        <v>1</v>
      </c>
      <c r="L23" s="46" t="s">
        <v>29</v>
      </c>
      <c r="M23" s="46" t="s">
        <v>30</v>
      </c>
      <c r="N23" s="135"/>
    </row>
    <row r="24" spans="1:14" ht="15" customHeight="1" x14ac:dyDescent="0.25">
      <c r="A24" s="128">
        <v>23</v>
      </c>
      <c r="B24" s="129" t="s">
        <v>2049</v>
      </c>
      <c r="C24" s="130" t="s">
        <v>2048</v>
      </c>
      <c r="D24" s="129" t="s">
        <v>2050</v>
      </c>
      <c r="E24" s="131" t="s">
        <v>2007</v>
      </c>
      <c r="F24" s="131" t="s">
        <v>14</v>
      </c>
      <c r="G24" s="132" t="s">
        <v>8</v>
      </c>
      <c r="H24" s="133">
        <v>75</v>
      </c>
      <c r="I24" s="46" t="s">
        <v>1398</v>
      </c>
      <c r="J24" s="134" t="s">
        <v>1528</v>
      </c>
      <c r="K24" s="58">
        <v>1</v>
      </c>
      <c r="L24" s="46" t="s">
        <v>29</v>
      </c>
      <c r="M24" s="46" t="s">
        <v>30</v>
      </c>
      <c r="N24" s="135"/>
    </row>
    <row r="25" spans="1:14" ht="15" customHeight="1" x14ac:dyDescent="0.25">
      <c r="A25" s="128">
        <v>24</v>
      </c>
      <c r="B25" s="129" t="s">
        <v>2051</v>
      </c>
      <c r="C25" s="130" t="s">
        <v>2052</v>
      </c>
      <c r="D25" s="129" t="s">
        <v>2053</v>
      </c>
      <c r="E25" s="131" t="s">
        <v>2007</v>
      </c>
      <c r="F25" s="131" t="s">
        <v>14</v>
      </c>
      <c r="G25" s="132" t="s">
        <v>8</v>
      </c>
      <c r="H25" s="133">
        <v>75</v>
      </c>
      <c r="I25" s="46" t="s">
        <v>1398</v>
      </c>
      <c r="J25" s="134" t="s">
        <v>1417</v>
      </c>
      <c r="K25" s="58">
        <v>1</v>
      </c>
      <c r="L25" s="46" t="s">
        <v>29</v>
      </c>
      <c r="M25" s="46" t="s">
        <v>150</v>
      </c>
      <c r="N25" s="135"/>
    </row>
    <row r="26" spans="1:14" ht="15" customHeight="1" x14ac:dyDescent="0.25">
      <c r="A26" s="128">
        <v>25</v>
      </c>
      <c r="B26" s="129" t="s">
        <v>2054</v>
      </c>
      <c r="C26" s="130" t="s">
        <v>2052</v>
      </c>
      <c r="D26" s="129" t="s">
        <v>1468</v>
      </c>
      <c r="E26" s="131" t="s">
        <v>2007</v>
      </c>
      <c r="F26" s="131" t="s">
        <v>14</v>
      </c>
      <c r="G26" s="132" t="s">
        <v>8</v>
      </c>
      <c r="H26" s="133">
        <v>75</v>
      </c>
      <c r="I26" s="46" t="s">
        <v>1398</v>
      </c>
      <c r="J26" s="134" t="s">
        <v>1417</v>
      </c>
      <c r="K26" s="58">
        <v>1</v>
      </c>
      <c r="L26" s="46" t="s">
        <v>29</v>
      </c>
      <c r="M26" s="46" t="s">
        <v>150</v>
      </c>
      <c r="N26" s="135"/>
    </row>
    <row r="27" spans="1:14" ht="15" customHeight="1" x14ac:dyDescent="0.25">
      <c r="A27" s="128">
        <v>26</v>
      </c>
      <c r="B27" s="129" t="s">
        <v>2055</v>
      </c>
      <c r="C27" s="130" t="s">
        <v>2056</v>
      </c>
      <c r="D27" s="129" t="s">
        <v>2057</v>
      </c>
      <c r="E27" s="138" t="s">
        <v>2007</v>
      </c>
      <c r="F27" s="138" t="s">
        <v>14</v>
      </c>
      <c r="G27" s="132" t="s">
        <v>8</v>
      </c>
      <c r="H27" s="133">
        <v>45</v>
      </c>
      <c r="I27" s="46" t="s">
        <v>1398</v>
      </c>
      <c r="J27" s="134" t="s">
        <v>1413</v>
      </c>
      <c r="K27" s="140">
        <v>1</v>
      </c>
      <c r="L27" s="46" t="s">
        <v>45</v>
      </c>
      <c r="M27" s="46" t="s">
        <v>74</v>
      </c>
      <c r="N27" s="135"/>
    </row>
    <row r="28" spans="1:14" ht="15" customHeight="1" x14ac:dyDescent="0.25">
      <c r="A28" s="128">
        <v>27</v>
      </c>
      <c r="B28" s="129" t="s">
        <v>2058</v>
      </c>
      <c r="C28" s="130" t="s">
        <v>1405</v>
      </c>
      <c r="D28" s="129" t="s">
        <v>24</v>
      </c>
      <c r="E28" s="138" t="s">
        <v>2007</v>
      </c>
      <c r="F28" s="138" t="s">
        <v>14</v>
      </c>
      <c r="G28" s="132" t="s">
        <v>8</v>
      </c>
      <c r="H28" s="133">
        <v>45</v>
      </c>
      <c r="I28" s="46" t="s">
        <v>1398</v>
      </c>
      <c r="J28" s="134" t="s">
        <v>1528</v>
      </c>
      <c r="K28" s="58">
        <v>1</v>
      </c>
      <c r="L28" s="46" t="s">
        <v>15</v>
      </c>
      <c r="M28" s="46" t="s">
        <v>162</v>
      </c>
      <c r="N28" s="135" t="s">
        <v>78</v>
      </c>
    </row>
    <row r="29" spans="1:14" ht="15" customHeight="1" x14ac:dyDescent="0.25">
      <c r="A29" s="128">
        <v>28</v>
      </c>
      <c r="B29" s="129" t="s">
        <v>2059</v>
      </c>
      <c r="C29" s="130" t="s">
        <v>1405</v>
      </c>
      <c r="D29" s="129" t="s">
        <v>108</v>
      </c>
      <c r="E29" s="131" t="s">
        <v>2007</v>
      </c>
      <c r="F29" s="131" t="s">
        <v>14</v>
      </c>
      <c r="G29" s="132" t="s">
        <v>8</v>
      </c>
      <c r="H29" s="133">
        <v>45</v>
      </c>
      <c r="I29" s="46" t="s">
        <v>1398</v>
      </c>
      <c r="J29" s="134" t="s">
        <v>1528</v>
      </c>
      <c r="K29" s="58">
        <v>1</v>
      </c>
      <c r="L29" s="46" t="s">
        <v>15</v>
      </c>
      <c r="M29" s="46" t="s">
        <v>162</v>
      </c>
      <c r="N29" s="135" t="s">
        <v>78</v>
      </c>
    </row>
    <row r="30" spans="1:14" ht="15" customHeight="1" x14ac:dyDescent="0.25">
      <c r="A30" s="128">
        <v>29</v>
      </c>
      <c r="B30" s="129" t="s">
        <v>2060</v>
      </c>
      <c r="C30" s="130" t="s">
        <v>89</v>
      </c>
      <c r="D30" s="129" t="s">
        <v>2048</v>
      </c>
      <c r="E30" s="74" t="s">
        <v>2007</v>
      </c>
      <c r="F30" s="131" t="s">
        <v>14</v>
      </c>
      <c r="G30" s="141" t="s">
        <v>8</v>
      </c>
      <c r="H30" s="142">
        <v>45</v>
      </c>
      <c r="I30" s="46" t="s">
        <v>1398</v>
      </c>
      <c r="J30" s="134" t="s">
        <v>1417</v>
      </c>
      <c r="K30" s="143">
        <v>1</v>
      </c>
      <c r="L30" s="91" t="s">
        <v>15</v>
      </c>
      <c r="M30" s="91" t="s">
        <v>162</v>
      </c>
      <c r="N30" s="135"/>
    </row>
    <row r="31" spans="1:14" ht="15" customHeight="1" x14ac:dyDescent="0.25">
      <c r="A31" s="128">
        <v>30</v>
      </c>
      <c r="B31" s="129" t="s">
        <v>2061</v>
      </c>
      <c r="C31" s="130" t="s">
        <v>91</v>
      </c>
      <c r="D31" s="129" t="s">
        <v>2062</v>
      </c>
      <c r="E31" s="131" t="s">
        <v>2007</v>
      </c>
      <c r="F31" s="131" t="s">
        <v>14</v>
      </c>
      <c r="G31" s="132" t="s">
        <v>8</v>
      </c>
      <c r="H31" s="133">
        <v>75</v>
      </c>
      <c r="I31" s="46" t="s">
        <v>1398</v>
      </c>
      <c r="J31" s="134" t="s">
        <v>1413</v>
      </c>
      <c r="K31" s="58">
        <v>1</v>
      </c>
      <c r="L31" s="46" t="s">
        <v>45</v>
      </c>
      <c r="M31" s="46" t="s">
        <v>74</v>
      </c>
      <c r="N31" s="135"/>
    </row>
    <row r="32" spans="1:14" ht="15" customHeight="1" x14ac:dyDescent="0.25">
      <c r="A32" s="128">
        <v>31</v>
      </c>
      <c r="B32" s="129" t="s">
        <v>2063</v>
      </c>
      <c r="C32" s="130" t="s">
        <v>1405</v>
      </c>
      <c r="D32" s="129" t="s">
        <v>24</v>
      </c>
      <c r="E32" s="131" t="s">
        <v>2007</v>
      </c>
      <c r="F32" s="131" t="s">
        <v>14</v>
      </c>
      <c r="G32" s="132" t="s">
        <v>8</v>
      </c>
      <c r="H32" s="133">
        <v>75</v>
      </c>
      <c r="I32" s="46" t="s">
        <v>1398</v>
      </c>
      <c r="J32" s="134" t="s">
        <v>1528</v>
      </c>
      <c r="K32" s="58">
        <v>1</v>
      </c>
      <c r="L32" s="46" t="s">
        <v>29</v>
      </c>
      <c r="M32" s="46" t="s">
        <v>30</v>
      </c>
      <c r="N32" s="135"/>
    </row>
    <row r="33" spans="1:14" ht="15" customHeight="1" x14ac:dyDescent="0.25">
      <c r="A33" s="128">
        <v>32</v>
      </c>
      <c r="B33" s="129" t="s">
        <v>2064</v>
      </c>
      <c r="C33" s="130" t="s">
        <v>1405</v>
      </c>
      <c r="D33" s="129" t="s">
        <v>2065</v>
      </c>
      <c r="E33" s="131" t="s">
        <v>2007</v>
      </c>
      <c r="F33" s="131" t="s">
        <v>14</v>
      </c>
      <c r="G33" s="132" t="s">
        <v>8</v>
      </c>
      <c r="H33" s="133">
        <v>75</v>
      </c>
      <c r="I33" s="46" t="s">
        <v>1398</v>
      </c>
      <c r="J33" s="134" t="s">
        <v>1528</v>
      </c>
      <c r="K33" s="58">
        <v>1</v>
      </c>
      <c r="L33" s="46" t="s">
        <v>29</v>
      </c>
      <c r="M33" s="46" t="s">
        <v>30</v>
      </c>
      <c r="N33" s="135"/>
    </row>
    <row r="34" spans="1:14" ht="15" customHeight="1" x14ac:dyDescent="0.25">
      <c r="A34" s="128">
        <v>33</v>
      </c>
      <c r="B34" s="129" t="s">
        <v>2066</v>
      </c>
      <c r="C34" s="130" t="s">
        <v>24</v>
      </c>
      <c r="D34" s="129" t="s">
        <v>2067</v>
      </c>
      <c r="E34" s="131" t="s">
        <v>2007</v>
      </c>
      <c r="F34" s="131" t="s">
        <v>14</v>
      </c>
      <c r="G34" s="132" t="s">
        <v>8</v>
      </c>
      <c r="H34" s="133">
        <v>45</v>
      </c>
      <c r="I34" s="46" t="s">
        <v>1398</v>
      </c>
      <c r="J34" s="134" t="s">
        <v>1413</v>
      </c>
      <c r="K34" s="58">
        <v>1</v>
      </c>
      <c r="L34" s="46" t="s">
        <v>29</v>
      </c>
      <c r="M34" s="46" t="s">
        <v>30</v>
      </c>
      <c r="N34" s="135"/>
    </row>
    <row r="35" spans="1:14" ht="15" customHeight="1" x14ac:dyDescent="0.25">
      <c r="A35" s="128">
        <v>34</v>
      </c>
      <c r="B35" s="129" t="s">
        <v>2068</v>
      </c>
      <c r="C35" s="130" t="s">
        <v>1405</v>
      </c>
      <c r="D35" s="129" t="s">
        <v>2069</v>
      </c>
      <c r="E35" s="138" t="s">
        <v>2007</v>
      </c>
      <c r="F35" s="138" t="s">
        <v>14</v>
      </c>
      <c r="G35" s="132" t="s">
        <v>8</v>
      </c>
      <c r="H35" s="133">
        <v>45</v>
      </c>
      <c r="I35" s="46" t="s">
        <v>1398</v>
      </c>
      <c r="J35" s="134" t="s">
        <v>1528</v>
      </c>
      <c r="K35" s="58">
        <v>1</v>
      </c>
      <c r="L35" s="46" t="s">
        <v>29</v>
      </c>
      <c r="M35" s="46" t="s">
        <v>30</v>
      </c>
      <c r="N35" s="135"/>
    </row>
    <row r="36" spans="1:14" ht="15" customHeight="1" x14ac:dyDescent="0.25">
      <c r="A36" s="128">
        <v>35</v>
      </c>
      <c r="B36" s="129" t="s">
        <v>2070</v>
      </c>
      <c r="C36" s="130" t="s">
        <v>1405</v>
      </c>
      <c r="D36" s="129" t="s">
        <v>2071</v>
      </c>
      <c r="E36" s="138" t="s">
        <v>2007</v>
      </c>
      <c r="F36" s="138" t="s">
        <v>14</v>
      </c>
      <c r="G36" s="132" t="s">
        <v>8</v>
      </c>
      <c r="H36" s="133">
        <v>45</v>
      </c>
      <c r="I36" s="46" t="s">
        <v>1398</v>
      </c>
      <c r="J36" s="134" t="s">
        <v>1528</v>
      </c>
      <c r="K36" s="58">
        <v>1</v>
      </c>
      <c r="L36" s="46" t="s">
        <v>29</v>
      </c>
      <c r="M36" s="46" t="s">
        <v>30</v>
      </c>
      <c r="N36" s="135"/>
    </row>
    <row r="37" spans="1:14" ht="15" customHeight="1" x14ac:dyDescent="0.25">
      <c r="A37" s="128">
        <v>36</v>
      </c>
      <c r="B37" s="129" t="s">
        <v>2072</v>
      </c>
      <c r="C37" s="130" t="s">
        <v>2073</v>
      </c>
      <c r="D37" s="129" t="s">
        <v>2074</v>
      </c>
      <c r="E37" s="138" t="s">
        <v>2007</v>
      </c>
      <c r="F37" s="138" t="s">
        <v>20</v>
      </c>
      <c r="G37" s="132" t="s">
        <v>8</v>
      </c>
      <c r="H37" s="133">
        <v>45</v>
      </c>
      <c r="I37" s="46" t="s">
        <v>1398</v>
      </c>
      <c r="J37" s="134" t="s">
        <v>1512</v>
      </c>
      <c r="K37" s="58">
        <v>1</v>
      </c>
      <c r="L37" s="46" t="s">
        <v>29</v>
      </c>
      <c r="M37" s="46" t="s">
        <v>30</v>
      </c>
      <c r="N37" s="135"/>
    </row>
    <row r="38" spans="1:14" ht="15" customHeight="1" x14ac:dyDescent="0.25">
      <c r="A38" s="128">
        <v>37</v>
      </c>
      <c r="B38" s="129" t="s">
        <v>2075</v>
      </c>
      <c r="C38" s="130" t="s">
        <v>2073</v>
      </c>
      <c r="D38" s="129" t="s">
        <v>110</v>
      </c>
      <c r="E38" s="138" t="s">
        <v>2007</v>
      </c>
      <c r="F38" s="138" t="s">
        <v>20</v>
      </c>
      <c r="G38" s="132" t="s">
        <v>8</v>
      </c>
      <c r="H38" s="133">
        <v>45</v>
      </c>
      <c r="I38" s="46" t="s">
        <v>1398</v>
      </c>
      <c r="J38" s="134" t="s">
        <v>1512</v>
      </c>
      <c r="K38" s="58">
        <v>1</v>
      </c>
      <c r="L38" s="46" t="s">
        <v>29</v>
      </c>
      <c r="M38" s="46" t="s">
        <v>30</v>
      </c>
      <c r="N38" s="135"/>
    </row>
    <row r="39" spans="1:14" ht="15" customHeight="1" x14ac:dyDescent="0.25">
      <c r="A39" s="128">
        <v>38</v>
      </c>
      <c r="B39" s="129" t="s">
        <v>2076</v>
      </c>
      <c r="C39" s="130" t="s">
        <v>2019</v>
      </c>
      <c r="D39" s="129" t="s">
        <v>2077</v>
      </c>
      <c r="E39" s="131" t="s">
        <v>2007</v>
      </c>
      <c r="F39" s="131" t="s">
        <v>20</v>
      </c>
      <c r="G39" s="132" t="s">
        <v>8</v>
      </c>
      <c r="H39" s="133">
        <v>45</v>
      </c>
      <c r="I39" s="138" t="s">
        <v>45</v>
      </c>
      <c r="J39" s="134" t="s">
        <v>46</v>
      </c>
      <c r="K39" s="58">
        <v>1</v>
      </c>
      <c r="L39" s="134" t="s">
        <v>21</v>
      </c>
      <c r="M39" s="134" t="s">
        <v>2034</v>
      </c>
      <c r="N39" s="135"/>
    </row>
    <row r="40" spans="1:14" ht="15" customHeight="1" x14ac:dyDescent="0.25">
      <c r="A40" s="128">
        <v>39</v>
      </c>
      <c r="B40" s="129" t="s">
        <v>2076</v>
      </c>
      <c r="C40" s="130" t="s">
        <v>2019</v>
      </c>
      <c r="D40" s="129" t="s">
        <v>2039</v>
      </c>
      <c r="E40" s="138" t="s">
        <v>2007</v>
      </c>
      <c r="F40" s="138" t="s">
        <v>20</v>
      </c>
      <c r="G40" s="132" t="s">
        <v>8</v>
      </c>
      <c r="H40" s="133">
        <v>45</v>
      </c>
      <c r="I40" s="138" t="s">
        <v>45</v>
      </c>
      <c r="J40" s="134" t="s">
        <v>46</v>
      </c>
      <c r="K40" s="58">
        <v>1</v>
      </c>
      <c r="L40" s="134" t="s">
        <v>21</v>
      </c>
      <c r="M40" s="134" t="s">
        <v>2034</v>
      </c>
      <c r="N40" s="135"/>
    </row>
    <row r="41" spans="1:14" ht="15" customHeight="1" x14ac:dyDescent="0.25">
      <c r="A41" s="128">
        <v>40</v>
      </c>
      <c r="B41" s="129" t="s">
        <v>2076</v>
      </c>
      <c r="C41" s="130" t="s">
        <v>2019</v>
      </c>
      <c r="D41" s="129" t="s">
        <v>2041</v>
      </c>
      <c r="E41" s="138" t="s">
        <v>2037</v>
      </c>
      <c r="F41" s="138" t="s">
        <v>20</v>
      </c>
      <c r="G41" s="132" t="s">
        <v>8</v>
      </c>
      <c r="H41" s="133">
        <v>100</v>
      </c>
      <c r="I41" s="138" t="s">
        <v>45</v>
      </c>
      <c r="J41" s="134" t="s">
        <v>46</v>
      </c>
      <c r="K41" s="58">
        <v>1</v>
      </c>
      <c r="L41" s="134" t="s">
        <v>21</v>
      </c>
      <c r="M41" s="134" t="s">
        <v>2034</v>
      </c>
      <c r="N41" s="135" t="s">
        <v>2078</v>
      </c>
    </row>
    <row r="42" spans="1:14" ht="15" customHeight="1" x14ac:dyDescent="0.25">
      <c r="A42" s="128">
        <v>41</v>
      </c>
      <c r="B42" s="129" t="s">
        <v>2076</v>
      </c>
      <c r="C42" s="130" t="s">
        <v>2019</v>
      </c>
      <c r="D42" s="144" t="s">
        <v>1353</v>
      </c>
      <c r="E42" s="145" t="s">
        <v>2037</v>
      </c>
      <c r="F42" s="146" t="s">
        <v>20</v>
      </c>
      <c r="G42" s="132" t="s">
        <v>8</v>
      </c>
      <c r="H42" s="147">
        <v>75</v>
      </c>
      <c r="I42" s="138" t="s">
        <v>45</v>
      </c>
      <c r="J42" s="46" t="s">
        <v>46</v>
      </c>
      <c r="K42" s="148">
        <v>1</v>
      </c>
      <c r="L42" s="134" t="s">
        <v>21</v>
      </c>
      <c r="M42" s="134" t="s">
        <v>2034</v>
      </c>
      <c r="N42" s="135" t="s">
        <v>2078</v>
      </c>
    </row>
    <row r="43" spans="1:14" ht="15" customHeight="1" x14ac:dyDescent="0.25">
      <c r="A43" s="128">
        <v>42</v>
      </c>
      <c r="B43" s="129" t="s">
        <v>2079</v>
      </c>
      <c r="C43" s="130" t="s">
        <v>1405</v>
      </c>
      <c r="D43" s="129" t="s">
        <v>2065</v>
      </c>
      <c r="E43" s="138" t="s">
        <v>2007</v>
      </c>
      <c r="F43" s="138" t="s">
        <v>14</v>
      </c>
      <c r="G43" s="132" t="s">
        <v>8</v>
      </c>
      <c r="H43" s="133">
        <v>75</v>
      </c>
      <c r="I43" s="46" t="s">
        <v>1398</v>
      </c>
      <c r="J43" s="134" t="s">
        <v>1528</v>
      </c>
      <c r="K43" s="58">
        <v>1</v>
      </c>
      <c r="L43" s="46" t="s">
        <v>29</v>
      </c>
      <c r="M43" s="46" t="s">
        <v>30</v>
      </c>
      <c r="N43" s="135"/>
    </row>
    <row r="44" spans="1:14" ht="15" customHeight="1" x14ac:dyDescent="0.25">
      <c r="A44" s="128">
        <v>43</v>
      </c>
      <c r="B44" s="129" t="s">
        <v>2080</v>
      </c>
      <c r="C44" s="130" t="s">
        <v>1405</v>
      </c>
      <c r="D44" s="129" t="s">
        <v>2019</v>
      </c>
      <c r="E44" s="138" t="s">
        <v>2007</v>
      </c>
      <c r="F44" s="138" t="s">
        <v>14</v>
      </c>
      <c r="G44" s="132" t="s">
        <v>8</v>
      </c>
      <c r="H44" s="133">
        <v>75</v>
      </c>
      <c r="I44" s="46" t="s">
        <v>1398</v>
      </c>
      <c r="J44" s="134" t="s">
        <v>1528</v>
      </c>
      <c r="K44" s="58">
        <v>1</v>
      </c>
      <c r="L44" s="46" t="s">
        <v>29</v>
      </c>
      <c r="M44" s="46" t="s">
        <v>30</v>
      </c>
      <c r="N44" s="135"/>
    </row>
    <row r="45" spans="1:14" ht="15" customHeight="1" x14ac:dyDescent="0.25">
      <c r="A45" s="128">
        <v>44</v>
      </c>
      <c r="B45" s="129" t="s">
        <v>2081</v>
      </c>
      <c r="C45" s="130" t="s">
        <v>1407</v>
      </c>
      <c r="D45" s="129" t="s">
        <v>2082</v>
      </c>
      <c r="E45" s="131" t="s">
        <v>2007</v>
      </c>
      <c r="F45" s="131" t="s">
        <v>14</v>
      </c>
      <c r="G45" s="132" t="s">
        <v>8</v>
      </c>
      <c r="H45" s="133">
        <v>75</v>
      </c>
      <c r="I45" s="138" t="s">
        <v>45</v>
      </c>
      <c r="J45" s="134" t="s">
        <v>59</v>
      </c>
      <c r="K45" s="140">
        <v>1</v>
      </c>
      <c r="L45" s="46" t="s">
        <v>115</v>
      </c>
      <c r="M45" s="46" t="s">
        <v>115</v>
      </c>
      <c r="N45" s="135"/>
    </row>
    <row r="46" spans="1:14" ht="15" customHeight="1" x14ac:dyDescent="0.25">
      <c r="A46" s="128">
        <v>45</v>
      </c>
      <c r="B46" s="129" t="s">
        <v>2083</v>
      </c>
      <c r="C46" s="130" t="s">
        <v>1407</v>
      </c>
      <c r="D46" s="129" t="s">
        <v>2084</v>
      </c>
      <c r="E46" s="131" t="s">
        <v>2007</v>
      </c>
      <c r="F46" s="131" t="s">
        <v>14</v>
      </c>
      <c r="G46" s="132" t="s">
        <v>8</v>
      </c>
      <c r="H46" s="133">
        <v>75</v>
      </c>
      <c r="I46" s="138" t="s">
        <v>45</v>
      </c>
      <c r="J46" s="134" t="s">
        <v>59</v>
      </c>
      <c r="K46" s="140">
        <v>1</v>
      </c>
      <c r="L46" s="46" t="s">
        <v>115</v>
      </c>
      <c r="M46" s="46" t="s">
        <v>115</v>
      </c>
      <c r="N46" s="135"/>
    </row>
    <row r="47" spans="1:14" ht="15" customHeight="1" x14ac:dyDescent="0.25">
      <c r="A47" s="128">
        <v>46</v>
      </c>
      <c r="B47" s="129" t="s">
        <v>1407</v>
      </c>
      <c r="C47" s="130" t="s">
        <v>1407</v>
      </c>
      <c r="D47" s="129" t="s">
        <v>2082</v>
      </c>
      <c r="E47" s="131" t="s">
        <v>2037</v>
      </c>
      <c r="F47" s="131" t="s">
        <v>14</v>
      </c>
      <c r="G47" s="132" t="s">
        <v>8</v>
      </c>
      <c r="H47" s="133">
        <v>200</v>
      </c>
      <c r="I47" s="138" t="s">
        <v>45</v>
      </c>
      <c r="J47" s="134" t="s">
        <v>59</v>
      </c>
      <c r="K47" s="140">
        <v>1</v>
      </c>
      <c r="L47" s="46" t="s">
        <v>115</v>
      </c>
      <c r="M47" s="46" t="s">
        <v>115</v>
      </c>
      <c r="N47" s="135"/>
    </row>
    <row r="48" spans="1:14" ht="15" customHeight="1" x14ac:dyDescent="0.25">
      <c r="A48" s="128">
        <v>47</v>
      </c>
      <c r="B48" s="129" t="s">
        <v>1407</v>
      </c>
      <c r="C48" s="130" t="s">
        <v>1407</v>
      </c>
      <c r="D48" s="129" t="s">
        <v>2084</v>
      </c>
      <c r="E48" s="131" t="s">
        <v>2037</v>
      </c>
      <c r="F48" s="131" t="s">
        <v>14</v>
      </c>
      <c r="G48" s="132" t="s">
        <v>8</v>
      </c>
      <c r="H48" s="133">
        <v>150</v>
      </c>
      <c r="I48" s="138" t="s">
        <v>45</v>
      </c>
      <c r="J48" s="134" t="s">
        <v>59</v>
      </c>
      <c r="K48" s="58">
        <v>1</v>
      </c>
      <c r="L48" s="46" t="s">
        <v>115</v>
      </c>
      <c r="M48" s="46" t="s">
        <v>115</v>
      </c>
      <c r="N48" s="135"/>
    </row>
    <row r="49" spans="1:14" ht="15" customHeight="1" x14ac:dyDescent="0.25">
      <c r="A49" s="128">
        <v>48</v>
      </c>
      <c r="B49" s="129" t="s">
        <v>2085</v>
      </c>
      <c r="C49" s="130" t="s">
        <v>92</v>
      </c>
      <c r="D49" s="129" t="s">
        <v>13</v>
      </c>
      <c r="E49" s="131" t="s">
        <v>2007</v>
      </c>
      <c r="F49" s="131" t="s">
        <v>14</v>
      </c>
      <c r="G49" s="132" t="s">
        <v>8</v>
      </c>
      <c r="H49" s="149">
        <v>45</v>
      </c>
      <c r="I49" s="46" t="s">
        <v>1398</v>
      </c>
      <c r="J49" s="134" t="s">
        <v>1417</v>
      </c>
      <c r="K49" s="148">
        <v>1</v>
      </c>
      <c r="L49" s="46" t="s">
        <v>15</v>
      </c>
      <c r="M49" s="46" t="s">
        <v>162</v>
      </c>
      <c r="N49" s="135"/>
    </row>
    <row r="50" spans="1:14" ht="15" customHeight="1" x14ac:dyDescent="0.25">
      <c r="A50" s="128">
        <v>49</v>
      </c>
      <c r="B50" s="129" t="s">
        <v>2086</v>
      </c>
      <c r="C50" s="130" t="s">
        <v>92</v>
      </c>
      <c r="D50" s="129" t="s">
        <v>2087</v>
      </c>
      <c r="E50" s="138" t="s">
        <v>2007</v>
      </c>
      <c r="F50" s="138" t="s">
        <v>14</v>
      </c>
      <c r="G50" s="132" t="s">
        <v>8</v>
      </c>
      <c r="H50" s="149">
        <v>45</v>
      </c>
      <c r="I50" s="46" t="s">
        <v>1398</v>
      </c>
      <c r="J50" s="134" t="s">
        <v>1417</v>
      </c>
      <c r="K50" s="148">
        <v>1</v>
      </c>
      <c r="L50" s="46" t="s">
        <v>15</v>
      </c>
      <c r="M50" s="46" t="s">
        <v>162</v>
      </c>
      <c r="N50" s="135"/>
    </row>
    <row r="51" spans="1:14" ht="15" customHeight="1" x14ac:dyDescent="0.25">
      <c r="A51" s="128">
        <v>50</v>
      </c>
      <c r="B51" s="129" t="s">
        <v>2088</v>
      </c>
      <c r="C51" s="130" t="s">
        <v>85</v>
      </c>
      <c r="D51" s="129" t="s">
        <v>2087</v>
      </c>
      <c r="E51" s="138" t="s">
        <v>2007</v>
      </c>
      <c r="F51" s="138" t="s">
        <v>14</v>
      </c>
      <c r="G51" s="132" t="s">
        <v>8</v>
      </c>
      <c r="H51" s="133">
        <v>75</v>
      </c>
      <c r="I51" s="46" t="s">
        <v>1398</v>
      </c>
      <c r="J51" s="46" t="s">
        <v>1520</v>
      </c>
      <c r="K51" s="58">
        <v>1</v>
      </c>
      <c r="L51" s="46" t="s">
        <v>29</v>
      </c>
      <c r="M51" s="46" t="s">
        <v>30</v>
      </c>
      <c r="N51" s="135"/>
    </row>
    <row r="52" spans="1:14" ht="15" customHeight="1" x14ac:dyDescent="0.25">
      <c r="A52" s="128">
        <v>51</v>
      </c>
      <c r="B52" s="129" t="s">
        <v>2089</v>
      </c>
      <c r="C52" s="130" t="s">
        <v>85</v>
      </c>
      <c r="D52" s="129" t="s">
        <v>85</v>
      </c>
      <c r="E52" s="131" t="s">
        <v>2007</v>
      </c>
      <c r="F52" s="131" t="s">
        <v>14</v>
      </c>
      <c r="G52" s="132" t="s">
        <v>8</v>
      </c>
      <c r="H52" s="133">
        <v>45</v>
      </c>
      <c r="I52" s="46" t="s">
        <v>1398</v>
      </c>
      <c r="J52" s="46" t="s">
        <v>1520</v>
      </c>
      <c r="K52" s="58">
        <v>1</v>
      </c>
      <c r="L52" s="46" t="s">
        <v>29</v>
      </c>
      <c r="M52" s="46" t="s">
        <v>30</v>
      </c>
      <c r="N52" s="135"/>
    </row>
    <row r="53" spans="1:14" ht="15" customHeight="1" x14ac:dyDescent="0.25">
      <c r="A53" s="128">
        <v>52</v>
      </c>
      <c r="B53" s="129" t="s">
        <v>2090</v>
      </c>
      <c r="C53" s="130" t="s">
        <v>34</v>
      </c>
      <c r="D53" s="129" t="s">
        <v>34</v>
      </c>
      <c r="E53" s="131" t="s">
        <v>2007</v>
      </c>
      <c r="F53" s="131" t="s">
        <v>14</v>
      </c>
      <c r="G53" s="132" t="s">
        <v>8</v>
      </c>
      <c r="H53" s="133">
        <v>45</v>
      </c>
      <c r="I53" s="46" t="s">
        <v>1398</v>
      </c>
      <c r="J53" s="46" t="s">
        <v>1520</v>
      </c>
      <c r="K53" s="58">
        <v>1</v>
      </c>
      <c r="L53" s="46" t="s">
        <v>29</v>
      </c>
      <c r="M53" s="46" t="s">
        <v>30</v>
      </c>
      <c r="N53" s="135"/>
    </row>
    <row r="54" spans="1:14" ht="15" customHeight="1" x14ac:dyDescent="0.25">
      <c r="A54" s="128">
        <v>53</v>
      </c>
      <c r="B54" s="129" t="s">
        <v>2091</v>
      </c>
      <c r="C54" s="130" t="s">
        <v>34</v>
      </c>
      <c r="D54" s="129" t="s">
        <v>2009</v>
      </c>
      <c r="E54" s="131" t="s">
        <v>2007</v>
      </c>
      <c r="F54" s="131" t="s">
        <v>14</v>
      </c>
      <c r="G54" s="132" t="s">
        <v>8</v>
      </c>
      <c r="H54" s="133">
        <v>45</v>
      </c>
      <c r="I54" s="46" t="s">
        <v>1398</v>
      </c>
      <c r="J54" s="46" t="s">
        <v>1520</v>
      </c>
      <c r="K54" s="58">
        <v>1</v>
      </c>
      <c r="L54" s="46" t="s">
        <v>29</v>
      </c>
      <c r="M54" s="46" t="s">
        <v>30</v>
      </c>
      <c r="N54" s="135"/>
    </row>
    <row r="55" spans="1:14" ht="15" customHeight="1" x14ac:dyDescent="0.25">
      <c r="A55" s="128">
        <v>54</v>
      </c>
      <c r="B55" s="129" t="s">
        <v>2092</v>
      </c>
      <c r="C55" s="130" t="s">
        <v>28</v>
      </c>
      <c r="D55" s="129" t="s">
        <v>2093</v>
      </c>
      <c r="E55" s="131" t="s">
        <v>2007</v>
      </c>
      <c r="F55" s="131" t="s">
        <v>14</v>
      </c>
      <c r="G55" s="132" t="s">
        <v>8</v>
      </c>
      <c r="H55" s="133">
        <v>45</v>
      </c>
      <c r="I55" s="46" t="s">
        <v>1398</v>
      </c>
      <c r="J55" s="134" t="s">
        <v>1413</v>
      </c>
      <c r="K55" s="58">
        <v>1</v>
      </c>
      <c r="L55" s="46" t="s">
        <v>45</v>
      </c>
      <c r="M55" s="46" t="s">
        <v>74</v>
      </c>
      <c r="N55" s="135"/>
    </row>
    <row r="56" spans="1:14" ht="15" customHeight="1" x14ac:dyDescent="0.25">
      <c r="A56" s="128">
        <v>55</v>
      </c>
      <c r="B56" s="129" t="s">
        <v>2094</v>
      </c>
      <c r="C56" s="130" t="s">
        <v>1405</v>
      </c>
      <c r="D56" s="129" t="s">
        <v>2095</v>
      </c>
      <c r="E56" s="131" t="s">
        <v>2007</v>
      </c>
      <c r="F56" s="131" t="s">
        <v>14</v>
      </c>
      <c r="G56" s="132" t="s">
        <v>8</v>
      </c>
      <c r="H56" s="133">
        <v>75</v>
      </c>
      <c r="I56" s="46" t="s">
        <v>1398</v>
      </c>
      <c r="J56" s="134" t="s">
        <v>1528</v>
      </c>
      <c r="K56" s="58">
        <v>1</v>
      </c>
      <c r="L56" s="46" t="s">
        <v>29</v>
      </c>
      <c r="M56" s="46" t="s">
        <v>30</v>
      </c>
      <c r="N56" s="135"/>
    </row>
    <row r="57" spans="1:14" ht="15" customHeight="1" x14ac:dyDescent="0.25">
      <c r="A57" s="128">
        <v>56</v>
      </c>
      <c r="B57" s="129" t="s">
        <v>2096</v>
      </c>
      <c r="C57" s="130" t="s">
        <v>1405</v>
      </c>
      <c r="D57" s="129" t="s">
        <v>2082</v>
      </c>
      <c r="E57" s="138" t="s">
        <v>2007</v>
      </c>
      <c r="F57" s="138" t="s">
        <v>14</v>
      </c>
      <c r="G57" s="132" t="s">
        <v>8</v>
      </c>
      <c r="H57" s="133">
        <v>75</v>
      </c>
      <c r="I57" s="46" t="s">
        <v>1398</v>
      </c>
      <c r="J57" s="134" t="s">
        <v>1528</v>
      </c>
      <c r="K57" s="58">
        <v>1</v>
      </c>
      <c r="L57" s="46" t="s">
        <v>29</v>
      </c>
      <c r="M57" s="46" t="s">
        <v>30</v>
      </c>
      <c r="N57" s="135"/>
    </row>
    <row r="58" spans="1:14" ht="15" customHeight="1" x14ac:dyDescent="0.25">
      <c r="A58" s="128">
        <v>57</v>
      </c>
      <c r="B58" s="129" t="s">
        <v>2097</v>
      </c>
      <c r="C58" s="130" t="s">
        <v>1353</v>
      </c>
      <c r="D58" s="129" t="s">
        <v>2098</v>
      </c>
      <c r="E58" s="131" t="s">
        <v>2007</v>
      </c>
      <c r="F58" s="131" t="s">
        <v>20</v>
      </c>
      <c r="G58" s="132" t="s">
        <v>8</v>
      </c>
      <c r="H58" s="133">
        <v>45</v>
      </c>
      <c r="I58" s="134"/>
      <c r="J58" s="134"/>
      <c r="K58" s="58">
        <v>0</v>
      </c>
      <c r="L58" s="46">
        <v>0</v>
      </c>
      <c r="M58" s="46">
        <v>0</v>
      </c>
      <c r="N58" s="135" t="s">
        <v>2099</v>
      </c>
    </row>
    <row r="59" spans="1:14" ht="15" customHeight="1" x14ac:dyDescent="0.25">
      <c r="A59" s="128">
        <v>58</v>
      </c>
      <c r="B59" s="129" t="s">
        <v>2100</v>
      </c>
      <c r="C59" s="130" t="s">
        <v>2019</v>
      </c>
      <c r="D59" s="129" t="s">
        <v>2101</v>
      </c>
      <c r="E59" s="131" t="s">
        <v>2007</v>
      </c>
      <c r="F59" s="131" t="s">
        <v>20</v>
      </c>
      <c r="G59" s="132" t="s">
        <v>8</v>
      </c>
      <c r="H59" s="133">
        <v>75</v>
      </c>
      <c r="I59" s="138" t="s">
        <v>45</v>
      </c>
      <c r="J59" s="134" t="s">
        <v>46</v>
      </c>
      <c r="K59" s="58">
        <v>1</v>
      </c>
      <c r="L59" s="134" t="s">
        <v>21</v>
      </c>
      <c r="M59" s="134" t="s">
        <v>2034</v>
      </c>
      <c r="N59" s="135"/>
    </row>
    <row r="60" spans="1:14" ht="15" customHeight="1" x14ac:dyDescent="0.25">
      <c r="A60" s="128">
        <v>59</v>
      </c>
      <c r="B60" s="129" t="s">
        <v>1353</v>
      </c>
      <c r="C60" s="130" t="s">
        <v>2019</v>
      </c>
      <c r="D60" s="129" t="s">
        <v>2031</v>
      </c>
      <c r="E60" s="131" t="s">
        <v>2037</v>
      </c>
      <c r="F60" s="131" t="s">
        <v>20</v>
      </c>
      <c r="G60" s="132" t="s">
        <v>8</v>
      </c>
      <c r="H60" s="133">
        <v>75</v>
      </c>
      <c r="I60" s="138" t="s">
        <v>45</v>
      </c>
      <c r="J60" s="134" t="s">
        <v>46</v>
      </c>
      <c r="K60" s="58">
        <v>1</v>
      </c>
      <c r="L60" s="134" t="s">
        <v>21</v>
      </c>
      <c r="M60" s="134" t="s">
        <v>2034</v>
      </c>
      <c r="N60" s="135"/>
    </row>
    <row r="61" spans="1:14" ht="15" customHeight="1" x14ac:dyDescent="0.25">
      <c r="A61" s="128">
        <v>60</v>
      </c>
      <c r="B61" s="129" t="s">
        <v>1353</v>
      </c>
      <c r="C61" s="130" t="s">
        <v>2019</v>
      </c>
      <c r="D61" s="129" t="s">
        <v>2076</v>
      </c>
      <c r="E61" s="131" t="s">
        <v>2037</v>
      </c>
      <c r="F61" s="131" t="s">
        <v>20</v>
      </c>
      <c r="G61" s="132" t="s">
        <v>8</v>
      </c>
      <c r="H61" s="133">
        <v>150</v>
      </c>
      <c r="I61" s="138" t="s">
        <v>45</v>
      </c>
      <c r="J61" s="134" t="s">
        <v>46</v>
      </c>
      <c r="K61" s="58">
        <v>2</v>
      </c>
      <c r="L61" s="134" t="s">
        <v>21</v>
      </c>
      <c r="M61" s="134" t="s">
        <v>2034</v>
      </c>
      <c r="N61" s="135" t="s">
        <v>2102</v>
      </c>
    </row>
    <row r="62" spans="1:14" ht="15" customHeight="1" x14ac:dyDescent="0.25">
      <c r="A62" s="128">
        <v>61</v>
      </c>
      <c r="B62" s="129" t="s">
        <v>2103</v>
      </c>
      <c r="C62" s="130" t="s">
        <v>2019</v>
      </c>
      <c r="D62" s="129" t="s">
        <v>2031</v>
      </c>
      <c r="E62" s="131" t="s">
        <v>2007</v>
      </c>
      <c r="F62" s="131" t="s">
        <v>20</v>
      </c>
      <c r="G62" s="132" t="s">
        <v>8</v>
      </c>
      <c r="H62" s="133">
        <v>75</v>
      </c>
      <c r="I62" s="138" t="s">
        <v>45</v>
      </c>
      <c r="J62" s="134" t="s">
        <v>46</v>
      </c>
      <c r="K62" s="58">
        <v>1</v>
      </c>
      <c r="L62" s="134" t="s">
        <v>21</v>
      </c>
      <c r="M62" s="134" t="s">
        <v>2034</v>
      </c>
      <c r="N62" s="135"/>
    </row>
    <row r="63" spans="1:14" ht="15" customHeight="1" x14ac:dyDescent="0.25">
      <c r="A63" s="128">
        <v>62</v>
      </c>
      <c r="B63" s="129" t="s">
        <v>2104</v>
      </c>
      <c r="C63" s="130" t="s">
        <v>2098</v>
      </c>
      <c r="D63" s="129" t="s">
        <v>2044</v>
      </c>
      <c r="E63" s="131" t="s">
        <v>2007</v>
      </c>
      <c r="F63" s="131" t="s">
        <v>20</v>
      </c>
      <c r="G63" s="132" t="s">
        <v>8</v>
      </c>
      <c r="H63" s="133">
        <v>45</v>
      </c>
      <c r="I63" s="46" t="s">
        <v>45</v>
      </c>
      <c r="J63" s="134" t="s">
        <v>46</v>
      </c>
      <c r="K63" s="58">
        <v>0</v>
      </c>
      <c r="L63" s="46"/>
      <c r="M63" s="46"/>
      <c r="N63" s="135" t="s">
        <v>2105</v>
      </c>
    </row>
    <row r="64" spans="1:14" ht="15" customHeight="1" x14ac:dyDescent="0.25">
      <c r="A64" s="128">
        <v>63</v>
      </c>
      <c r="B64" s="129" t="s">
        <v>2104</v>
      </c>
      <c r="C64" s="130" t="s">
        <v>2098</v>
      </c>
      <c r="D64" s="129" t="s">
        <v>2106</v>
      </c>
      <c r="E64" s="131" t="s">
        <v>2007</v>
      </c>
      <c r="F64" s="131" t="s">
        <v>20</v>
      </c>
      <c r="G64" s="132" t="s">
        <v>8</v>
      </c>
      <c r="H64" s="133">
        <v>45</v>
      </c>
      <c r="I64" s="46" t="s">
        <v>45</v>
      </c>
      <c r="J64" s="134" t="s">
        <v>46</v>
      </c>
      <c r="K64" s="58">
        <v>0</v>
      </c>
      <c r="L64" s="46"/>
      <c r="M64" s="46"/>
      <c r="N64" s="135" t="s">
        <v>2105</v>
      </c>
    </row>
    <row r="65" spans="1:14" ht="15" customHeight="1" x14ac:dyDescent="0.25">
      <c r="A65" s="128">
        <v>64</v>
      </c>
      <c r="B65" s="129" t="s">
        <v>2107</v>
      </c>
      <c r="C65" s="130" t="s">
        <v>2108</v>
      </c>
      <c r="D65" s="129" t="s">
        <v>1353</v>
      </c>
      <c r="E65" s="131" t="s">
        <v>2037</v>
      </c>
      <c r="F65" s="131" t="s">
        <v>20</v>
      </c>
      <c r="G65" s="132" t="s">
        <v>8</v>
      </c>
      <c r="H65" s="133">
        <v>0</v>
      </c>
      <c r="I65" s="46"/>
      <c r="J65" s="46"/>
      <c r="K65" s="58">
        <v>0</v>
      </c>
      <c r="L65" s="46"/>
      <c r="M65" s="46"/>
      <c r="N65" s="135" t="s">
        <v>2109</v>
      </c>
    </row>
    <row r="66" spans="1:14" ht="15" customHeight="1" x14ac:dyDescent="0.25">
      <c r="A66" s="128">
        <v>65</v>
      </c>
      <c r="B66" s="129" t="s">
        <v>2107</v>
      </c>
      <c r="C66" s="130" t="s">
        <v>2108</v>
      </c>
      <c r="D66" s="129" t="s">
        <v>2031</v>
      </c>
      <c r="E66" s="131" t="s">
        <v>2037</v>
      </c>
      <c r="F66" s="131" t="s">
        <v>20</v>
      </c>
      <c r="G66" s="132" t="s">
        <v>8</v>
      </c>
      <c r="H66" s="133">
        <v>0</v>
      </c>
      <c r="I66" s="46"/>
      <c r="J66" s="46"/>
      <c r="K66" s="58">
        <v>0</v>
      </c>
      <c r="L66" s="46"/>
      <c r="M66" s="46"/>
      <c r="N66" s="135" t="s">
        <v>2109</v>
      </c>
    </row>
    <row r="67" spans="1:14" ht="15" customHeight="1" x14ac:dyDescent="0.25">
      <c r="A67" s="128">
        <v>66</v>
      </c>
      <c r="B67" s="129" t="s">
        <v>2110</v>
      </c>
      <c r="C67" s="130" t="s">
        <v>89</v>
      </c>
      <c r="D67" s="129" t="s">
        <v>2048</v>
      </c>
      <c r="E67" s="131" t="s">
        <v>2007</v>
      </c>
      <c r="F67" s="131" t="s">
        <v>14</v>
      </c>
      <c r="G67" s="132" t="s">
        <v>8</v>
      </c>
      <c r="H67" s="133">
        <v>75</v>
      </c>
      <c r="I67" s="46" t="s">
        <v>1398</v>
      </c>
      <c r="J67" s="46" t="s">
        <v>1528</v>
      </c>
      <c r="K67" s="58">
        <v>1</v>
      </c>
      <c r="L67" s="46" t="s">
        <v>45</v>
      </c>
      <c r="M67" s="46" t="s">
        <v>59</v>
      </c>
      <c r="N67" s="135"/>
    </row>
    <row r="68" spans="1:14" ht="15" customHeight="1" x14ac:dyDescent="0.25">
      <c r="A68" s="128">
        <v>67</v>
      </c>
      <c r="B68" s="129" t="s">
        <v>2111</v>
      </c>
      <c r="C68" s="130" t="s">
        <v>44</v>
      </c>
      <c r="D68" s="129" t="s">
        <v>2112</v>
      </c>
      <c r="E68" s="131" t="s">
        <v>2007</v>
      </c>
      <c r="F68" s="131" t="s">
        <v>20</v>
      </c>
      <c r="G68" s="132" t="s">
        <v>8</v>
      </c>
      <c r="H68" s="133">
        <v>45</v>
      </c>
      <c r="I68" s="134" t="s">
        <v>1398</v>
      </c>
      <c r="J68" s="134" t="s">
        <v>1512</v>
      </c>
      <c r="K68" s="58">
        <v>1</v>
      </c>
      <c r="L68" s="46" t="s">
        <v>45</v>
      </c>
      <c r="M68" s="46" t="s">
        <v>74</v>
      </c>
      <c r="N68" s="135"/>
    </row>
    <row r="69" spans="1:14" ht="15" customHeight="1" x14ac:dyDescent="0.25">
      <c r="A69" s="128">
        <v>68</v>
      </c>
      <c r="B69" s="129" t="s">
        <v>2113</v>
      </c>
      <c r="C69" s="130" t="s">
        <v>1412</v>
      </c>
      <c r="D69" s="129" t="s">
        <v>76</v>
      </c>
      <c r="E69" s="138" t="s">
        <v>2007</v>
      </c>
      <c r="F69" s="138" t="s">
        <v>20</v>
      </c>
      <c r="G69" s="132" t="s">
        <v>8</v>
      </c>
      <c r="H69" s="133">
        <v>45</v>
      </c>
      <c r="I69" s="46" t="s">
        <v>1398</v>
      </c>
      <c r="J69" s="134" t="s">
        <v>1399</v>
      </c>
      <c r="K69" s="58">
        <v>1</v>
      </c>
      <c r="L69" s="134" t="s">
        <v>45</v>
      </c>
      <c r="M69" s="134" t="s">
        <v>1410</v>
      </c>
      <c r="N69" s="135"/>
    </row>
    <row r="70" spans="1:14" ht="15" customHeight="1" x14ac:dyDescent="0.25">
      <c r="A70" s="128">
        <v>69</v>
      </c>
      <c r="B70" s="129" t="s">
        <v>2114</v>
      </c>
      <c r="C70" s="130" t="s">
        <v>2115</v>
      </c>
      <c r="D70" s="129" t="s">
        <v>2115</v>
      </c>
      <c r="E70" s="138" t="s">
        <v>2007</v>
      </c>
      <c r="F70" s="138" t="s">
        <v>20</v>
      </c>
      <c r="G70" s="132" t="s">
        <v>8</v>
      </c>
      <c r="H70" s="133">
        <v>45</v>
      </c>
      <c r="I70" s="46" t="s">
        <v>1398</v>
      </c>
      <c r="J70" s="134" t="s">
        <v>1512</v>
      </c>
      <c r="K70" s="58">
        <v>1</v>
      </c>
      <c r="L70" s="46" t="s">
        <v>29</v>
      </c>
      <c r="M70" s="46" t="s">
        <v>150</v>
      </c>
      <c r="N70" s="135"/>
    </row>
    <row r="71" spans="1:14" ht="15" customHeight="1" x14ac:dyDescent="0.25">
      <c r="A71" s="128">
        <v>70</v>
      </c>
      <c r="B71" s="129" t="s">
        <v>2116</v>
      </c>
      <c r="C71" s="130" t="s">
        <v>2115</v>
      </c>
      <c r="D71" s="129" t="s">
        <v>1452</v>
      </c>
      <c r="E71" s="131" t="s">
        <v>2007</v>
      </c>
      <c r="F71" s="131" t="s">
        <v>20</v>
      </c>
      <c r="G71" s="132" t="s">
        <v>8</v>
      </c>
      <c r="H71" s="133">
        <v>45</v>
      </c>
      <c r="I71" s="46" t="s">
        <v>1398</v>
      </c>
      <c r="J71" s="134" t="s">
        <v>1512</v>
      </c>
      <c r="K71" s="58">
        <v>1</v>
      </c>
      <c r="L71" s="46" t="s">
        <v>29</v>
      </c>
      <c r="M71" s="46" t="s">
        <v>150</v>
      </c>
      <c r="N71" s="135"/>
    </row>
    <row r="72" spans="1:14" ht="15" customHeight="1" x14ac:dyDescent="0.25">
      <c r="A72" s="128">
        <v>71</v>
      </c>
      <c r="B72" s="129" t="s">
        <v>2117</v>
      </c>
      <c r="C72" s="130" t="s">
        <v>2043</v>
      </c>
      <c r="D72" s="129" t="s">
        <v>2118</v>
      </c>
      <c r="E72" s="131" t="s">
        <v>2007</v>
      </c>
      <c r="F72" s="131" t="s">
        <v>14</v>
      </c>
      <c r="G72" s="132" t="s">
        <v>8</v>
      </c>
      <c r="H72" s="133">
        <v>45</v>
      </c>
      <c r="I72" s="46" t="s">
        <v>1398</v>
      </c>
      <c r="J72" s="134" t="s">
        <v>1413</v>
      </c>
      <c r="K72" s="58">
        <v>1</v>
      </c>
      <c r="L72" s="46" t="s">
        <v>29</v>
      </c>
      <c r="M72" s="46" t="s">
        <v>150</v>
      </c>
      <c r="N72" s="135"/>
    </row>
    <row r="73" spans="1:14" ht="15" customHeight="1" x14ac:dyDescent="0.25">
      <c r="A73" s="128">
        <v>72</v>
      </c>
      <c r="B73" s="129" t="s">
        <v>2119</v>
      </c>
      <c r="C73" s="130" t="s">
        <v>2043</v>
      </c>
      <c r="D73" s="129" t="s">
        <v>2120</v>
      </c>
      <c r="E73" s="138" t="s">
        <v>2007</v>
      </c>
      <c r="F73" s="138" t="s">
        <v>14</v>
      </c>
      <c r="G73" s="132" t="s">
        <v>8</v>
      </c>
      <c r="H73" s="133">
        <v>75</v>
      </c>
      <c r="I73" s="46" t="s">
        <v>1398</v>
      </c>
      <c r="J73" s="134" t="s">
        <v>1413</v>
      </c>
      <c r="K73" s="58">
        <v>1</v>
      </c>
      <c r="L73" s="46" t="s">
        <v>29</v>
      </c>
      <c r="M73" s="46" t="s">
        <v>150</v>
      </c>
      <c r="N73" s="135"/>
    </row>
    <row r="74" spans="1:14" ht="15" customHeight="1" x14ac:dyDescent="0.25">
      <c r="A74" s="128">
        <v>73</v>
      </c>
      <c r="B74" s="129" t="s">
        <v>2121</v>
      </c>
      <c r="C74" s="130" t="s">
        <v>2019</v>
      </c>
      <c r="D74" s="129" t="s">
        <v>2122</v>
      </c>
      <c r="E74" s="138" t="s">
        <v>2007</v>
      </c>
      <c r="F74" s="138" t="s">
        <v>14</v>
      </c>
      <c r="G74" s="132" t="s">
        <v>8</v>
      </c>
      <c r="H74" s="133">
        <v>75</v>
      </c>
      <c r="I74" s="138" t="s">
        <v>45</v>
      </c>
      <c r="J74" s="134" t="s">
        <v>46</v>
      </c>
      <c r="K74" s="58">
        <v>0</v>
      </c>
      <c r="L74" s="134">
        <v>0</v>
      </c>
      <c r="M74" s="134">
        <v>0</v>
      </c>
      <c r="N74" s="135" t="s">
        <v>2020</v>
      </c>
    </row>
    <row r="75" spans="1:14" ht="15" customHeight="1" x14ac:dyDescent="0.25">
      <c r="A75" s="128">
        <v>74</v>
      </c>
      <c r="B75" s="129" t="s">
        <v>2123</v>
      </c>
      <c r="C75" s="130" t="s">
        <v>2019</v>
      </c>
      <c r="D75" s="129" t="s">
        <v>2019</v>
      </c>
      <c r="E75" s="131" t="s">
        <v>2007</v>
      </c>
      <c r="F75" s="131" t="s">
        <v>14</v>
      </c>
      <c r="G75" s="132" t="s">
        <v>8</v>
      </c>
      <c r="H75" s="133">
        <v>75</v>
      </c>
      <c r="I75" s="138" t="s">
        <v>45</v>
      </c>
      <c r="J75" s="134" t="s">
        <v>46</v>
      </c>
      <c r="K75" s="58">
        <v>1</v>
      </c>
      <c r="L75" s="134" t="s">
        <v>21</v>
      </c>
      <c r="M75" s="134" t="s">
        <v>2034</v>
      </c>
      <c r="N75" s="135"/>
    </row>
    <row r="76" spans="1:14" ht="15" customHeight="1" x14ac:dyDescent="0.25">
      <c r="A76" s="128">
        <v>75</v>
      </c>
      <c r="B76" s="129" t="s">
        <v>2124</v>
      </c>
      <c r="C76" s="130" t="s">
        <v>31</v>
      </c>
      <c r="D76" s="129" t="s">
        <v>92</v>
      </c>
      <c r="E76" s="131" t="s">
        <v>2007</v>
      </c>
      <c r="F76" s="131" t="s">
        <v>20</v>
      </c>
      <c r="G76" s="132" t="s">
        <v>8</v>
      </c>
      <c r="H76" s="133">
        <v>45</v>
      </c>
      <c r="I76" s="46" t="s">
        <v>1398</v>
      </c>
      <c r="J76" s="134" t="s">
        <v>1413</v>
      </c>
      <c r="K76" s="58">
        <v>1</v>
      </c>
      <c r="L76" s="46" t="s">
        <v>29</v>
      </c>
      <c r="M76" s="46" t="s">
        <v>150</v>
      </c>
      <c r="N76" s="135"/>
    </row>
    <row r="77" spans="1:14" ht="15" customHeight="1" x14ac:dyDescent="0.25">
      <c r="A77" s="128">
        <v>76</v>
      </c>
      <c r="B77" s="129" t="s">
        <v>2125</v>
      </c>
      <c r="C77" s="130" t="s">
        <v>100</v>
      </c>
      <c r="D77" s="129" t="s">
        <v>2126</v>
      </c>
      <c r="E77" s="138" t="s">
        <v>2007</v>
      </c>
      <c r="F77" s="138" t="s">
        <v>20</v>
      </c>
      <c r="G77" s="132" t="s">
        <v>8</v>
      </c>
      <c r="H77" s="133">
        <v>45</v>
      </c>
      <c r="I77" s="46" t="s">
        <v>1398</v>
      </c>
      <c r="J77" s="134" t="s">
        <v>1512</v>
      </c>
      <c r="K77" s="58">
        <v>1</v>
      </c>
      <c r="L77" s="46" t="s">
        <v>29</v>
      </c>
      <c r="M77" s="46" t="s">
        <v>150</v>
      </c>
      <c r="N77" s="135"/>
    </row>
    <row r="78" spans="1:14" ht="15" customHeight="1" x14ac:dyDescent="0.25">
      <c r="A78" s="128">
        <v>77</v>
      </c>
      <c r="B78" s="129" t="s">
        <v>2127</v>
      </c>
      <c r="C78" s="130" t="s">
        <v>100</v>
      </c>
      <c r="D78" s="129" t="s">
        <v>2128</v>
      </c>
      <c r="E78" s="138" t="s">
        <v>2007</v>
      </c>
      <c r="F78" s="138" t="s">
        <v>20</v>
      </c>
      <c r="G78" s="132" t="s">
        <v>8</v>
      </c>
      <c r="H78" s="133">
        <v>45</v>
      </c>
      <c r="I78" s="46" t="s">
        <v>1398</v>
      </c>
      <c r="J78" s="134" t="s">
        <v>1512</v>
      </c>
      <c r="K78" s="58">
        <v>1</v>
      </c>
      <c r="L78" s="46" t="s">
        <v>29</v>
      </c>
      <c r="M78" s="46" t="s">
        <v>150</v>
      </c>
      <c r="N78" s="135"/>
    </row>
    <row r="79" spans="1:14" ht="15" customHeight="1" x14ac:dyDescent="0.25">
      <c r="A79" s="128">
        <v>78</v>
      </c>
      <c r="B79" s="129" t="s">
        <v>54</v>
      </c>
      <c r="C79" s="130" t="s">
        <v>119</v>
      </c>
      <c r="D79" s="129"/>
      <c r="E79" s="131" t="s">
        <v>2007</v>
      </c>
      <c r="F79" s="131" t="s">
        <v>134</v>
      </c>
      <c r="G79" s="132" t="s">
        <v>8</v>
      </c>
      <c r="H79" s="133">
        <v>45</v>
      </c>
      <c r="I79" s="46" t="s">
        <v>1398</v>
      </c>
      <c r="J79" s="46" t="s">
        <v>1528</v>
      </c>
      <c r="K79" s="58">
        <v>1</v>
      </c>
      <c r="L79" s="46" t="s">
        <v>45</v>
      </c>
      <c r="M79" s="46" t="s">
        <v>59</v>
      </c>
      <c r="N79" s="135" t="s">
        <v>2129</v>
      </c>
    </row>
    <row r="80" spans="1:14" ht="15" customHeight="1" x14ac:dyDescent="0.25">
      <c r="A80" s="128">
        <v>79</v>
      </c>
      <c r="B80" s="129" t="s">
        <v>2130</v>
      </c>
      <c r="C80" s="130" t="s">
        <v>2019</v>
      </c>
      <c r="D80" s="129" t="s">
        <v>1353</v>
      </c>
      <c r="E80" s="131" t="s">
        <v>2007</v>
      </c>
      <c r="F80" s="131" t="s">
        <v>20</v>
      </c>
      <c r="G80" s="132" t="s">
        <v>8</v>
      </c>
      <c r="H80" s="133">
        <v>75</v>
      </c>
      <c r="I80" s="138" t="s">
        <v>45</v>
      </c>
      <c r="J80" s="134" t="s">
        <v>46</v>
      </c>
      <c r="K80" s="58">
        <v>1</v>
      </c>
      <c r="L80" s="134" t="s">
        <v>21</v>
      </c>
      <c r="M80" s="134" t="s">
        <v>2034</v>
      </c>
      <c r="N80" s="135"/>
    </row>
    <row r="81" spans="1:14" ht="15" customHeight="1" x14ac:dyDescent="0.25">
      <c r="A81" s="128">
        <v>80</v>
      </c>
      <c r="B81" s="129" t="s">
        <v>2031</v>
      </c>
      <c r="C81" s="130" t="s">
        <v>2019</v>
      </c>
      <c r="D81" s="129" t="s">
        <v>1405</v>
      </c>
      <c r="E81" s="131" t="s">
        <v>2037</v>
      </c>
      <c r="F81" s="131" t="s">
        <v>20</v>
      </c>
      <c r="G81" s="132" t="s">
        <v>8</v>
      </c>
      <c r="H81" s="133">
        <v>75</v>
      </c>
      <c r="I81" s="138" t="s">
        <v>45</v>
      </c>
      <c r="J81" s="134" t="s">
        <v>46</v>
      </c>
      <c r="K81" s="58">
        <v>0</v>
      </c>
      <c r="L81" s="134">
        <v>0</v>
      </c>
      <c r="M81" s="134">
        <v>0</v>
      </c>
      <c r="N81" s="135" t="s">
        <v>2020</v>
      </c>
    </row>
    <row r="82" spans="1:14" ht="15" customHeight="1" x14ac:dyDescent="0.25">
      <c r="A82" s="128">
        <v>81</v>
      </c>
      <c r="B82" s="144" t="s">
        <v>2131</v>
      </c>
      <c r="C82" s="150" t="s">
        <v>2019</v>
      </c>
      <c r="D82" s="144" t="s">
        <v>1405</v>
      </c>
      <c r="E82" s="146" t="s">
        <v>2007</v>
      </c>
      <c r="F82" s="131" t="s">
        <v>20</v>
      </c>
      <c r="G82" s="132" t="s">
        <v>8</v>
      </c>
      <c r="H82" s="149">
        <v>45</v>
      </c>
      <c r="I82" s="138" t="s">
        <v>45</v>
      </c>
      <c r="J82" s="46" t="s">
        <v>46</v>
      </c>
      <c r="K82" s="148">
        <v>1</v>
      </c>
      <c r="L82" s="134" t="s">
        <v>21</v>
      </c>
      <c r="M82" s="134" t="s">
        <v>2034</v>
      </c>
      <c r="N82" s="135" t="s">
        <v>2078</v>
      </c>
    </row>
    <row r="83" spans="1:14" ht="15" customHeight="1" x14ac:dyDescent="0.25">
      <c r="A83" s="128">
        <v>82</v>
      </c>
      <c r="B83" s="144" t="s">
        <v>2031</v>
      </c>
      <c r="C83" s="150" t="s">
        <v>2019</v>
      </c>
      <c r="D83" s="144" t="s">
        <v>1353</v>
      </c>
      <c r="E83" s="146" t="s">
        <v>2037</v>
      </c>
      <c r="F83" s="131" t="s">
        <v>14</v>
      </c>
      <c r="G83" s="132" t="s">
        <v>8</v>
      </c>
      <c r="H83" s="149">
        <v>75</v>
      </c>
      <c r="I83" s="138" t="s">
        <v>45</v>
      </c>
      <c r="J83" s="46" t="s">
        <v>46</v>
      </c>
      <c r="K83" s="148">
        <v>1</v>
      </c>
      <c r="L83" s="134" t="s">
        <v>21</v>
      </c>
      <c r="M83" s="134" t="s">
        <v>2034</v>
      </c>
      <c r="N83" s="135" t="s">
        <v>2078</v>
      </c>
    </row>
    <row r="84" spans="1:14" ht="15" customHeight="1" x14ac:dyDescent="0.25">
      <c r="A84" s="128">
        <v>83</v>
      </c>
      <c r="B84" s="129" t="s">
        <v>2132</v>
      </c>
      <c r="C84" s="130" t="s">
        <v>70</v>
      </c>
      <c r="D84" s="129" t="s">
        <v>2045</v>
      </c>
      <c r="E84" s="131" t="s">
        <v>2007</v>
      </c>
      <c r="F84" s="131" t="s">
        <v>14</v>
      </c>
      <c r="G84" s="132" t="s">
        <v>8</v>
      </c>
      <c r="H84" s="133">
        <v>45</v>
      </c>
      <c r="I84" s="46" t="s">
        <v>1398</v>
      </c>
      <c r="J84" s="134" t="s">
        <v>1413</v>
      </c>
      <c r="K84" s="58">
        <v>1</v>
      </c>
      <c r="L84" s="46" t="s">
        <v>29</v>
      </c>
      <c r="M84" s="46" t="s">
        <v>30</v>
      </c>
      <c r="N84" s="135"/>
    </row>
    <row r="85" spans="1:14" ht="15" customHeight="1" x14ac:dyDescent="0.25">
      <c r="A85" s="128">
        <v>84</v>
      </c>
      <c r="B85" s="129" t="s">
        <v>2133</v>
      </c>
      <c r="C85" s="130" t="s">
        <v>70</v>
      </c>
      <c r="D85" s="129" t="s">
        <v>2134</v>
      </c>
      <c r="E85" s="138" t="s">
        <v>2007</v>
      </c>
      <c r="F85" s="138" t="s">
        <v>14</v>
      </c>
      <c r="G85" s="132" t="s">
        <v>8</v>
      </c>
      <c r="H85" s="133">
        <v>45</v>
      </c>
      <c r="I85" s="46" t="s">
        <v>1398</v>
      </c>
      <c r="J85" s="134" t="s">
        <v>1413</v>
      </c>
      <c r="K85" s="58">
        <v>1</v>
      </c>
      <c r="L85" s="46" t="s">
        <v>29</v>
      </c>
      <c r="M85" s="46" t="s">
        <v>30</v>
      </c>
      <c r="N85" s="135"/>
    </row>
    <row r="86" spans="1:14" ht="15" customHeight="1" x14ac:dyDescent="0.25">
      <c r="A86" s="128">
        <v>85</v>
      </c>
      <c r="B86" s="129" t="s">
        <v>2135</v>
      </c>
      <c r="C86" s="130" t="s">
        <v>99</v>
      </c>
      <c r="D86" s="129" t="s">
        <v>1452</v>
      </c>
      <c r="E86" s="131" t="s">
        <v>2007</v>
      </c>
      <c r="F86" s="131" t="s">
        <v>20</v>
      </c>
      <c r="G86" s="132" t="s">
        <v>8</v>
      </c>
      <c r="H86" s="133">
        <v>45</v>
      </c>
      <c r="I86" s="46" t="s">
        <v>1398</v>
      </c>
      <c r="J86" s="134" t="s">
        <v>1512</v>
      </c>
      <c r="K86" s="58">
        <v>1</v>
      </c>
      <c r="L86" s="46" t="s">
        <v>29</v>
      </c>
      <c r="M86" s="46" t="s">
        <v>150</v>
      </c>
      <c r="N86" s="135"/>
    </row>
    <row r="87" spans="1:14" ht="15" customHeight="1" x14ac:dyDescent="0.25">
      <c r="A87" s="128">
        <v>86</v>
      </c>
      <c r="B87" s="129" t="s">
        <v>2136</v>
      </c>
      <c r="C87" s="130" t="s">
        <v>99</v>
      </c>
      <c r="D87" s="129" t="s">
        <v>2137</v>
      </c>
      <c r="E87" s="131" t="s">
        <v>2007</v>
      </c>
      <c r="F87" s="131" t="s">
        <v>20</v>
      </c>
      <c r="G87" s="132" t="s">
        <v>8</v>
      </c>
      <c r="H87" s="133">
        <v>45</v>
      </c>
      <c r="I87" s="46" t="s">
        <v>1398</v>
      </c>
      <c r="J87" s="134" t="s">
        <v>1512</v>
      </c>
      <c r="K87" s="58">
        <v>1</v>
      </c>
      <c r="L87" s="46" t="s">
        <v>29</v>
      </c>
      <c r="M87" s="46" t="s">
        <v>150</v>
      </c>
      <c r="N87" s="135"/>
    </row>
    <row r="88" spans="1:14" ht="15" customHeight="1" x14ac:dyDescent="0.25">
      <c r="A88" s="128">
        <v>87</v>
      </c>
      <c r="B88" s="129" t="s">
        <v>2138</v>
      </c>
      <c r="C88" s="130" t="s">
        <v>87</v>
      </c>
      <c r="D88" s="129" t="s">
        <v>103</v>
      </c>
      <c r="E88" s="138" t="s">
        <v>2007</v>
      </c>
      <c r="F88" s="138" t="s">
        <v>20</v>
      </c>
      <c r="G88" s="132" t="s">
        <v>8</v>
      </c>
      <c r="H88" s="133">
        <v>45</v>
      </c>
      <c r="I88" s="46" t="s">
        <v>1398</v>
      </c>
      <c r="J88" s="134" t="s">
        <v>1512</v>
      </c>
      <c r="K88" s="58">
        <v>1</v>
      </c>
      <c r="L88" s="46" t="s">
        <v>29</v>
      </c>
      <c r="M88" s="46" t="s">
        <v>30</v>
      </c>
      <c r="N88" s="135"/>
    </row>
    <row r="89" spans="1:14" ht="15" customHeight="1" x14ac:dyDescent="0.25">
      <c r="A89" s="128">
        <v>88</v>
      </c>
      <c r="B89" s="129" t="s">
        <v>2139</v>
      </c>
      <c r="C89" s="130" t="s">
        <v>2140</v>
      </c>
      <c r="D89" s="129" t="s">
        <v>2141</v>
      </c>
      <c r="E89" s="138" t="s">
        <v>2007</v>
      </c>
      <c r="F89" s="131" t="s">
        <v>20</v>
      </c>
      <c r="G89" s="132" t="s">
        <v>8</v>
      </c>
      <c r="H89" s="133">
        <v>0</v>
      </c>
      <c r="I89" s="46">
        <v>0</v>
      </c>
      <c r="J89" s="134">
        <v>0</v>
      </c>
      <c r="K89" s="58">
        <v>1</v>
      </c>
      <c r="L89" s="46" t="s">
        <v>29</v>
      </c>
      <c r="M89" s="46" t="s">
        <v>30</v>
      </c>
      <c r="N89" s="135" t="s">
        <v>2142</v>
      </c>
    </row>
    <row r="90" spans="1:14" ht="15" customHeight="1" x14ac:dyDescent="0.25">
      <c r="A90" s="128">
        <v>89</v>
      </c>
      <c r="B90" s="129" t="s">
        <v>2143</v>
      </c>
      <c r="C90" s="130" t="s">
        <v>2140</v>
      </c>
      <c r="D90" s="129" t="s">
        <v>83</v>
      </c>
      <c r="E90" s="138" t="s">
        <v>2007</v>
      </c>
      <c r="F90" s="131" t="s">
        <v>20</v>
      </c>
      <c r="G90" s="132" t="s">
        <v>8</v>
      </c>
      <c r="H90" s="133">
        <v>75</v>
      </c>
      <c r="I90" s="46" t="s">
        <v>1398</v>
      </c>
      <c r="J90" s="134" t="s">
        <v>1512</v>
      </c>
      <c r="K90" s="58">
        <v>1</v>
      </c>
      <c r="L90" s="46" t="s">
        <v>29</v>
      </c>
      <c r="M90" s="46" t="s">
        <v>30</v>
      </c>
      <c r="N90" s="135"/>
    </row>
    <row r="91" spans="1:14" ht="15" customHeight="1" x14ac:dyDescent="0.25">
      <c r="A91" s="128">
        <v>90</v>
      </c>
      <c r="B91" s="129" t="s">
        <v>2144</v>
      </c>
      <c r="C91" s="130" t="s">
        <v>2048</v>
      </c>
      <c r="D91" s="129" t="s">
        <v>2134</v>
      </c>
      <c r="E91" s="138" t="s">
        <v>2007</v>
      </c>
      <c r="F91" s="138" t="s">
        <v>14</v>
      </c>
      <c r="G91" s="132" t="s">
        <v>8</v>
      </c>
      <c r="H91" s="133">
        <v>45</v>
      </c>
      <c r="I91" s="46" t="s">
        <v>1398</v>
      </c>
      <c r="J91" s="134" t="s">
        <v>1417</v>
      </c>
      <c r="K91" s="58">
        <v>1</v>
      </c>
      <c r="L91" s="46" t="s">
        <v>45</v>
      </c>
      <c r="M91" s="46" t="s">
        <v>46</v>
      </c>
      <c r="N91" s="135"/>
    </row>
    <row r="92" spans="1:14" ht="15" customHeight="1" x14ac:dyDescent="0.25">
      <c r="A92" s="128">
        <v>91</v>
      </c>
      <c r="B92" s="129" t="s">
        <v>2145</v>
      </c>
      <c r="C92" s="130" t="s">
        <v>68</v>
      </c>
      <c r="D92" s="129" t="s">
        <v>101</v>
      </c>
      <c r="E92" s="138" t="s">
        <v>2007</v>
      </c>
      <c r="F92" s="138" t="s">
        <v>20</v>
      </c>
      <c r="G92" s="132" t="s">
        <v>8</v>
      </c>
      <c r="H92" s="133">
        <v>75</v>
      </c>
      <c r="I92" s="138" t="s">
        <v>1398</v>
      </c>
      <c r="J92" s="134" t="s">
        <v>1512</v>
      </c>
      <c r="K92" s="58">
        <v>1</v>
      </c>
      <c r="L92" s="46" t="s">
        <v>21</v>
      </c>
      <c r="M92" s="46" t="s">
        <v>2034</v>
      </c>
      <c r="N92" s="135"/>
    </row>
    <row r="93" spans="1:14" ht="15" customHeight="1" x14ac:dyDescent="0.25">
      <c r="A93" s="128">
        <v>92</v>
      </c>
      <c r="B93" s="129" t="s">
        <v>2146</v>
      </c>
      <c r="C93" s="130" t="s">
        <v>103</v>
      </c>
      <c r="D93" s="129" t="s">
        <v>103</v>
      </c>
      <c r="E93" s="131" t="s">
        <v>2007</v>
      </c>
      <c r="F93" s="131" t="s">
        <v>20</v>
      </c>
      <c r="G93" s="132" t="s">
        <v>8</v>
      </c>
      <c r="H93" s="133">
        <v>75</v>
      </c>
      <c r="I93" s="138" t="s">
        <v>1398</v>
      </c>
      <c r="J93" s="134" t="s">
        <v>1399</v>
      </c>
      <c r="K93" s="58">
        <v>1</v>
      </c>
      <c r="L93" s="46" t="s">
        <v>115</v>
      </c>
      <c r="M93" s="46" t="s">
        <v>115</v>
      </c>
      <c r="N93" s="135"/>
    </row>
    <row r="94" spans="1:14" ht="15" customHeight="1" x14ac:dyDescent="0.25">
      <c r="A94" s="128">
        <v>93</v>
      </c>
      <c r="B94" s="129" t="s">
        <v>2147</v>
      </c>
      <c r="C94" s="130" t="s">
        <v>103</v>
      </c>
      <c r="D94" s="129" t="s">
        <v>2148</v>
      </c>
      <c r="E94" s="138" t="s">
        <v>2037</v>
      </c>
      <c r="F94" s="138" t="s">
        <v>20</v>
      </c>
      <c r="G94" s="132" t="s">
        <v>8</v>
      </c>
      <c r="H94" s="133">
        <v>75</v>
      </c>
      <c r="I94" s="138" t="s">
        <v>1398</v>
      </c>
      <c r="J94" s="134" t="s">
        <v>1399</v>
      </c>
      <c r="K94" s="58">
        <v>0</v>
      </c>
      <c r="L94" s="46" t="s">
        <v>115</v>
      </c>
      <c r="M94" s="46" t="s">
        <v>115</v>
      </c>
      <c r="N94" s="135" t="s">
        <v>2149</v>
      </c>
    </row>
    <row r="95" spans="1:14" ht="15" customHeight="1" x14ac:dyDescent="0.25">
      <c r="A95" s="128">
        <v>94</v>
      </c>
      <c r="B95" s="129" t="s">
        <v>2150</v>
      </c>
      <c r="C95" s="130" t="s">
        <v>101</v>
      </c>
      <c r="D95" s="129" t="s">
        <v>111</v>
      </c>
      <c r="E95" s="138" t="s">
        <v>2007</v>
      </c>
      <c r="F95" s="138" t="s">
        <v>20</v>
      </c>
      <c r="G95" s="132" t="s">
        <v>8</v>
      </c>
      <c r="H95" s="133">
        <v>45</v>
      </c>
      <c r="I95" s="46" t="s">
        <v>1398</v>
      </c>
      <c r="J95" s="134" t="s">
        <v>1512</v>
      </c>
      <c r="K95" s="58">
        <v>1</v>
      </c>
      <c r="L95" s="46" t="s">
        <v>29</v>
      </c>
      <c r="M95" s="46" t="s">
        <v>30</v>
      </c>
      <c r="N95" s="135"/>
    </row>
    <row r="96" spans="1:14" ht="15" customHeight="1" x14ac:dyDescent="0.25">
      <c r="A96" s="128">
        <v>95</v>
      </c>
      <c r="B96" s="129" t="s">
        <v>2151</v>
      </c>
      <c r="C96" s="130" t="s">
        <v>73</v>
      </c>
      <c r="D96" s="129" t="s">
        <v>2152</v>
      </c>
      <c r="E96" s="131" t="s">
        <v>2007</v>
      </c>
      <c r="F96" s="131" t="s">
        <v>20</v>
      </c>
      <c r="G96" s="132" t="s">
        <v>8</v>
      </c>
      <c r="H96" s="133">
        <v>45</v>
      </c>
      <c r="I96" s="46" t="s">
        <v>1398</v>
      </c>
      <c r="J96" s="134" t="s">
        <v>1512</v>
      </c>
      <c r="K96" s="58">
        <v>1</v>
      </c>
      <c r="L96" s="46" t="s">
        <v>29</v>
      </c>
      <c r="M96" s="46" t="s">
        <v>150</v>
      </c>
      <c r="N96" s="135"/>
    </row>
    <row r="97" spans="1:14" ht="15" customHeight="1" x14ac:dyDescent="0.25">
      <c r="A97" s="128">
        <v>96</v>
      </c>
      <c r="B97" s="129" t="s">
        <v>2153</v>
      </c>
      <c r="C97" s="130" t="s">
        <v>73</v>
      </c>
      <c r="D97" s="129" t="s">
        <v>1452</v>
      </c>
      <c r="E97" s="131" t="s">
        <v>2007</v>
      </c>
      <c r="F97" s="131" t="s">
        <v>20</v>
      </c>
      <c r="G97" s="132" t="s">
        <v>8</v>
      </c>
      <c r="H97" s="133">
        <v>45</v>
      </c>
      <c r="I97" s="46" t="s">
        <v>1398</v>
      </c>
      <c r="J97" s="134" t="s">
        <v>1512</v>
      </c>
      <c r="K97" s="58">
        <v>1</v>
      </c>
      <c r="L97" s="46" t="s">
        <v>29</v>
      </c>
      <c r="M97" s="46" t="s">
        <v>150</v>
      </c>
      <c r="N97" s="135"/>
    </row>
    <row r="98" spans="1:14" ht="15" customHeight="1" x14ac:dyDescent="0.25">
      <c r="A98" s="128">
        <v>97</v>
      </c>
      <c r="B98" s="129" t="s">
        <v>2154</v>
      </c>
      <c r="C98" s="130" t="s">
        <v>92</v>
      </c>
      <c r="D98" s="129" t="s">
        <v>13</v>
      </c>
      <c r="E98" s="138" t="s">
        <v>2007</v>
      </c>
      <c r="F98" s="138" t="s">
        <v>14</v>
      </c>
      <c r="G98" s="132" t="s">
        <v>8</v>
      </c>
      <c r="H98" s="133">
        <v>45</v>
      </c>
      <c r="I98" s="46" t="s">
        <v>1398</v>
      </c>
      <c r="J98" s="134" t="s">
        <v>1417</v>
      </c>
      <c r="K98" s="58">
        <v>1</v>
      </c>
      <c r="L98" s="46" t="s">
        <v>15</v>
      </c>
      <c r="M98" s="46" t="s">
        <v>162</v>
      </c>
      <c r="N98" s="135"/>
    </row>
    <row r="99" spans="1:14" ht="15" customHeight="1" x14ac:dyDescent="0.25">
      <c r="A99" s="128">
        <v>98</v>
      </c>
      <c r="B99" s="129" t="s">
        <v>2155</v>
      </c>
      <c r="C99" s="130" t="s">
        <v>92</v>
      </c>
      <c r="D99" s="129" t="s">
        <v>92</v>
      </c>
      <c r="E99" s="138" t="s">
        <v>2007</v>
      </c>
      <c r="F99" s="138" t="s">
        <v>14</v>
      </c>
      <c r="G99" s="132" t="s">
        <v>8</v>
      </c>
      <c r="H99" s="133">
        <v>45</v>
      </c>
      <c r="I99" s="46" t="s">
        <v>1398</v>
      </c>
      <c r="J99" s="134" t="s">
        <v>1417</v>
      </c>
      <c r="K99" s="58">
        <v>1</v>
      </c>
      <c r="L99" s="46" t="s">
        <v>15</v>
      </c>
      <c r="M99" s="46" t="s">
        <v>162</v>
      </c>
      <c r="N99" s="135"/>
    </row>
    <row r="100" spans="1:14" ht="15" customHeight="1" x14ac:dyDescent="0.25">
      <c r="A100" s="128">
        <v>99</v>
      </c>
      <c r="B100" s="129" t="s">
        <v>2156</v>
      </c>
      <c r="C100" s="130" t="s">
        <v>75</v>
      </c>
      <c r="D100" s="129" t="s">
        <v>2045</v>
      </c>
      <c r="E100" s="131" t="s">
        <v>2007</v>
      </c>
      <c r="F100" s="131" t="s">
        <v>14</v>
      </c>
      <c r="G100" s="132" t="s">
        <v>8</v>
      </c>
      <c r="H100" s="133">
        <v>45</v>
      </c>
      <c r="I100" s="46" t="s">
        <v>1398</v>
      </c>
      <c r="J100" s="134" t="s">
        <v>1413</v>
      </c>
      <c r="K100" s="58">
        <v>1</v>
      </c>
      <c r="L100" s="46" t="s">
        <v>29</v>
      </c>
      <c r="M100" s="46" t="s">
        <v>30</v>
      </c>
      <c r="N100" s="135" t="s">
        <v>2157</v>
      </c>
    </row>
    <row r="101" spans="1:14" ht="15" customHeight="1" x14ac:dyDescent="0.25">
      <c r="A101" s="128">
        <v>100</v>
      </c>
      <c r="B101" s="129" t="s">
        <v>2158</v>
      </c>
      <c r="C101" s="130" t="s">
        <v>75</v>
      </c>
      <c r="D101" s="129" t="s">
        <v>2082</v>
      </c>
      <c r="E101" s="138" t="s">
        <v>2007</v>
      </c>
      <c r="F101" s="138" t="s">
        <v>14</v>
      </c>
      <c r="G101" s="132" t="s">
        <v>8</v>
      </c>
      <c r="H101" s="133">
        <v>45</v>
      </c>
      <c r="I101" s="46" t="s">
        <v>1398</v>
      </c>
      <c r="J101" s="134" t="s">
        <v>1413</v>
      </c>
      <c r="K101" s="58">
        <v>1</v>
      </c>
      <c r="L101" s="46" t="s">
        <v>29</v>
      </c>
      <c r="M101" s="46" t="s">
        <v>30</v>
      </c>
      <c r="N101" s="135" t="s">
        <v>2157</v>
      </c>
    </row>
    <row r="102" spans="1:14" ht="15" customHeight="1" x14ac:dyDescent="0.25">
      <c r="A102" s="128">
        <v>101</v>
      </c>
      <c r="B102" s="129" t="s">
        <v>2159</v>
      </c>
      <c r="C102" s="130" t="s">
        <v>75</v>
      </c>
      <c r="D102" s="129" t="s">
        <v>2095</v>
      </c>
      <c r="E102" s="138" t="s">
        <v>2007</v>
      </c>
      <c r="F102" s="138" t="s">
        <v>14</v>
      </c>
      <c r="G102" s="132" t="s">
        <v>8</v>
      </c>
      <c r="H102" s="133">
        <v>45</v>
      </c>
      <c r="I102" s="46" t="s">
        <v>1398</v>
      </c>
      <c r="J102" s="134" t="s">
        <v>1413</v>
      </c>
      <c r="K102" s="58">
        <v>1</v>
      </c>
      <c r="L102" s="46" t="s">
        <v>29</v>
      </c>
      <c r="M102" s="46" t="s">
        <v>30</v>
      </c>
      <c r="N102" s="135" t="s">
        <v>2157</v>
      </c>
    </row>
    <row r="103" spans="1:14" ht="15" customHeight="1" x14ac:dyDescent="0.25">
      <c r="A103" s="128">
        <v>102</v>
      </c>
      <c r="B103" s="129" t="s">
        <v>2160</v>
      </c>
      <c r="C103" s="130" t="s">
        <v>75</v>
      </c>
      <c r="D103" s="129" t="s">
        <v>2082</v>
      </c>
      <c r="E103" s="138" t="s">
        <v>2007</v>
      </c>
      <c r="F103" s="138" t="s">
        <v>14</v>
      </c>
      <c r="G103" s="132" t="s">
        <v>8</v>
      </c>
      <c r="H103" s="133">
        <v>45</v>
      </c>
      <c r="I103" s="46" t="s">
        <v>1398</v>
      </c>
      <c r="J103" s="134" t="s">
        <v>1413</v>
      </c>
      <c r="K103" s="58">
        <v>1</v>
      </c>
      <c r="L103" s="46" t="s">
        <v>29</v>
      </c>
      <c r="M103" s="46" t="s">
        <v>30</v>
      </c>
      <c r="N103" s="135"/>
    </row>
    <row r="104" spans="1:14" ht="15" customHeight="1" x14ac:dyDescent="0.25">
      <c r="A104" s="128">
        <v>103</v>
      </c>
      <c r="B104" s="129" t="s">
        <v>2161</v>
      </c>
      <c r="C104" s="130" t="s">
        <v>61</v>
      </c>
      <c r="D104" s="129" t="s">
        <v>83</v>
      </c>
      <c r="E104" s="131" t="s">
        <v>2007</v>
      </c>
      <c r="F104" s="131" t="s">
        <v>20</v>
      </c>
      <c r="G104" s="132" t="s">
        <v>8</v>
      </c>
      <c r="H104" s="133">
        <v>45</v>
      </c>
      <c r="I104" s="46" t="s">
        <v>1398</v>
      </c>
      <c r="J104" s="134" t="s">
        <v>1512</v>
      </c>
      <c r="K104" s="58">
        <v>1</v>
      </c>
      <c r="L104" s="46" t="s">
        <v>29</v>
      </c>
      <c r="M104" s="46" t="s">
        <v>30</v>
      </c>
      <c r="N104" s="135"/>
    </row>
    <row r="105" spans="1:14" ht="15" customHeight="1" x14ac:dyDescent="0.25">
      <c r="A105" s="128">
        <v>104</v>
      </c>
      <c r="B105" s="129" t="s">
        <v>2162</v>
      </c>
      <c r="C105" s="130" t="s">
        <v>68</v>
      </c>
      <c r="D105" s="129" t="s">
        <v>101</v>
      </c>
      <c r="E105" s="131" t="s">
        <v>2007</v>
      </c>
      <c r="F105" s="131" t="s">
        <v>20</v>
      </c>
      <c r="G105" s="132" t="s">
        <v>8</v>
      </c>
      <c r="H105" s="133">
        <v>75</v>
      </c>
      <c r="I105" s="138" t="s">
        <v>1398</v>
      </c>
      <c r="J105" s="134" t="s">
        <v>1512</v>
      </c>
      <c r="K105" s="58">
        <v>1</v>
      </c>
      <c r="L105" s="46" t="s">
        <v>21</v>
      </c>
      <c r="M105" s="46" t="s">
        <v>2034</v>
      </c>
      <c r="N105" s="135"/>
    </row>
    <row r="106" spans="1:14" ht="15" customHeight="1" x14ac:dyDescent="0.25">
      <c r="A106" s="128">
        <v>105</v>
      </c>
      <c r="B106" s="129" t="s">
        <v>2163</v>
      </c>
      <c r="C106" s="130" t="s">
        <v>68</v>
      </c>
      <c r="D106" s="129" t="s">
        <v>110</v>
      </c>
      <c r="E106" s="131" t="s">
        <v>2007</v>
      </c>
      <c r="F106" s="131" t="s">
        <v>20</v>
      </c>
      <c r="G106" s="132" t="s">
        <v>8</v>
      </c>
      <c r="H106" s="133">
        <v>75</v>
      </c>
      <c r="I106" s="138" t="s">
        <v>1398</v>
      </c>
      <c r="J106" s="134" t="s">
        <v>1512</v>
      </c>
      <c r="K106" s="58">
        <v>1</v>
      </c>
      <c r="L106" s="46" t="s">
        <v>21</v>
      </c>
      <c r="M106" s="46" t="s">
        <v>2034</v>
      </c>
      <c r="N106" s="135"/>
    </row>
    <row r="107" spans="1:14" ht="15" customHeight="1" x14ac:dyDescent="0.25">
      <c r="A107" s="128">
        <v>106</v>
      </c>
      <c r="B107" s="129" t="s">
        <v>76</v>
      </c>
      <c r="C107" s="130" t="s">
        <v>2164</v>
      </c>
      <c r="D107" s="129" t="s">
        <v>2023</v>
      </c>
      <c r="E107" s="131" t="s">
        <v>2165</v>
      </c>
      <c r="F107" s="131" t="s">
        <v>20</v>
      </c>
      <c r="G107" s="132" t="s">
        <v>8</v>
      </c>
      <c r="H107" s="133">
        <v>690</v>
      </c>
      <c r="I107" s="134" t="s">
        <v>1398</v>
      </c>
      <c r="J107" s="134" t="s">
        <v>1512</v>
      </c>
      <c r="K107" s="58">
        <v>2</v>
      </c>
      <c r="L107" s="46" t="s">
        <v>21</v>
      </c>
      <c r="M107" s="46" t="s">
        <v>2034</v>
      </c>
      <c r="N107" s="135" t="s">
        <v>2166</v>
      </c>
    </row>
    <row r="108" spans="1:14" ht="15" customHeight="1" x14ac:dyDescent="0.25">
      <c r="A108" s="128">
        <v>107</v>
      </c>
      <c r="B108" s="129" t="s">
        <v>2167</v>
      </c>
      <c r="C108" s="130" t="s">
        <v>1405</v>
      </c>
      <c r="D108" s="129" t="s">
        <v>2071</v>
      </c>
      <c r="E108" s="131" t="s">
        <v>2007</v>
      </c>
      <c r="F108" s="131" t="s">
        <v>14</v>
      </c>
      <c r="G108" s="132" t="s">
        <v>8</v>
      </c>
      <c r="H108" s="133">
        <v>45</v>
      </c>
      <c r="I108" s="46" t="s">
        <v>1398</v>
      </c>
      <c r="J108" s="134" t="s">
        <v>1528</v>
      </c>
      <c r="K108" s="58">
        <v>1</v>
      </c>
      <c r="L108" s="46" t="s">
        <v>29</v>
      </c>
      <c r="M108" s="46" t="s">
        <v>30</v>
      </c>
      <c r="N108" s="135"/>
    </row>
    <row r="109" spans="1:14" ht="15" customHeight="1" x14ac:dyDescent="0.25">
      <c r="A109" s="128">
        <v>108</v>
      </c>
      <c r="B109" s="129" t="s">
        <v>2168</v>
      </c>
      <c r="C109" s="130" t="s">
        <v>1405</v>
      </c>
      <c r="D109" s="129" t="s">
        <v>2169</v>
      </c>
      <c r="E109" s="138" t="s">
        <v>2007</v>
      </c>
      <c r="F109" s="138" t="s">
        <v>14</v>
      </c>
      <c r="G109" s="132" t="s">
        <v>8</v>
      </c>
      <c r="H109" s="133">
        <v>45</v>
      </c>
      <c r="I109" s="46" t="s">
        <v>1398</v>
      </c>
      <c r="J109" s="134" t="s">
        <v>1528</v>
      </c>
      <c r="K109" s="58">
        <v>1</v>
      </c>
      <c r="L109" s="46" t="s">
        <v>29</v>
      </c>
      <c r="M109" s="46" t="s">
        <v>30</v>
      </c>
      <c r="N109" s="135"/>
    </row>
    <row r="110" spans="1:14" ht="15" customHeight="1" x14ac:dyDescent="0.25">
      <c r="A110" s="128">
        <v>109</v>
      </c>
      <c r="B110" s="129" t="s">
        <v>2170</v>
      </c>
      <c r="C110" s="130" t="s">
        <v>49</v>
      </c>
      <c r="D110" s="129" t="s">
        <v>2171</v>
      </c>
      <c r="E110" s="138" t="s">
        <v>2007</v>
      </c>
      <c r="F110" s="138" t="s">
        <v>20</v>
      </c>
      <c r="G110" s="132" t="s">
        <v>8</v>
      </c>
      <c r="H110" s="133">
        <v>75</v>
      </c>
      <c r="I110" s="46" t="s">
        <v>1398</v>
      </c>
      <c r="J110" s="134" t="s">
        <v>1512</v>
      </c>
      <c r="K110" s="58">
        <v>1</v>
      </c>
      <c r="L110" s="46" t="s">
        <v>29</v>
      </c>
      <c r="M110" s="46" t="s">
        <v>30</v>
      </c>
      <c r="N110" s="135"/>
    </row>
    <row r="111" spans="1:14" ht="15" customHeight="1" x14ac:dyDescent="0.25">
      <c r="A111" s="128">
        <v>110</v>
      </c>
      <c r="B111" s="129" t="s">
        <v>2172</v>
      </c>
      <c r="C111" s="130" t="s">
        <v>81</v>
      </c>
      <c r="D111" s="129" t="s">
        <v>2173</v>
      </c>
      <c r="E111" s="138" t="s">
        <v>2007</v>
      </c>
      <c r="F111" s="138" t="s">
        <v>20</v>
      </c>
      <c r="G111" s="132" t="s">
        <v>8</v>
      </c>
      <c r="H111" s="133">
        <v>45</v>
      </c>
      <c r="I111" s="46" t="s">
        <v>1398</v>
      </c>
      <c r="J111" s="134" t="s">
        <v>1512</v>
      </c>
      <c r="K111" s="58">
        <v>1</v>
      </c>
      <c r="L111" s="46" t="s">
        <v>29</v>
      </c>
      <c r="M111" s="46" t="s">
        <v>30</v>
      </c>
      <c r="N111" s="135"/>
    </row>
    <row r="112" spans="1:14" ht="15" customHeight="1" x14ac:dyDescent="0.25">
      <c r="A112" s="128">
        <v>111</v>
      </c>
      <c r="B112" s="129" t="s">
        <v>2174</v>
      </c>
      <c r="C112" s="130" t="s">
        <v>83</v>
      </c>
      <c r="D112" s="129" t="s">
        <v>103</v>
      </c>
      <c r="E112" s="131" t="s">
        <v>2007</v>
      </c>
      <c r="F112" s="131" t="s">
        <v>20</v>
      </c>
      <c r="G112" s="132" t="s">
        <v>8</v>
      </c>
      <c r="H112" s="133">
        <v>45</v>
      </c>
      <c r="I112" s="46" t="s">
        <v>1398</v>
      </c>
      <c r="J112" s="134" t="s">
        <v>1512</v>
      </c>
      <c r="K112" s="58">
        <v>1</v>
      </c>
      <c r="L112" s="46" t="s">
        <v>29</v>
      </c>
      <c r="M112" s="46" t="s">
        <v>30</v>
      </c>
      <c r="N112" s="135"/>
    </row>
    <row r="113" spans="1:14" ht="15" customHeight="1" x14ac:dyDescent="0.25">
      <c r="A113" s="128">
        <v>112</v>
      </c>
      <c r="B113" s="129" t="s">
        <v>2175</v>
      </c>
      <c r="C113" s="130" t="s">
        <v>83</v>
      </c>
      <c r="D113" s="129" t="s">
        <v>68</v>
      </c>
      <c r="E113" s="131" t="s">
        <v>2007</v>
      </c>
      <c r="F113" s="131" t="s">
        <v>20</v>
      </c>
      <c r="G113" s="132" t="s">
        <v>8</v>
      </c>
      <c r="H113" s="133">
        <v>45</v>
      </c>
      <c r="I113" s="46" t="s">
        <v>1398</v>
      </c>
      <c r="J113" s="134" t="s">
        <v>1512</v>
      </c>
      <c r="K113" s="58">
        <v>1</v>
      </c>
      <c r="L113" s="46" t="s">
        <v>29</v>
      </c>
      <c r="M113" s="46" t="s">
        <v>30</v>
      </c>
      <c r="N113" s="135"/>
    </row>
    <row r="114" spans="1:14" ht="15" customHeight="1" x14ac:dyDescent="0.25">
      <c r="A114" s="128">
        <v>113</v>
      </c>
      <c r="B114" s="129" t="s">
        <v>2176</v>
      </c>
      <c r="C114" s="130" t="s">
        <v>83</v>
      </c>
      <c r="D114" s="129" t="s">
        <v>2012</v>
      </c>
      <c r="E114" s="131" t="s">
        <v>2007</v>
      </c>
      <c r="F114" s="131" t="s">
        <v>20</v>
      </c>
      <c r="G114" s="132" t="s">
        <v>8</v>
      </c>
      <c r="H114" s="133">
        <v>45</v>
      </c>
      <c r="I114" s="46" t="s">
        <v>1398</v>
      </c>
      <c r="J114" s="134" t="s">
        <v>1512</v>
      </c>
      <c r="K114" s="58">
        <v>1</v>
      </c>
      <c r="L114" s="46" t="s">
        <v>29</v>
      </c>
      <c r="M114" s="46" t="s">
        <v>30</v>
      </c>
      <c r="N114" s="135"/>
    </row>
    <row r="115" spans="1:14" ht="15" customHeight="1" x14ac:dyDescent="0.25">
      <c r="A115" s="128">
        <v>114</v>
      </c>
      <c r="B115" s="129" t="s">
        <v>85</v>
      </c>
      <c r="C115" s="130" t="s">
        <v>85</v>
      </c>
      <c r="D115" s="129" t="s">
        <v>34</v>
      </c>
      <c r="E115" s="138" t="s">
        <v>2007</v>
      </c>
      <c r="F115" s="138" t="s">
        <v>14</v>
      </c>
      <c r="G115" s="132" t="s">
        <v>8</v>
      </c>
      <c r="H115" s="133">
        <v>45</v>
      </c>
      <c r="I115" s="46" t="s">
        <v>1398</v>
      </c>
      <c r="J115" s="46" t="s">
        <v>1520</v>
      </c>
      <c r="K115" s="58">
        <v>1</v>
      </c>
      <c r="L115" s="46" t="s">
        <v>29</v>
      </c>
      <c r="M115" s="46" t="s">
        <v>30</v>
      </c>
      <c r="N115" s="135" t="s">
        <v>2177</v>
      </c>
    </row>
    <row r="116" spans="1:14" ht="15" customHeight="1" x14ac:dyDescent="0.25">
      <c r="A116" s="128">
        <v>115</v>
      </c>
      <c r="B116" s="129" t="s">
        <v>2178</v>
      </c>
      <c r="C116" s="130" t="s">
        <v>1407</v>
      </c>
      <c r="D116" s="129" t="s">
        <v>2023</v>
      </c>
      <c r="E116" s="131" t="s">
        <v>2037</v>
      </c>
      <c r="F116" s="131" t="s">
        <v>14</v>
      </c>
      <c r="G116" s="132" t="s">
        <v>8</v>
      </c>
      <c r="H116" s="133">
        <v>1100</v>
      </c>
      <c r="I116" s="134" t="s">
        <v>45</v>
      </c>
      <c r="J116" s="134" t="s">
        <v>59</v>
      </c>
      <c r="K116" s="58">
        <v>3</v>
      </c>
      <c r="L116" s="46" t="s">
        <v>115</v>
      </c>
      <c r="M116" s="46" t="s">
        <v>115</v>
      </c>
      <c r="N116" s="135" t="s">
        <v>2179</v>
      </c>
    </row>
    <row r="117" spans="1:14" ht="15" customHeight="1" x14ac:dyDescent="0.25">
      <c r="A117" s="128">
        <v>116</v>
      </c>
      <c r="B117" s="129" t="s">
        <v>2017</v>
      </c>
      <c r="C117" s="130" t="s">
        <v>2180</v>
      </c>
      <c r="D117" s="129" t="s">
        <v>2023</v>
      </c>
      <c r="E117" s="131" t="s">
        <v>2007</v>
      </c>
      <c r="F117" s="131" t="s">
        <v>14</v>
      </c>
      <c r="G117" s="132" t="s">
        <v>8</v>
      </c>
      <c r="H117" s="133">
        <v>450</v>
      </c>
      <c r="I117" s="46" t="s">
        <v>1398</v>
      </c>
      <c r="J117" s="134" t="s">
        <v>1413</v>
      </c>
      <c r="K117" s="58">
        <v>3</v>
      </c>
      <c r="L117" s="46" t="s">
        <v>115</v>
      </c>
      <c r="M117" s="46" t="s">
        <v>115</v>
      </c>
      <c r="N117" s="135" t="s">
        <v>2181</v>
      </c>
    </row>
    <row r="118" spans="1:14" ht="15" customHeight="1" x14ac:dyDescent="0.25">
      <c r="A118" s="128">
        <v>117</v>
      </c>
      <c r="B118" s="129" t="s">
        <v>2084</v>
      </c>
      <c r="C118" s="130" t="s">
        <v>114</v>
      </c>
      <c r="D118" s="129" t="s">
        <v>2017</v>
      </c>
      <c r="E118" s="131" t="s">
        <v>2007</v>
      </c>
      <c r="F118" s="131" t="s">
        <v>14</v>
      </c>
      <c r="G118" s="132" t="s">
        <v>8</v>
      </c>
      <c r="H118" s="133">
        <v>75</v>
      </c>
      <c r="I118" s="138" t="s">
        <v>45</v>
      </c>
      <c r="J118" s="134" t="s">
        <v>59</v>
      </c>
      <c r="K118" s="58">
        <v>1</v>
      </c>
      <c r="L118" s="46" t="s">
        <v>115</v>
      </c>
      <c r="M118" s="46" t="s">
        <v>115</v>
      </c>
      <c r="N118" s="135"/>
    </row>
    <row r="119" spans="1:14" ht="15" customHeight="1" x14ac:dyDescent="0.25">
      <c r="A119" s="128">
        <v>118</v>
      </c>
      <c r="B119" s="129" t="s">
        <v>2084</v>
      </c>
      <c r="C119" s="130" t="s">
        <v>114</v>
      </c>
      <c r="D119" s="129" t="s">
        <v>114</v>
      </c>
      <c r="E119" s="131" t="s">
        <v>2007</v>
      </c>
      <c r="F119" s="131" t="s">
        <v>14</v>
      </c>
      <c r="G119" s="132" t="s">
        <v>8</v>
      </c>
      <c r="H119" s="133">
        <v>75</v>
      </c>
      <c r="I119" s="138" t="s">
        <v>45</v>
      </c>
      <c r="J119" s="134" t="s">
        <v>59</v>
      </c>
      <c r="K119" s="58">
        <v>1</v>
      </c>
      <c r="L119" s="46" t="s">
        <v>115</v>
      </c>
      <c r="M119" s="46" t="s">
        <v>115</v>
      </c>
      <c r="N119" s="135"/>
    </row>
    <row r="120" spans="1:14" ht="15" customHeight="1" x14ac:dyDescent="0.25">
      <c r="A120" s="128">
        <v>119</v>
      </c>
      <c r="B120" s="129" t="s">
        <v>2084</v>
      </c>
      <c r="C120" s="130" t="s">
        <v>1407</v>
      </c>
      <c r="D120" s="129" t="s">
        <v>114</v>
      </c>
      <c r="E120" s="138" t="s">
        <v>2037</v>
      </c>
      <c r="F120" s="138" t="s">
        <v>14</v>
      </c>
      <c r="G120" s="132" t="s">
        <v>8</v>
      </c>
      <c r="H120" s="133">
        <v>75</v>
      </c>
      <c r="I120" s="138" t="s">
        <v>45</v>
      </c>
      <c r="J120" s="134" t="s">
        <v>59</v>
      </c>
      <c r="K120" s="140">
        <v>1</v>
      </c>
      <c r="L120" s="46" t="s">
        <v>115</v>
      </c>
      <c r="M120" s="46" t="s">
        <v>115</v>
      </c>
      <c r="N120" s="135"/>
    </row>
    <row r="121" spans="1:14" ht="15" customHeight="1" x14ac:dyDescent="0.25">
      <c r="A121" s="128">
        <v>120</v>
      </c>
      <c r="B121" s="129" t="s">
        <v>2084</v>
      </c>
      <c r="C121" s="130" t="s">
        <v>114</v>
      </c>
      <c r="D121" s="129" t="s">
        <v>1407</v>
      </c>
      <c r="E121" s="131" t="s">
        <v>2037</v>
      </c>
      <c r="F121" s="131" t="s">
        <v>14</v>
      </c>
      <c r="G121" s="132" t="s">
        <v>8</v>
      </c>
      <c r="H121" s="133">
        <v>75</v>
      </c>
      <c r="I121" s="138" t="s">
        <v>45</v>
      </c>
      <c r="J121" s="134" t="s">
        <v>59</v>
      </c>
      <c r="K121" s="58">
        <v>1</v>
      </c>
      <c r="L121" s="46" t="s">
        <v>115</v>
      </c>
      <c r="M121" s="46" t="s">
        <v>115</v>
      </c>
      <c r="N121" s="135"/>
    </row>
    <row r="122" spans="1:14" ht="15" customHeight="1" x14ac:dyDescent="0.25">
      <c r="A122" s="128">
        <v>121</v>
      </c>
      <c r="B122" s="129" t="s">
        <v>2182</v>
      </c>
      <c r="C122" s="130" t="s">
        <v>2073</v>
      </c>
      <c r="D122" s="129" t="s">
        <v>2012</v>
      </c>
      <c r="E122" s="131" t="s">
        <v>2007</v>
      </c>
      <c r="F122" s="131" t="s">
        <v>20</v>
      </c>
      <c r="G122" s="132" t="s">
        <v>8</v>
      </c>
      <c r="H122" s="133">
        <v>45</v>
      </c>
      <c r="I122" s="46" t="s">
        <v>1398</v>
      </c>
      <c r="J122" s="134" t="s">
        <v>1399</v>
      </c>
      <c r="K122" s="58">
        <v>1</v>
      </c>
      <c r="L122" s="46" t="s">
        <v>45</v>
      </c>
      <c r="M122" s="46" t="s">
        <v>1410</v>
      </c>
      <c r="N122" s="135"/>
    </row>
    <row r="123" spans="1:14" ht="15" customHeight="1" x14ac:dyDescent="0.25">
      <c r="A123" s="128">
        <v>122</v>
      </c>
      <c r="B123" s="129" t="s">
        <v>2183</v>
      </c>
      <c r="C123" s="130" t="s">
        <v>2073</v>
      </c>
      <c r="D123" s="129" t="s">
        <v>68</v>
      </c>
      <c r="E123" s="131" t="s">
        <v>2007</v>
      </c>
      <c r="F123" s="131" t="s">
        <v>20</v>
      </c>
      <c r="G123" s="132" t="s">
        <v>8</v>
      </c>
      <c r="H123" s="133">
        <v>45</v>
      </c>
      <c r="I123" s="46" t="s">
        <v>1398</v>
      </c>
      <c r="J123" s="134" t="s">
        <v>1399</v>
      </c>
      <c r="K123" s="58">
        <v>1</v>
      </c>
      <c r="L123" s="46" t="s">
        <v>45</v>
      </c>
      <c r="M123" s="46" t="s">
        <v>1410</v>
      </c>
      <c r="N123" s="135"/>
    </row>
    <row r="124" spans="1:14" ht="15" customHeight="1" x14ac:dyDescent="0.25">
      <c r="A124" s="128">
        <v>123</v>
      </c>
      <c r="B124" s="129" t="s">
        <v>2184</v>
      </c>
      <c r="C124" s="130" t="s">
        <v>2185</v>
      </c>
      <c r="D124" s="129" t="s">
        <v>101</v>
      </c>
      <c r="E124" s="131" t="s">
        <v>2007</v>
      </c>
      <c r="F124" s="131" t="s">
        <v>20</v>
      </c>
      <c r="G124" s="132" t="s">
        <v>8</v>
      </c>
      <c r="H124" s="133">
        <v>45</v>
      </c>
      <c r="I124" s="46" t="s">
        <v>1398</v>
      </c>
      <c r="J124" s="134" t="s">
        <v>1512</v>
      </c>
      <c r="K124" s="58">
        <v>1</v>
      </c>
      <c r="L124" s="46" t="s">
        <v>29</v>
      </c>
      <c r="M124" s="46" t="s">
        <v>30</v>
      </c>
      <c r="N124" s="135"/>
    </row>
    <row r="125" spans="1:14" ht="15" customHeight="1" x14ac:dyDescent="0.25">
      <c r="A125" s="128">
        <v>124</v>
      </c>
      <c r="B125" s="129" t="s">
        <v>2186</v>
      </c>
      <c r="C125" s="130" t="s">
        <v>2185</v>
      </c>
      <c r="D125" s="129" t="s">
        <v>1452</v>
      </c>
      <c r="E125" s="131" t="s">
        <v>2007</v>
      </c>
      <c r="F125" s="131" t="s">
        <v>20</v>
      </c>
      <c r="G125" s="132" t="s">
        <v>8</v>
      </c>
      <c r="H125" s="133">
        <v>75</v>
      </c>
      <c r="I125" s="46" t="s">
        <v>1398</v>
      </c>
      <c r="J125" s="134" t="s">
        <v>1512</v>
      </c>
      <c r="K125" s="58">
        <v>0</v>
      </c>
      <c r="L125" s="46">
        <v>0</v>
      </c>
      <c r="M125" s="46">
        <v>0</v>
      </c>
      <c r="N125" s="135" t="s">
        <v>2187</v>
      </c>
    </row>
    <row r="126" spans="1:14" ht="15" customHeight="1" x14ac:dyDescent="0.25">
      <c r="A126" s="128">
        <v>125</v>
      </c>
      <c r="B126" s="129" t="s">
        <v>87</v>
      </c>
      <c r="C126" s="130" t="s">
        <v>87</v>
      </c>
      <c r="D126" s="129" t="s">
        <v>76</v>
      </c>
      <c r="E126" s="131" t="s">
        <v>2007</v>
      </c>
      <c r="F126" s="131" t="s">
        <v>20</v>
      </c>
      <c r="G126" s="132" t="s">
        <v>8</v>
      </c>
      <c r="H126" s="149">
        <v>45</v>
      </c>
      <c r="I126" s="46" t="s">
        <v>1398</v>
      </c>
      <c r="J126" s="134" t="s">
        <v>1512</v>
      </c>
      <c r="K126" s="148">
        <v>1</v>
      </c>
      <c r="L126" s="46" t="s">
        <v>29</v>
      </c>
      <c r="M126" s="46" t="s">
        <v>30</v>
      </c>
      <c r="N126" s="135"/>
    </row>
    <row r="127" spans="1:14" ht="15" customHeight="1" x14ac:dyDescent="0.25">
      <c r="A127" s="128">
        <v>126</v>
      </c>
      <c r="B127" s="129" t="s">
        <v>87</v>
      </c>
      <c r="C127" s="130" t="s">
        <v>87</v>
      </c>
      <c r="D127" s="129" t="s">
        <v>76</v>
      </c>
      <c r="E127" s="131" t="s">
        <v>2007</v>
      </c>
      <c r="F127" s="131" t="s">
        <v>20</v>
      </c>
      <c r="G127" s="132" t="s">
        <v>8</v>
      </c>
      <c r="H127" s="149">
        <v>45</v>
      </c>
      <c r="I127" s="46" t="s">
        <v>1398</v>
      </c>
      <c r="J127" s="134" t="s">
        <v>1512</v>
      </c>
      <c r="K127" s="148">
        <v>1</v>
      </c>
      <c r="L127" s="46" t="s">
        <v>29</v>
      </c>
      <c r="M127" s="46" t="s">
        <v>30</v>
      </c>
      <c r="N127" s="135"/>
    </row>
    <row r="128" spans="1:14" ht="15" customHeight="1" x14ac:dyDescent="0.25">
      <c r="A128" s="128">
        <v>127</v>
      </c>
      <c r="B128" s="129" t="s">
        <v>2188</v>
      </c>
      <c r="C128" s="130" t="s">
        <v>47</v>
      </c>
      <c r="D128" s="129" t="s">
        <v>101</v>
      </c>
      <c r="E128" s="131" t="s">
        <v>2007</v>
      </c>
      <c r="F128" s="131" t="s">
        <v>20</v>
      </c>
      <c r="G128" s="132" t="s">
        <v>8</v>
      </c>
      <c r="H128" s="149">
        <v>75</v>
      </c>
      <c r="I128" s="46" t="s">
        <v>1398</v>
      </c>
      <c r="J128" s="134" t="s">
        <v>1512</v>
      </c>
      <c r="K128" s="148">
        <v>1</v>
      </c>
      <c r="L128" s="46" t="s">
        <v>29</v>
      </c>
      <c r="M128" s="46" t="s">
        <v>30</v>
      </c>
      <c r="N128" s="135"/>
    </row>
    <row r="129" spans="1:14" ht="15" customHeight="1" x14ac:dyDescent="0.25">
      <c r="A129" s="128">
        <v>128</v>
      </c>
      <c r="B129" s="129" t="s">
        <v>2189</v>
      </c>
      <c r="C129" s="130" t="s">
        <v>1412</v>
      </c>
      <c r="D129" s="129" t="s">
        <v>2012</v>
      </c>
      <c r="E129" s="131" t="s">
        <v>2007</v>
      </c>
      <c r="F129" s="131" t="s">
        <v>20</v>
      </c>
      <c r="G129" s="132" t="s">
        <v>8</v>
      </c>
      <c r="H129" s="149">
        <v>45</v>
      </c>
      <c r="I129" s="46" t="s">
        <v>1398</v>
      </c>
      <c r="J129" s="134" t="s">
        <v>1512</v>
      </c>
      <c r="K129" s="148">
        <v>1</v>
      </c>
      <c r="L129" s="46" t="s">
        <v>29</v>
      </c>
      <c r="M129" s="46" t="s">
        <v>30</v>
      </c>
      <c r="N129" s="135"/>
    </row>
    <row r="130" spans="1:14" ht="15" customHeight="1" x14ac:dyDescent="0.25">
      <c r="A130" s="128">
        <v>129</v>
      </c>
      <c r="B130" s="129" t="s">
        <v>2190</v>
      </c>
      <c r="C130" s="130" t="s">
        <v>2191</v>
      </c>
      <c r="D130" s="129" t="s">
        <v>110</v>
      </c>
      <c r="E130" s="131" t="s">
        <v>2007</v>
      </c>
      <c r="F130" s="131" t="s">
        <v>20</v>
      </c>
      <c r="G130" s="132" t="s">
        <v>8</v>
      </c>
      <c r="H130" s="149">
        <v>45</v>
      </c>
      <c r="I130" s="46" t="s">
        <v>1398</v>
      </c>
      <c r="J130" s="134" t="s">
        <v>1512</v>
      </c>
      <c r="K130" s="148">
        <v>1</v>
      </c>
      <c r="L130" s="46" t="s">
        <v>29</v>
      </c>
      <c r="M130" s="46" t="s">
        <v>30</v>
      </c>
      <c r="N130" s="135"/>
    </row>
    <row r="131" spans="1:14" ht="15" customHeight="1" x14ac:dyDescent="0.25">
      <c r="A131" s="128">
        <v>130</v>
      </c>
      <c r="B131" s="129" t="s">
        <v>2192</v>
      </c>
      <c r="C131" s="130" t="s">
        <v>2191</v>
      </c>
      <c r="D131" s="129" t="s">
        <v>2074</v>
      </c>
      <c r="E131" s="131" t="s">
        <v>2007</v>
      </c>
      <c r="F131" s="131" t="s">
        <v>20</v>
      </c>
      <c r="G131" s="132" t="s">
        <v>8</v>
      </c>
      <c r="H131" s="149">
        <v>45</v>
      </c>
      <c r="I131" s="46" t="s">
        <v>1398</v>
      </c>
      <c r="J131" s="134" t="s">
        <v>1512</v>
      </c>
      <c r="K131" s="148">
        <v>1</v>
      </c>
      <c r="L131" s="46" t="s">
        <v>29</v>
      </c>
      <c r="M131" s="46" t="s">
        <v>30</v>
      </c>
      <c r="N131" s="135"/>
    </row>
    <row r="132" spans="1:14" ht="15" customHeight="1" x14ac:dyDescent="0.25">
      <c r="A132" s="128">
        <v>131</v>
      </c>
      <c r="B132" s="129" t="s">
        <v>2193</v>
      </c>
      <c r="C132" s="130" t="s">
        <v>2019</v>
      </c>
      <c r="D132" s="129" t="s">
        <v>1353</v>
      </c>
      <c r="E132" s="138" t="s">
        <v>2007</v>
      </c>
      <c r="F132" s="138" t="s">
        <v>20</v>
      </c>
      <c r="G132" s="132" t="s">
        <v>8</v>
      </c>
      <c r="H132" s="149">
        <v>75</v>
      </c>
      <c r="I132" s="138" t="s">
        <v>45</v>
      </c>
      <c r="J132" s="134" t="s">
        <v>46</v>
      </c>
      <c r="K132" s="148">
        <v>1</v>
      </c>
      <c r="L132" s="134" t="s">
        <v>21</v>
      </c>
      <c r="M132" s="134" t="s">
        <v>2034</v>
      </c>
      <c r="N132" s="135"/>
    </row>
    <row r="133" spans="1:14" ht="15" customHeight="1" x14ac:dyDescent="0.25">
      <c r="A133" s="128">
        <v>132</v>
      </c>
      <c r="B133" s="129" t="s">
        <v>2194</v>
      </c>
      <c r="C133" s="130" t="s">
        <v>2019</v>
      </c>
      <c r="D133" s="129" t="s">
        <v>2041</v>
      </c>
      <c r="E133" s="138" t="s">
        <v>2037</v>
      </c>
      <c r="F133" s="138" t="s">
        <v>20</v>
      </c>
      <c r="G133" s="132" t="s">
        <v>8</v>
      </c>
      <c r="H133" s="149">
        <v>150</v>
      </c>
      <c r="I133" s="138" t="s">
        <v>45</v>
      </c>
      <c r="J133" s="134" t="s">
        <v>46</v>
      </c>
      <c r="K133" s="148">
        <v>2</v>
      </c>
      <c r="L133" s="134" t="s">
        <v>21</v>
      </c>
      <c r="M133" s="134" t="s">
        <v>2034</v>
      </c>
      <c r="N133" s="135"/>
    </row>
    <row r="134" spans="1:14" ht="15" customHeight="1" x14ac:dyDescent="0.25">
      <c r="A134" s="128">
        <v>133</v>
      </c>
      <c r="B134" s="129" t="s">
        <v>2195</v>
      </c>
      <c r="C134" s="130" t="s">
        <v>2196</v>
      </c>
      <c r="D134" s="129" t="s">
        <v>2023</v>
      </c>
      <c r="E134" s="138" t="s">
        <v>2007</v>
      </c>
      <c r="F134" s="138" t="s">
        <v>20</v>
      </c>
      <c r="G134" s="132" t="s">
        <v>8</v>
      </c>
      <c r="H134" s="149">
        <v>45</v>
      </c>
      <c r="I134" s="134" t="s">
        <v>1398</v>
      </c>
      <c r="J134" s="46" t="s">
        <v>1512</v>
      </c>
      <c r="K134" s="148">
        <v>1</v>
      </c>
      <c r="L134" s="134" t="s">
        <v>45</v>
      </c>
      <c r="M134" s="46" t="s">
        <v>74</v>
      </c>
      <c r="N134" s="135"/>
    </row>
    <row r="135" spans="1:14" ht="15" customHeight="1" x14ac:dyDescent="0.25">
      <c r="A135" s="128">
        <v>134</v>
      </c>
      <c r="B135" s="129" t="s">
        <v>2197</v>
      </c>
      <c r="C135" s="130" t="s">
        <v>31</v>
      </c>
      <c r="D135" s="129" t="s">
        <v>2014</v>
      </c>
      <c r="E135" s="138" t="s">
        <v>2007</v>
      </c>
      <c r="F135" s="138" t="s">
        <v>20</v>
      </c>
      <c r="G135" s="132" t="s">
        <v>8</v>
      </c>
      <c r="H135" s="133">
        <v>75</v>
      </c>
      <c r="I135" s="46" t="s">
        <v>1398</v>
      </c>
      <c r="J135" s="134" t="s">
        <v>1413</v>
      </c>
      <c r="K135" s="58">
        <v>1</v>
      </c>
      <c r="L135" s="134" t="s">
        <v>29</v>
      </c>
      <c r="M135" s="46" t="s">
        <v>150</v>
      </c>
      <c r="N135" s="135"/>
    </row>
    <row r="136" spans="1:14" ht="15" customHeight="1" x14ac:dyDescent="0.25">
      <c r="A136" s="128">
        <v>135</v>
      </c>
      <c r="B136" s="129" t="s">
        <v>2198</v>
      </c>
      <c r="C136" s="130" t="s">
        <v>92</v>
      </c>
      <c r="D136" s="129" t="s">
        <v>2087</v>
      </c>
      <c r="E136" s="138" t="s">
        <v>2007</v>
      </c>
      <c r="F136" s="138" t="s">
        <v>20</v>
      </c>
      <c r="G136" s="132" t="s">
        <v>8</v>
      </c>
      <c r="H136" s="133">
        <v>75</v>
      </c>
      <c r="I136" s="46" t="s">
        <v>1398</v>
      </c>
      <c r="J136" s="134" t="s">
        <v>1417</v>
      </c>
      <c r="K136" s="58">
        <v>1</v>
      </c>
      <c r="L136" s="46" t="s">
        <v>15</v>
      </c>
      <c r="M136" s="46" t="s">
        <v>162</v>
      </c>
      <c r="N136" s="135"/>
    </row>
    <row r="137" spans="1:14" ht="15" customHeight="1" x14ac:dyDescent="0.25">
      <c r="A137" s="128">
        <v>136</v>
      </c>
      <c r="B137" s="129" t="s">
        <v>2199</v>
      </c>
      <c r="C137" s="130" t="s">
        <v>92</v>
      </c>
      <c r="D137" s="129" t="s">
        <v>2137</v>
      </c>
      <c r="E137" s="131" t="s">
        <v>2007</v>
      </c>
      <c r="F137" s="131" t="s">
        <v>20</v>
      </c>
      <c r="G137" s="132" t="s">
        <v>8</v>
      </c>
      <c r="H137" s="133">
        <v>75</v>
      </c>
      <c r="I137" s="46" t="s">
        <v>1398</v>
      </c>
      <c r="J137" s="134" t="s">
        <v>1417</v>
      </c>
      <c r="K137" s="58">
        <v>1</v>
      </c>
      <c r="L137" s="46" t="s">
        <v>15</v>
      </c>
      <c r="M137" s="46" t="s">
        <v>162</v>
      </c>
      <c r="N137" s="135"/>
    </row>
    <row r="138" spans="1:14" ht="15" customHeight="1" x14ac:dyDescent="0.25">
      <c r="A138" s="128">
        <v>137</v>
      </c>
      <c r="B138" s="129" t="s">
        <v>2200</v>
      </c>
      <c r="C138" s="130" t="s">
        <v>113</v>
      </c>
      <c r="D138" s="129" t="s">
        <v>2201</v>
      </c>
      <c r="E138" s="138" t="s">
        <v>2007</v>
      </c>
      <c r="F138" s="138" t="s">
        <v>20</v>
      </c>
      <c r="G138" s="132" t="s">
        <v>8</v>
      </c>
      <c r="H138" s="133">
        <v>75</v>
      </c>
      <c r="I138" s="46" t="s">
        <v>1398</v>
      </c>
      <c r="J138" s="134" t="s">
        <v>1413</v>
      </c>
      <c r="K138" s="58">
        <v>1</v>
      </c>
      <c r="L138" s="46" t="s">
        <v>29</v>
      </c>
      <c r="M138" s="46" t="s">
        <v>150</v>
      </c>
      <c r="N138" s="135"/>
    </row>
    <row r="139" spans="1:14" ht="15" customHeight="1" x14ac:dyDescent="0.25">
      <c r="A139" s="128">
        <v>138</v>
      </c>
      <c r="B139" s="129" t="s">
        <v>2039</v>
      </c>
      <c r="C139" s="130" t="s">
        <v>2202</v>
      </c>
      <c r="D139" s="129" t="s">
        <v>2023</v>
      </c>
      <c r="E139" s="138" t="s">
        <v>2037</v>
      </c>
      <c r="F139" s="138" t="s">
        <v>14</v>
      </c>
      <c r="G139" s="132" t="s">
        <v>8</v>
      </c>
      <c r="H139" s="149">
        <v>150</v>
      </c>
      <c r="I139" s="46" t="s">
        <v>45</v>
      </c>
      <c r="J139" s="46" t="s">
        <v>59</v>
      </c>
      <c r="K139" s="148">
        <v>1</v>
      </c>
      <c r="L139" s="46" t="s">
        <v>29</v>
      </c>
      <c r="M139" s="46" t="s">
        <v>30</v>
      </c>
      <c r="N139" s="135"/>
    </row>
    <row r="140" spans="1:14" ht="15" customHeight="1" x14ac:dyDescent="0.25">
      <c r="A140" s="128">
        <v>139</v>
      </c>
      <c r="B140" s="144" t="s">
        <v>2039</v>
      </c>
      <c r="C140" s="150" t="s">
        <v>2019</v>
      </c>
      <c r="D140" s="144" t="s">
        <v>2036</v>
      </c>
      <c r="E140" s="145" t="s">
        <v>2037</v>
      </c>
      <c r="F140" s="138" t="s">
        <v>20</v>
      </c>
      <c r="G140" s="132" t="s">
        <v>8</v>
      </c>
      <c r="H140" s="149">
        <v>150</v>
      </c>
      <c r="I140" s="138" t="s">
        <v>45</v>
      </c>
      <c r="J140" s="134" t="s">
        <v>46</v>
      </c>
      <c r="K140" s="148">
        <v>1</v>
      </c>
      <c r="L140" s="134" t="s">
        <v>21</v>
      </c>
      <c r="M140" s="134" t="s">
        <v>2034</v>
      </c>
      <c r="N140" s="135" t="s">
        <v>2078</v>
      </c>
    </row>
    <row r="141" spans="1:14" ht="15" customHeight="1" x14ac:dyDescent="0.25">
      <c r="A141" s="128">
        <v>140</v>
      </c>
      <c r="B141" s="144" t="s">
        <v>2039</v>
      </c>
      <c r="C141" s="150" t="s">
        <v>2019</v>
      </c>
      <c r="D141" s="144" t="s">
        <v>2122</v>
      </c>
      <c r="E141" s="145" t="s">
        <v>2037</v>
      </c>
      <c r="F141" s="131" t="s">
        <v>14</v>
      </c>
      <c r="G141" s="132" t="s">
        <v>8</v>
      </c>
      <c r="H141" s="149">
        <v>75</v>
      </c>
      <c r="I141" s="138" t="s">
        <v>45</v>
      </c>
      <c r="J141" s="134" t="s">
        <v>46</v>
      </c>
      <c r="K141" s="148">
        <v>0</v>
      </c>
      <c r="L141" s="46"/>
      <c r="M141" s="46"/>
      <c r="N141" s="135" t="s">
        <v>2203</v>
      </c>
    </row>
    <row r="142" spans="1:14" ht="15" customHeight="1" x14ac:dyDescent="0.25">
      <c r="A142" s="128">
        <v>141</v>
      </c>
      <c r="B142" s="129" t="s">
        <v>2204</v>
      </c>
      <c r="C142" s="130" t="s">
        <v>1405</v>
      </c>
      <c r="D142" s="129" t="s">
        <v>2205</v>
      </c>
      <c r="E142" s="138" t="s">
        <v>2007</v>
      </c>
      <c r="F142" s="138" t="s">
        <v>14</v>
      </c>
      <c r="G142" s="132" t="s">
        <v>8</v>
      </c>
      <c r="H142" s="149">
        <v>45</v>
      </c>
      <c r="I142" s="138" t="s">
        <v>1398</v>
      </c>
      <c r="J142" s="134" t="s">
        <v>1528</v>
      </c>
      <c r="K142" s="148">
        <v>1</v>
      </c>
      <c r="L142" s="46" t="s">
        <v>15</v>
      </c>
      <c r="M142" s="46" t="s">
        <v>162</v>
      </c>
      <c r="N142" s="135" t="s">
        <v>78</v>
      </c>
    </row>
    <row r="143" spans="1:14" ht="15" customHeight="1" x14ac:dyDescent="0.25">
      <c r="A143" s="128">
        <v>142</v>
      </c>
      <c r="B143" s="129" t="s">
        <v>2206</v>
      </c>
      <c r="C143" s="130" t="s">
        <v>114</v>
      </c>
      <c r="D143" s="129" t="s">
        <v>2207</v>
      </c>
      <c r="E143" s="131" t="s">
        <v>2007</v>
      </c>
      <c r="F143" s="131" t="s">
        <v>14</v>
      </c>
      <c r="G143" s="132" t="s">
        <v>8</v>
      </c>
      <c r="H143" s="149">
        <v>75</v>
      </c>
      <c r="I143" s="138" t="s">
        <v>45</v>
      </c>
      <c r="J143" s="134" t="s">
        <v>59</v>
      </c>
      <c r="K143" s="148">
        <v>1</v>
      </c>
      <c r="L143" s="46" t="s">
        <v>115</v>
      </c>
      <c r="M143" s="46" t="s">
        <v>115</v>
      </c>
      <c r="N143" s="135"/>
    </row>
    <row r="144" spans="1:14" ht="15" customHeight="1" x14ac:dyDescent="0.25">
      <c r="A144" s="128">
        <v>143</v>
      </c>
      <c r="B144" s="129" t="s">
        <v>2208</v>
      </c>
      <c r="C144" s="130" t="s">
        <v>114</v>
      </c>
      <c r="D144" s="129" t="s">
        <v>114</v>
      </c>
      <c r="E144" s="131" t="s">
        <v>2007</v>
      </c>
      <c r="F144" s="131" t="s">
        <v>14</v>
      </c>
      <c r="G144" s="132" t="s">
        <v>8</v>
      </c>
      <c r="H144" s="149">
        <v>75</v>
      </c>
      <c r="I144" s="138" t="s">
        <v>45</v>
      </c>
      <c r="J144" s="134" t="s">
        <v>59</v>
      </c>
      <c r="K144" s="148">
        <v>1</v>
      </c>
      <c r="L144" s="46" t="s">
        <v>115</v>
      </c>
      <c r="M144" s="46" t="s">
        <v>115</v>
      </c>
      <c r="N144" s="135"/>
    </row>
    <row r="145" spans="1:14" ht="15" customHeight="1" x14ac:dyDescent="0.25">
      <c r="A145" s="128">
        <v>144</v>
      </c>
      <c r="B145" s="129" t="s">
        <v>2122</v>
      </c>
      <c r="C145" s="130" t="s">
        <v>114</v>
      </c>
      <c r="D145" s="129" t="s">
        <v>2207</v>
      </c>
      <c r="E145" s="131" t="s">
        <v>2037</v>
      </c>
      <c r="F145" s="131" t="s">
        <v>14</v>
      </c>
      <c r="G145" s="132" t="s">
        <v>8</v>
      </c>
      <c r="H145" s="149">
        <v>260</v>
      </c>
      <c r="I145" s="138" t="s">
        <v>45</v>
      </c>
      <c r="J145" s="134" t="s">
        <v>59</v>
      </c>
      <c r="K145" s="148">
        <v>1</v>
      </c>
      <c r="L145" s="46" t="s">
        <v>115</v>
      </c>
      <c r="M145" s="46" t="s">
        <v>115</v>
      </c>
      <c r="N145" s="135" t="s">
        <v>2209</v>
      </c>
    </row>
    <row r="146" spans="1:14" ht="15" customHeight="1" x14ac:dyDescent="0.25">
      <c r="A146" s="128">
        <v>145</v>
      </c>
      <c r="B146" s="144" t="s">
        <v>2210</v>
      </c>
      <c r="C146" s="150" t="s">
        <v>2019</v>
      </c>
      <c r="D146" s="144" t="s">
        <v>2211</v>
      </c>
      <c r="E146" s="146" t="s">
        <v>2007</v>
      </c>
      <c r="F146" s="131" t="s">
        <v>14</v>
      </c>
      <c r="G146" s="132" t="s">
        <v>8</v>
      </c>
      <c r="H146" s="149">
        <v>150</v>
      </c>
      <c r="I146" s="138" t="s">
        <v>45</v>
      </c>
      <c r="J146" s="134" t="s">
        <v>46</v>
      </c>
      <c r="K146" s="148">
        <v>1</v>
      </c>
      <c r="L146" s="134" t="s">
        <v>21</v>
      </c>
      <c r="M146" s="134" t="s">
        <v>2034</v>
      </c>
      <c r="N146" s="135" t="s">
        <v>2078</v>
      </c>
    </row>
    <row r="147" spans="1:14" ht="15" customHeight="1" x14ac:dyDescent="0.25">
      <c r="A147" s="128">
        <v>146</v>
      </c>
      <c r="B147" s="144" t="s">
        <v>2122</v>
      </c>
      <c r="C147" s="150" t="s">
        <v>2019</v>
      </c>
      <c r="D147" s="144" t="s">
        <v>2039</v>
      </c>
      <c r="E147" s="146" t="s">
        <v>2037</v>
      </c>
      <c r="F147" s="131" t="s">
        <v>14</v>
      </c>
      <c r="G147" s="132" t="s">
        <v>8</v>
      </c>
      <c r="H147" s="149">
        <v>350</v>
      </c>
      <c r="I147" s="138" t="s">
        <v>45</v>
      </c>
      <c r="J147" s="134" t="s">
        <v>46</v>
      </c>
      <c r="K147" s="148">
        <v>1</v>
      </c>
      <c r="L147" s="134" t="s">
        <v>21</v>
      </c>
      <c r="M147" s="134" t="s">
        <v>2034</v>
      </c>
      <c r="N147" s="135" t="s">
        <v>2078</v>
      </c>
    </row>
    <row r="148" spans="1:14" ht="15" customHeight="1" x14ac:dyDescent="0.25">
      <c r="A148" s="128">
        <v>147</v>
      </c>
      <c r="B148" s="144" t="s">
        <v>2212</v>
      </c>
      <c r="C148" s="150" t="s">
        <v>2019</v>
      </c>
      <c r="D148" s="144" t="s">
        <v>2039</v>
      </c>
      <c r="E148" s="145" t="s">
        <v>2007</v>
      </c>
      <c r="F148" s="138" t="s">
        <v>20</v>
      </c>
      <c r="G148" s="132" t="s">
        <v>8</v>
      </c>
      <c r="H148" s="149">
        <v>150</v>
      </c>
      <c r="I148" s="138" t="s">
        <v>45</v>
      </c>
      <c r="J148" s="134" t="s">
        <v>46</v>
      </c>
      <c r="K148" s="148">
        <v>1</v>
      </c>
      <c r="L148" s="134" t="s">
        <v>21</v>
      </c>
      <c r="M148" s="134" t="s">
        <v>2034</v>
      </c>
      <c r="N148" s="135" t="s">
        <v>2078</v>
      </c>
    </row>
    <row r="149" spans="1:14" ht="15" customHeight="1" x14ac:dyDescent="0.25">
      <c r="A149" s="128">
        <v>148</v>
      </c>
      <c r="B149" s="129" t="s">
        <v>2213</v>
      </c>
      <c r="C149" s="130" t="s">
        <v>1405</v>
      </c>
      <c r="D149" s="129" t="s">
        <v>1405</v>
      </c>
      <c r="E149" s="131" t="s">
        <v>2007</v>
      </c>
      <c r="F149" s="131" t="s">
        <v>14</v>
      </c>
      <c r="G149" s="132" t="s">
        <v>8</v>
      </c>
      <c r="H149" s="149">
        <v>45</v>
      </c>
      <c r="I149" s="46" t="s">
        <v>1398</v>
      </c>
      <c r="J149" s="134" t="s">
        <v>1528</v>
      </c>
      <c r="K149" s="148">
        <v>1</v>
      </c>
      <c r="L149" s="46" t="s">
        <v>15</v>
      </c>
      <c r="M149" s="46" t="s">
        <v>162</v>
      </c>
      <c r="N149" s="135" t="s">
        <v>78</v>
      </c>
    </row>
    <row r="150" spans="1:14" ht="15" customHeight="1" x14ac:dyDescent="0.25">
      <c r="A150" s="128">
        <v>149</v>
      </c>
      <c r="B150" s="129" t="s">
        <v>2214</v>
      </c>
      <c r="C150" s="130" t="s">
        <v>1405</v>
      </c>
      <c r="D150" s="129" t="s">
        <v>2169</v>
      </c>
      <c r="E150" s="131" t="s">
        <v>2007</v>
      </c>
      <c r="F150" s="131" t="s">
        <v>14</v>
      </c>
      <c r="G150" s="132" t="s">
        <v>8</v>
      </c>
      <c r="H150" s="149">
        <v>75</v>
      </c>
      <c r="I150" s="46" t="s">
        <v>1398</v>
      </c>
      <c r="J150" s="134" t="s">
        <v>1528</v>
      </c>
      <c r="K150" s="148">
        <v>1</v>
      </c>
      <c r="L150" s="46" t="s">
        <v>15</v>
      </c>
      <c r="M150" s="46" t="s">
        <v>162</v>
      </c>
      <c r="N150" s="135" t="s">
        <v>78</v>
      </c>
    </row>
    <row r="151" spans="1:14" ht="15" customHeight="1" x14ac:dyDescent="0.25">
      <c r="A151" s="128">
        <v>150</v>
      </c>
      <c r="B151" s="129" t="s">
        <v>2215</v>
      </c>
      <c r="C151" s="130" t="s">
        <v>91</v>
      </c>
      <c r="D151" s="129" t="s">
        <v>119</v>
      </c>
      <c r="E151" s="138" t="s">
        <v>2007</v>
      </c>
      <c r="F151" s="138" t="s">
        <v>14</v>
      </c>
      <c r="G151" s="132" t="s">
        <v>8</v>
      </c>
      <c r="H151" s="149">
        <v>45</v>
      </c>
      <c r="I151" s="46" t="s">
        <v>1398</v>
      </c>
      <c r="J151" s="134" t="s">
        <v>1413</v>
      </c>
      <c r="K151" s="148">
        <v>1</v>
      </c>
      <c r="L151" s="46" t="s">
        <v>45</v>
      </c>
      <c r="M151" s="46" t="s">
        <v>74</v>
      </c>
      <c r="N151" s="135"/>
    </row>
    <row r="152" spans="1:14" ht="15" customHeight="1" x14ac:dyDescent="0.25">
      <c r="A152" s="128">
        <v>151</v>
      </c>
      <c r="B152" s="129" t="s">
        <v>2216</v>
      </c>
      <c r="C152" s="130" t="s">
        <v>99</v>
      </c>
      <c r="D152" s="129" t="s">
        <v>2217</v>
      </c>
      <c r="E152" s="138" t="s">
        <v>2007</v>
      </c>
      <c r="F152" s="138" t="s">
        <v>20</v>
      </c>
      <c r="G152" s="132" t="s">
        <v>8</v>
      </c>
      <c r="H152" s="149">
        <v>45</v>
      </c>
      <c r="I152" s="46" t="s">
        <v>1398</v>
      </c>
      <c r="J152" s="134" t="s">
        <v>1512</v>
      </c>
      <c r="K152" s="148">
        <v>1</v>
      </c>
      <c r="L152" s="46" t="s">
        <v>29</v>
      </c>
      <c r="M152" s="46" t="s">
        <v>150</v>
      </c>
      <c r="N152" s="135"/>
    </row>
    <row r="153" spans="1:14" ht="15" customHeight="1" x14ac:dyDescent="0.25">
      <c r="A153" s="128">
        <v>152</v>
      </c>
      <c r="B153" s="129" t="s">
        <v>2218</v>
      </c>
      <c r="C153" s="130" t="s">
        <v>99</v>
      </c>
      <c r="D153" s="129" t="s">
        <v>2115</v>
      </c>
      <c r="E153" s="131" t="s">
        <v>2007</v>
      </c>
      <c r="F153" s="131" t="s">
        <v>20</v>
      </c>
      <c r="G153" s="132" t="s">
        <v>8</v>
      </c>
      <c r="H153" s="149">
        <v>45</v>
      </c>
      <c r="I153" s="46" t="s">
        <v>1398</v>
      </c>
      <c r="J153" s="134" t="s">
        <v>1512</v>
      </c>
      <c r="K153" s="148">
        <v>1</v>
      </c>
      <c r="L153" s="46" t="s">
        <v>29</v>
      </c>
      <c r="M153" s="46" t="s">
        <v>150</v>
      </c>
      <c r="N153" s="135"/>
    </row>
    <row r="154" spans="1:14" ht="15" customHeight="1" x14ac:dyDescent="0.25">
      <c r="A154" s="128">
        <v>153</v>
      </c>
      <c r="B154" s="129" t="s">
        <v>2219</v>
      </c>
      <c r="C154" s="130" t="s">
        <v>100</v>
      </c>
      <c r="D154" s="129" t="s">
        <v>2220</v>
      </c>
      <c r="E154" s="131" t="s">
        <v>2007</v>
      </c>
      <c r="F154" s="131" t="s">
        <v>20</v>
      </c>
      <c r="G154" s="132" t="s">
        <v>8</v>
      </c>
      <c r="H154" s="133">
        <v>45</v>
      </c>
      <c r="I154" s="46" t="s">
        <v>1398</v>
      </c>
      <c r="J154" s="134" t="s">
        <v>1512</v>
      </c>
      <c r="K154" s="58">
        <v>1</v>
      </c>
      <c r="L154" s="46" t="s">
        <v>29</v>
      </c>
      <c r="M154" s="46" t="s">
        <v>150</v>
      </c>
      <c r="N154" s="135"/>
    </row>
    <row r="155" spans="1:14" ht="15" customHeight="1" x14ac:dyDescent="0.25">
      <c r="A155" s="128">
        <v>154</v>
      </c>
      <c r="B155" s="129" t="s">
        <v>2221</v>
      </c>
      <c r="C155" s="130" t="s">
        <v>100</v>
      </c>
      <c r="D155" s="129" t="s">
        <v>2128</v>
      </c>
      <c r="E155" s="131" t="s">
        <v>2007</v>
      </c>
      <c r="F155" s="131" t="s">
        <v>20</v>
      </c>
      <c r="G155" s="132" t="s">
        <v>8</v>
      </c>
      <c r="H155" s="133">
        <v>75</v>
      </c>
      <c r="I155" s="46" t="s">
        <v>1398</v>
      </c>
      <c r="J155" s="134" t="s">
        <v>1512</v>
      </c>
      <c r="K155" s="58">
        <v>1</v>
      </c>
      <c r="L155" s="46" t="s">
        <v>29</v>
      </c>
      <c r="M155" s="46" t="s">
        <v>150</v>
      </c>
      <c r="N155" s="135"/>
    </row>
    <row r="156" spans="1:14" ht="15" customHeight="1" x14ac:dyDescent="0.25">
      <c r="A156" s="128">
        <v>155</v>
      </c>
      <c r="B156" s="129" t="s">
        <v>2222</v>
      </c>
      <c r="C156" s="130" t="s">
        <v>100</v>
      </c>
      <c r="D156" s="129" t="s">
        <v>2223</v>
      </c>
      <c r="E156" s="138" t="s">
        <v>2007</v>
      </c>
      <c r="F156" s="138" t="s">
        <v>20</v>
      </c>
      <c r="G156" s="132" t="s">
        <v>8</v>
      </c>
      <c r="H156" s="133">
        <v>75</v>
      </c>
      <c r="I156" s="46" t="s">
        <v>1398</v>
      </c>
      <c r="J156" s="134" t="s">
        <v>1512</v>
      </c>
      <c r="K156" s="58">
        <v>1</v>
      </c>
      <c r="L156" s="46" t="s">
        <v>29</v>
      </c>
      <c r="M156" s="46" t="s">
        <v>150</v>
      </c>
      <c r="N156" s="135"/>
    </row>
    <row r="157" spans="1:14" ht="15" customHeight="1" x14ac:dyDescent="0.25">
      <c r="A157" s="128">
        <v>156</v>
      </c>
      <c r="B157" s="129" t="s">
        <v>2224</v>
      </c>
      <c r="C157" s="130" t="s">
        <v>100</v>
      </c>
      <c r="D157" s="129" t="s">
        <v>2137</v>
      </c>
      <c r="E157" s="138" t="s">
        <v>2007</v>
      </c>
      <c r="F157" s="138" t="s">
        <v>20</v>
      </c>
      <c r="G157" s="132" t="s">
        <v>8</v>
      </c>
      <c r="H157" s="133">
        <v>45</v>
      </c>
      <c r="I157" s="46" t="s">
        <v>1398</v>
      </c>
      <c r="J157" s="134" t="s">
        <v>1512</v>
      </c>
      <c r="K157" s="58">
        <v>1</v>
      </c>
      <c r="L157" s="46" t="s">
        <v>29</v>
      </c>
      <c r="M157" s="46" t="s">
        <v>150</v>
      </c>
      <c r="N157" s="135"/>
    </row>
    <row r="158" spans="1:14" ht="15" customHeight="1" x14ac:dyDescent="0.25">
      <c r="A158" s="128">
        <v>157</v>
      </c>
      <c r="B158" s="129" t="s">
        <v>2225</v>
      </c>
      <c r="C158" s="130" t="s">
        <v>100</v>
      </c>
      <c r="D158" s="129" t="s">
        <v>2014</v>
      </c>
      <c r="E158" s="138" t="s">
        <v>2007</v>
      </c>
      <c r="F158" s="138" t="s">
        <v>20</v>
      </c>
      <c r="G158" s="132" t="s">
        <v>8</v>
      </c>
      <c r="H158" s="133">
        <v>75</v>
      </c>
      <c r="I158" s="46" t="s">
        <v>1398</v>
      </c>
      <c r="J158" s="134" t="s">
        <v>1512</v>
      </c>
      <c r="K158" s="58">
        <v>1</v>
      </c>
      <c r="L158" s="46" t="s">
        <v>29</v>
      </c>
      <c r="M158" s="46" t="s">
        <v>150</v>
      </c>
      <c r="N158" s="135"/>
    </row>
    <row r="159" spans="1:14" ht="15" customHeight="1" x14ac:dyDescent="0.25">
      <c r="A159" s="128">
        <v>158</v>
      </c>
      <c r="B159" s="129" t="s">
        <v>2226</v>
      </c>
      <c r="C159" s="130" t="s">
        <v>100</v>
      </c>
      <c r="D159" s="129" t="s">
        <v>2223</v>
      </c>
      <c r="E159" s="138" t="s">
        <v>2007</v>
      </c>
      <c r="F159" s="138" t="s">
        <v>20</v>
      </c>
      <c r="G159" s="132" t="s">
        <v>8</v>
      </c>
      <c r="H159" s="133">
        <v>45</v>
      </c>
      <c r="I159" s="46" t="s">
        <v>1398</v>
      </c>
      <c r="J159" s="134" t="s">
        <v>1512</v>
      </c>
      <c r="K159" s="58">
        <v>1</v>
      </c>
      <c r="L159" s="46" t="s">
        <v>29</v>
      </c>
      <c r="M159" s="46" t="s">
        <v>150</v>
      </c>
      <c r="N159" s="135"/>
    </row>
    <row r="160" spans="1:14" ht="15" customHeight="1" x14ac:dyDescent="0.25">
      <c r="A160" s="128">
        <v>159</v>
      </c>
      <c r="B160" s="129" t="s">
        <v>2227</v>
      </c>
      <c r="C160" s="130" t="s">
        <v>68</v>
      </c>
      <c r="D160" s="129" t="s">
        <v>76</v>
      </c>
      <c r="E160" s="131" t="s">
        <v>2007</v>
      </c>
      <c r="F160" s="131" t="s">
        <v>20</v>
      </c>
      <c r="G160" s="132" t="s">
        <v>8</v>
      </c>
      <c r="H160" s="133">
        <v>75</v>
      </c>
      <c r="I160" s="138" t="s">
        <v>1398</v>
      </c>
      <c r="J160" s="134" t="s">
        <v>1512</v>
      </c>
      <c r="K160" s="58">
        <v>1</v>
      </c>
      <c r="L160" s="46" t="s">
        <v>21</v>
      </c>
      <c r="M160" s="46" t="s">
        <v>2034</v>
      </c>
      <c r="N160" s="135"/>
    </row>
    <row r="161" spans="1:14" ht="15" customHeight="1" x14ac:dyDescent="0.25">
      <c r="A161" s="128">
        <v>160</v>
      </c>
      <c r="B161" s="129" t="s">
        <v>2228</v>
      </c>
      <c r="C161" s="130" t="s">
        <v>68</v>
      </c>
      <c r="D161" s="129" t="s">
        <v>68</v>
      </c>
      <c r="E161" s="131" t="s">
        <v>2007</v>
      </c>
      <c r="F161" s="131" t="s">
        <v>20</v>
      </c>
      <c r="G161" s="132" t="s">
        <v>8</v>
      </c>
      <c r="H161" s="133">
        <v>75</v>
      </c>
      <c r="I161" s="138" t="s">
        <v>1398</v>
      </c>
      <c r="J161" s="134" t="s">
        <v>1512</v>
      </c>
      <c r="K161" s="58">
        <v>1</v>
      </c>
      <c r="L161" s="46" t="s">
        <v>21</v>
      </c>
      <c r="M161" s="46" t="s">
        <v>2034</v>
      </c>
      <c r="N161" s="135"/>
    </row>
    <row r="162" spans="1:14" ht="15" customHeight="1" x14ac:dyDescent="0.25">
      <c r="A162" s="128">
        <v>161</v>
      </c>
      <c r="B162" s="129" t="s">
        <v>2229</v>
      </c>
      <c r="C162" s="130" t="s">
        <v>101</v>
      </c>
      <c r="D162" s="129" t="s">
        <v>111</v>
      </c>
      <c r="E162" s="131" t="s">
        <v>2007</v>
      </c>
      <c r="F162" s="131" t="s">
        <v>20</v>
      </c>
      <c r="G162" s="46" t="s">
        <v>8</v>
      </c>
      <c r="H162" s="133">
        <v>45</v>
      </c>
      <c r="I162" s="138" t="s">
        <v>1398</v>
      </c>
      <c r="J162" s="134" t="s">
        <v>1512</v>
      </c>
      <c r="K162" s="58">
        <v>1</v>
      </c>
      <c r="L162" s="46" t="s">
        <v>29</v>
      </c>
      <c r="M162" s="46" t="s">
        <v>30</v>
      </c>
      <c r="N162" s="137"/>
    </row>
    <row r="163" spans="1:14" ht="15" customHeight="1" x14ac:dyDescent="0.25">
      <c r="A163" s="128">
        <v>162</v>
      </c>
      <c r="B163" s="129" t="s">
        <v>103</v>
      </c>
      <c r="C163" s="130" t="s">
        <v>1452</v>
      </c>
      <c r="D163" s="129" t="s">
        <v>101</v>
      </c>
      <c r="E163" s="131" t="s">
        <v>2007</v>
      </c>
      <c r="F163" s="131" t="s">
        <v>20</v>
      </c>
      <c r="G163" s="132" t="s">
        <v>8</v>
      </c>
      <c r="H163" s="133">
        <v>45</v>
      </c>
      <c r="I163" s="138" t="s">
        <v>1398</v>
      </c>
      <c r="J163" s="134" t="s">
        <v>1512</v>
      </c>
      <c r="K163" s="58">
        <v>1</v>
      </c>
      <c r="L163" s="46" t="s">
        <v>29</v>
      </c>
      <c r="M163" s="46" t="s">
        <v>30</v>
      </c>
      <c r="N163" s="135"/>
    </row>
    <row r="164" spans="1:14" ht="15" customHeight="1" x14ac:dyDescent="0.25">
      <c r="A164" s="128">
        <v>163</v>
      </c>
      <c r="B164" s="129" t="s">
        <v>2230</v>
      </c>
      <c r="C164" s="130" t="s">
        <v>103</v>
      </c>
      <c r="D164" s="129" t="s">
        <v>68</v>
      </c>
      <c r="E164" s="131" t="s">
        <v>2007</v>
      </c>
      <c r="F164" s="131" t="s">
        <v>20</v>
      </c>
      <c r="G164" s="132" t="s">
        <v>8</v>
      </c>
      <c r="H164" s="133">
        <v>75</v>
      </c>
      <c r="I164" s="138" t="s">
        <v>1398</v>
      </c>
      <c r="J164" s="134" t="s">
        <v>1399</v>
      </c>
      <c r="K164" s="58">
        <v>1</v>
      </c>
      <c r="L164" s="46" t="s">
        <v>115</v>
      </c>
      <c r="M164" s="139" t="s">
        <v>115</v>
      </c>
      <c r="N164" s="135" t="s">
        <v>2231</v>
      </c>
    </row>
    <row r="165" spans="1:14" ht="15" customHeight="1" x14ac:dyDescent="0.25">
      <c r="A165" s="128">
        <v>164</v>
      </c>
      <c r="B165" s="129" t="s">
        <v>2232</v>
      </c>
      <c r="C165" s="130" t="s">
        <v>103</v>
      </c>
      <c r="D165" s="129" t="s">
        <v>1214</v>
      </c>
      <c r="E165" s="138" t="s">
        <v>2007</v>
      </c>
      <c r="F165" s="138" t="s">
        <v>20</v>
      </c>
      <c r="G165" s="132" t="s">
        <v>8</v>
      </c>
      <c r="H165" s="133">
        <v>75</v>
      </c>
      <c r="I165" s="138" t="s">
        <v>1398</v>
      </c>
      <c r="J165" s="134" t="s">
        <v>1399</v>
      </c>
      <c r="K165" s="58">
        <v>1</v>
      </c>
      <c r="L165" s="46" t="s">
        <v>115</v>
      </c>
      <c r="M165" s="139" t="s">
        <v>115</v>
      </c>
      <c r="N165" s="135" t="s">
        <v>2231</v>
      </c>
    </row>
    <row r="166" spans="1:14" ht="15" customHeight="1" x14ac:dyDescent="0.25">
      <c r="A166" s="128">
        <v>165</v>
      </c>
      <c r="B166" s="129" t="s">
        <v>2233</v>
      </c>
      <c r="C166" s="130" t="s">
        <v>1452</v>
      </c>
      <c r="D166" s="129" t="s">
        <v>1214</v>
      </c>
      <c r="E166" s="131" t="s">
        <v>2007</v>
      </c>
      <c r="F166" s="131" t="s">
        <v>20</v>
      </c>
      <c r="G166" s="132" t="s">
        <v>8</v>
      </c>
      <c r="H166" s="133">
        <v>45</v>
      </c>
      <c r="I166" s="46" t="s">
        <v>1398</v>
      </c>
      <c r="J166" s="134" t="s">
        <v>1512</v>
      </c>
      <c r="K166" s="58">
        <v>1</v>
      </c>
      <c r="L166" s="46" t="s">
        <v>29</v>
      </c>
      <c r="M166" s="46" t="s">
        <v>30</v>
      </c>
      <c r="N166" s="135"/>
    </row>
    <row r="167" spans="1:14" ht="15" customHeight="1" x14ac:dyDescent="0.25">
      <c r="A167" s="128">
        <v>166</v>
      </c>
      <c r="B167" s="129" t="s">
        <v>2234</v>
      </c>
      <c r="C167" s="130" t="s">
        <v>87</v>
      </c>
      <c r="D167" s="129" t="s">
        <v>65</v>
      </c>
      <c r="E167" s="138" t="s">
        <v>2007</v>
      </c>
      <c r="F167" s="138" t="s">
        <v>20</v>
      </c>
      <c r="G167" s="132" t="s">
        <v>8</v>
      </c>
      <c r="H167" s="133">
        <v>45</v>
      </c>
      <c r="I167" s="46" t="s">
        <v>1398</v>
      </c>
      <c r="J167" s="134" t="s">
        <v>1512</v>
      </c>
      <c r="K167" s="58">
        <v>1</v>
      </c>
      <c r="L167" s="46" t="s">
        <v>29</v>
      </c>
      <c r="M167" s="46" t="s">
        <v>30</v>
      </c>
      <c r="N167" s="135"/>
    </row>
    <row r="168" spans="1:14" ht="15" customHeight="1" x14ac:dyDescent="0.25">
      <c r="A168" s="128">
        <v>167</v>
      </c>
      <c r="B168" s="129" t="s">
        <v>2235</v>
      </c>
      <c r="C168" s="130" t="s">
        <v>103</v>
      </c>
      <c r="D168" s="129" t="s">
        <v>103</v>
      </c>
      <c r="E168" s="131" t="s">
        <v>2007</v>
      </c>
      <c r="F168" s="131" t="s">
        <v>20</v>
      </c>
      <c r="G168" s="132" t="s">
        <v>8</v>
      </c>
      <c r="H168" s="133">
        <v>75</v>
      </c>
      <c r="I168" s="138" t="s">
        <v>1398</v>
      </c>
      <c r="J168" s="134" t="s">
        <v>1399</v>
      </c>
      <c r="K168" s="58">
        <v>1</v>
      </c>
      <c r="L168" s="46" t="s">
        <v>115</v>
      </c>
      <c r="M168" s="46" t="s">
        <v>115</v>
      </c>
      <c r="N168" s="135"/>
    </row>
    <row r="169" spans="1:14" ht="15" customHeight="1" x14ac:dyDescent="0.25">
      <c r="A169" s="128">
        <v>168</v>
      </c>
      <c r="B169" s="129" t="s">
        <v>2236</v>
      </c>
      <c r="C169" s="130" t="s">
        <v>102</v>
      </c>
      <c r="D169" s="129" t="s">
        <v>76</v>
      </c>
      <c r="E169" s="131" t="s">
        <v>2007</v>
      </c>
      <c r="F169" s="131" t="s">
        <v>20</v>
      </c>
      <c r="G169" s="132" t="s">
        <v>8</v>
      </c>
      <c r="H169" s="133">
        <v>45</v>
      </c>
      <c r="I169" s="46" t="s">
        <v>1398</v>
      </c>
      <c r="J169" s="134" t="s">
        <v>1512</v>
      </c>
      <c r="K169" s="58">
        <v>1</v>
      </c>
      <c r="L169" s="46" t="s">
        <v>29</v>
      </c>
      <c r="M169" s="46" t="s">
        <v>30</v>
      </c>
      <c r="N169" s="135"/>
    </row>
    <row r="170" spans="1:14" ht="15" customHeight="1" x14ac:dyDescent="0.25">
      <c r="A170" s="128">
        <v>169</v>
      </c>
      <c r="B170" s="129" t="s">
        <v>2237</v>
      </c>
      <c r="C170" s="130" t="s">
        <v>108</v>
      </c>
      <c r="D170" s="129" t="s">
        <v>2095</v>
      </c>
      <c r="E170" s="131" t="s">
        <v>2007</v>
      </c>
      <c r="F170" s="131" t="s">
        <v>14</v>
      </c>
      <c r="G170" s="132" t="s">
        <v>8</v>
      </c>
      <c r="H170" s="133">
        <v>45</v>
      </c>
      <c r="I170" s="46" t="s">
        <v>1398</v>
      </c>
      <c r="J170" s="134" t="s">
        <v>1413</v>
      </c>
      <c r="K170" s="58">
        <v>1</v>
      </c>
      <c r="L170" s="46" t="s">
        <v>29</v>
      </c>
      <c r="M170" s="46" t="s">
        <v>150</v>
      </c>
      <c r="N170" s="135"/>
    </row>
    <row r="171" spans="1:14" ht="15" customHeight="1" x14ac:dyDescent="0.25">
      <c r="A171" s="128">
        <v>170</v>
      </c>
      <c r="B171" s="129" t="s">
        <v>2238</v>
      </c>
      <c r="C171" s="130" t="s">
        <v>108</v>
      </c>
      <c r="D171" s="129" t="s">
        <v>1468</v>
      </c>
      <c r="E171" s="131" t="s">
        <v>2007</v>
      </c>
      <c r="F171" s="131" t="s">
        <v>14</v>
      </c>
      <c r="G171" s="132" t="s">
        <v>8</v>
      </c>
      <c r="H171" s="133">
        <v>75</v>
      </c>
      <c r="I171" s="46" t="s">
        <v>1398</v>
      </c>
      <c r="J171" s="134" t="s">
        <v>1413</v>
      </c>
      <c r="K171" s="58">
        <v>1</v>
      </c>
      <c r="L171" s="46" t="s">
        <v>29</v>
      </c>
      <c r="M171" s="46" t="s">
        <v>150</v>
      </c>
      <c r="N171" s="135"/>
    </row>
    <row r="172" spans="1:14" ht="15" customHeight="1" x14ac:dyDescent="0.25">
      <c r="A172" s="128">
        <v>171</v>
      </c>
      <c r="B172" s="129" t="s">
        <v>2239</v>
      </c>
      <c r="C172" s="130" t="s">
        <v>68</v>
      </c>
      <c r="D172" s="129" t="s">
        <v>76</v>
      </c>
      <c r="E172" s="131" t="s">
        <v>2007</v>
      </c>
      <c r="F172" s="131" t="s">
        <v>20</v>
      </c>
      <c r="G172" s="132" t="s">
        <v>8</v>
      </c>
      <c r="H172" s="133">
        <v>45</v>
      </c>
      <c r="I172" s="138" t="s">
        <v>1398</v>
      </c>
      <c r="J172" s="134" t="s">
        <v>1512</v>
      </c>
      <c r="K172" s="58">
        <v>1</v>
      </c>
      <c r="L172" s="46" t="s">
        <v>29</v>
      </c>
      <c r="M172" s="46" t="s">
        <v>30</v>
      </c>
      <c r="N172" s="135"/>
    </row>
    <row r="173" spans="1:14" ht="15" customHeight="1" x14ac:dyDescent="0.25">
      <c r="A173" s="128">
        <v>172</v>
      </c>
      <c r="B173" s="129" t="s">
        <v>2240</v>
      </c>
      <c r="C173" s="130" t="s">
        <v>79</v>
      </c>
      <c r="D173" s="129" t="s">
        <v>88</v>
      </c>
      <c r="E173" s="131" t="s">
        <v>2007</v>
      </c>
      <c r="F173" s="131" t="s">
        <v>20</v>
      </c>
      <c r="G173" s="132" t="s">
        <v>8</v>
      </c>
      <c r="H173" s="133">
        <v>45</v>
      </c>
      <c r="I173" s="46" t="s">
        <v>1398</v>
      </c>
      <c r="J173" s="134" t="s">
        <v>1512</v>
      </c>
      <c r="K173" s="58">
        <v>1</v>
      </c>
      <c r="L173" s="46" t="s">
        <v>29</v>
      </c>
      <c r="M173" s="46" t="s">
        <v>30</v>
      </c>
      <c r="N173" s="135"/>
    </row>
    <row r="174" spans="1:14" ht="15" customHeight="1" x14ac:dyDescent="0.25">
      <c r="A174" s="128">
        <v>173</v>
      </c>
      <c r="B174" s="129" t="s">
        <v>2241</v>
      </c>
      <c r="C174" s="130" t="s">
        <v>110</v>
      </c>
      <c r="D174" s="129" t="s">
        <v>2126</v>
      </c>
      <c r="E174" s="138" t="s">
        <v>2007</v>
      </c>
      <c r="F174" s="138" t="s">
        <v>20</v>
      </c>
      <c r="G174" s="132" t="s">
        <v>8</v>
      </c>
      <c r="H174" s="133">
        <v>45</v>
      </c>
      <c r="I174" s="46" t="s">
        <v>1398</v>
      </c>
      <c r="J174" s="134" t="s">
        <v>1512</v>
      </c>
      <c r="K174" s="58">
        <v>1</v>
      </c>
      <c r="L174" s="46" t="s">
        <v>29</v>
      </c>
      <c r="M174" s="46" t="s">
        <v>150</v>
      </c>
      <c r="N174" s="135"/>
    </row>
    <row r="175" spans="1:14" ht="15" customHeight="1" x14ac:dyDescent="0.25">
      <c r="A175" s="128">
        <v>174</v>
      </c>
      <c r="B175" s="129" t="s">
        <v>110</v>
      </c>
      <c r="C175" s="130" t="s">
        <v>44</v>
      </c>
      <c r="D175" s="129" t="s">
        <v>44</v>
      </c>
      <c r="E175" s="138" t="s">
        <v>2007</v>
      </c>
      <c r="F175" s="138" t="s">
        <v>20</v>
      </c>
      <c r="G175" s="132" t="s">
        <v>8</v>
      </c>
      <c r="H175" s="133">
        <v>45</v>
      </c>
      <c r="I175" s="46" t="s">
        <v>1398</v>
      </c>
      <c r="J175" s="46" t="s">
        <v>1512</v>
      </c>
      <c r="K175" s="58">
        <v>1</v>
      </c>
      <c r="L175" s="46" t="s">
        <v>29</v>
      </c>
      <c r="M175" s="46" t="s">
        <v>150</v>
      </c>
      <c r="N175" s="135"/>
    </row>
    <row r="176" spans="1:14" ht="15" customHeight="1" x14ac:dyDescent="0.25">
      <c r="A176" s="128">
        <v>175</v>
      </c>
      <c r="B176" s="129" t="s">
        <v>2242</v>
      </c>
      <c r="C176" s="130" t="s">
        <v>1452</v>
      </c>
      <c r="D176" s="129" t="s">
        <v>101</v>
      </c>
      <c r="E176" s="138" t="s">
        <v>2007</v>
      </c>
      <c r="F176" s="138" t="s">
        <v>20</v>
      </c>
      <c r="G176" s="132" t="s">
        <v>8</v>
      </c>
      <c r="H176" s="133">
        <v>45</v>
      </c>
      <c r="I176" s="46" t="s">
        <v>1398</v>
      </c>
      <c r="J176" s="134" t="s">
        <v>1512</v>
      </c>
      <c r="K176" s="58">
        <v>1</v>
      </c>
      <c r="L176" s="46" t="s">
        <v>29</v>
      </c>
      <c r="M176" s="46" t="s">
        <v>30</v>
      </c>
      <c r="N176" s="135"/>
    </row>
    <row r="177" spans="1:14" ht="15" customHeight="1" x14ac:dyDescent="0.25">
      <c r="A177" s="128">
        <v>176</v>
      </c>
      <c r="B177" s="129" t="s">
        <v>2243</v>
      </c>
      <c r="C177" s="130" t="s">
        <v>1452</v>
      </c>
      <c r="D177" s="129" t="s">
        <v>103</v>
      </c>
      <c r="E177" s="131" t="s">
        <v>2007</v>
      </c>
      <c r="F177" s="131" t="s">
        <v>20</v>
      </c>
      <c r="G177" s="132" t="s">
        <v>8</v>
      </c>
      <c r="H177" s="133">
        <v>75</v>
      </c>
      <c r="I177" s="46" t="s">
        <v>1398</v>
      </c>
      <c r="J177" s="134" t="s">
        <v>1512</v>
      </c>
      <c r="K177" s="58">
        <v>1</v>
      </c>
      <c r="L177" s="46" t="s">
        <v>29</v>
      </c>
      <c r="M177" s="46" t="s">
        <v>30</v>
      </c>
      <c r="N177" s="135"/>
    </row>
    <row r="178" spans="1:14" ht="15" customHeight="1" x14ac:dyDescent="0.25">
      <c r="A178" s="128">
        <v>177</v>
      </c>
      <c r="B178" s="129" t="s">
        <v>2244</v>
      </c>
      <c r="C178" s="130" t="s">
        <v>92</v>
      </c>
      <c r="D178" s="129" t="s">
        <v>92</v>
      </c>
      <c r="E178" s="131" t="s">
        <v>2007</v>
      </c>
      <c r="F178" s="131" t="s">
        <v>20</v>
      </c>
      <c r="G178" s="132" t="s">
        <v>8</v>
      </c>
      <c r="H178" s="133">
        <v>75</v>
      </c>
      <c r="I178" s="46" t="s">
        <v>1398</v>
      </c>
      <c r="J178" s="134" t="s">
        <v>1417</v>
      </c>
      <c r="K178" s="58">
        <v>1</v>
      </c>
      <c r="L178" s="46" t="s">
        <v>15</v>
      </c>
      <c r="M178" s="46" t="s">
        <v>162</v>
      </c>
      <c r="N178" s="135"/>
    </row>
    <row r="179" spans="1:14" ht="15" customHeight="1" x14ac:dyDescent="0.25">
      <c r="A179" s="128">
        <v>178</v>
      </c>
      <c r="B179" s="129" t="s">
        <v>2245</v>
      </c>
      <c r="C179" s="130" t="s">
        <v>92</v>
      </c>
      <c r="D179" s="129" t="s">
        <v>2246</v>
      </c>
      <c r="E179" s="131" t="s">
        <v>2007</v>
      </c>
      <c r="F179" s="131" t="s">
        <v>20</v>
      </c>
      <c r="G179" s="132" t="s">
        <v>8</v>
      </c>
      <c r="H179" s="133">
        <v>45</v>
      </c>
      <c r="I179" s="46" t="s">
        <v>1398</v>
      </c>
      <c r="J179" s="134" t="s">
        <v>1417</v>
      </c>
      <c r="K179" s="58">
        <v>1</v>
      </c>
      <c r="L179" s="46" t="s">
        <v>15</v>
      </c>
      <c r="M179" s="46" t="s">
        <v>162</v>
      </c>
      <c r="N179" s="135"/>
    </row>
    <row r="180" spans="1:14" ht="15" customHeight="1" x14ac:dyDescent="0.25">
      <c r="A180" s="128">
        <v>179</v>
      </c>
      <c r="B180" s="129" t="s">
        <v>2247</v>
      </c>
      <c r="C180" s="130" t="s">
        <v>99</v>
      </c>
      <c r="D180" s="129" t="s">
        <v>2217</v>
      </c>
      <c r="E180" s="138" t="s">
        <v>2007</v>
      </c>
      <c r="F180" s="138" t="s">
        <v>20</v>
      </c>
      <c r="G180" s="132" t="s">
        <v>8</v>
      </c>
      <c r="H180" s="133">
        <v>75</v>
      </c>
      <c r="I180" s="46" t="s">
        <v>1398</v>
      </c>
      <c r="J180" s="134" t="s">
        <v>1512</v>
      </c>
      <c r="K180" s="58">
        <v>1</v>
      </c>
      <c r="L180" s="46" t="s">
        <v>29</v>
      </c>
      <c r="M180" s="46" t="s">
        <v>150</v>
      </c>
      <c r="N180" s="135"/>
    </row>
    <row r="181" spans="1:14" ht="15" customHeight="1" x14ac:dyDescent="0.25">
      <c r="A181" s="128">
        <v>180</v>
      </c>
      <c r="B181" s="129" t="s">
        <v>2248</v>
      </c>
      <c r="C181" s="130" t="s">
        <v>2137</v>
      </c>
      <c r="D181" s="129" t="s">
        <v>2220</v>
      </c>
      <c r="E181" s="138" t="s">
        <v>2007</v>
      </c>
      <c r="F181" s="138" t="s">
        <v>20</v>
      </c>
      <c r="G181" s="132" t="s">
        <v>8</v>
      </c>
      <c r="H181" s="133">
        <v>45</v>
      </c>
      <c r="I181" s="46" t="s">
        <v>1398</v>
      </c>
      <c r="J181" s="134" t="s">
        <v>1417</v>
      </c>
      <c r="K181" s="58">
        <v>1</v>
      </c>
      <c r="L181" s="46" t="s">
        <v>29</v>
      </c>
      <c r="M181" s="46" t="s">
        <v>150</v>
      </c>
      <c r="N181" s="135"/>
    </row>
    <row r="182" spans="1:14" ht="15" customHeight="1" x14ac:dyDescent="0.25">
      <c r="A182" s="128">
        <v>181</v>
      </c>
      <c r="B182" s="129" t="s">
        <v>2249</v>
      </c>
      <c r="C182" s="130" t="s">
        <v>113</v>
      </c>
      <c r="D182" s="129" t="s">
        <v>76</v>
      </c>
      <c r="E182" s="131" t="s">
        <v>2007</v>
      </c>
      <c r="F182" s="131" t="s">
        <v>20</v>
      </c>
      <c r="G182" s="132" t="s">
        <v>8</v>
      </c>
      <c r="H182" s="133">
        <v>75</v>
      </c>
      <c r="I182" s="46" t="s">
        <v>1398</v>
      </c>
      <c r="J182" s="134" t="s">
        <v>1413</v>
      </c>
      <c r="K182" s="58">
        <v>1</v>
      </c>
      <c r="L182" s="46" t="s">
        <v>29</v>
      </c>
      <c r="M182" s="46" t="s">
        <v>150</v>
      </c>
      <c r="N182" s="135"/>
    </row>
    <row r="183" spans="1:14" ht="15" customHeight="1" x14ac:dyDescent="0.25">
      <c r="A183" s="128">
        <v>182</v>
      </c>
      <c r="B183" s="129" t="s">
        <v>2250</v>
      </c>
      <c r="C183" s="130" t="s">
        <v>113</v>
      </c>
      <c r="D183" s="129" t="s">
        <v>2251</v>
      </c>
      <c r="E183" s="131" t="s">
        <v>2007</v>
      </c>
      <c r="F183" s="131" t="s">
        <v>20</v>
      </c>
      <c r="G183" s="132" t="s">
        <v>8</v>
      </c>
      <c r="H183" s="133">
        <v>75</v>
      </c>
      <c r="I183" s="46" t="s">
        <v>1398</v>
      </c>
      <c r="J183" s="134" t="s">
        <v>1413</v>
      </c>
      <c r="K183" s="58">
        <v>1</v>
      </c>
      <c r="L183" s="46" t="s">
        <v>29</v>
      </c>
      <c r="M183" s="46" t="s">
        <v>150</v>
      </c>
      <c r="N183" s="135"/>
    </row>
    <row r="184" spans="1:14" ht="15" customHeight="1" x14ac:dyDescent="0.25">
      <c r="A184" s="128">
        <v>183</v>
      </c>
      <c r="B184" s="129" t="s">
        <v>2252</v>
      </c>
      <c r="C184" s="130" t="s">
        <v>2115</v>
      </c>
      <c r="D184" s="129" t="s">
        <v>2253</v>
      </c>
      <c r="E184" s="131" t="s">
        <v>2007</v>
      </c>
      <c r="F184" s="131" t="s">
        <v>20</v>
      </c>
      <c r="G184" s="132" t="s">
        <v>8</v>
      </c>
      <c r="H184" s="133">
        <v>75</v>
      </c>
      <c r="I184" s="46" t="s">
        <v>1398</v>
      </c>
      <c r="J184" s="134" t="s">
        <v>1512</v>
      </c>
      <c r="K184" s="58">
        <v>1</v>
      </c>
      <c r="L184" s="46" t="s">
        <v>29</v>
      </c>
      <c r="M184" s="46" t="s">
        <v>150</v>
      </c>
      <c r="N184" s="135"/>
    </row>
    <row r="185" spans="1:14" ht="15" customHeight="1" x14ac:dyDescent="0.25">
      <c r="A185" s="128">
        <v>184</v>
      </c>
      <c r="B185" s="129" t="s">
        <v>2254</v>
      </c>
      <c r="C185" s="130" t="s">
        <v>113</v>
      </c>
      <c r="D185" s="129" t="s">
        <v>76</v>
      </c>
      <c r="E185" s="131" t="s">
        <v>2007</v>
      </c>
      <c r="F185" s="131" t="s">
        <v>20</v>
      </c>
      <c r="G185" s="132" t="s">
        <v>8</v>
      </c>
      <c r="H185" s="133">
        <v>75</v>
      </c>
      <c r="I185" s="46" t="s">
        <v>1398</v>
      </c>
      <c r="J185" s="134" t="s">
        <v>1413</v>
      </c>
      <c r="K185" s="58">
        <v>1</v>
      </c>
      <c r="L185" s="46" t="s">
        <v>29</v>
      </c>
      <c r="M185" s="46" t="s">
        <v>150</v>
      </c>
      <c r="N185" s="135"/>
    </row>
    <row r="186" spans="1:14" ht="15" customHeight="1" x14ac:dyDescent="0.25">
      <c r="A186" s="128">
        <v>185</v>
      </c>
      <c r="B186" s="129" t="s">
        <v>2255</v>
      </c>
      <c r="C186" s="130" t="s">
        <v>113</v>
      </c>
      <c r="D186" s="129" t="s">
        <v>2256</v>
      </c>
      <c r="E186" s="131" t="s">
        <v>2007</v>
      </c>
      <c r="F186" s="131" t="s">
        <v>20</v>
      </c>
      <c r="G186" s="132" t="s">
        <v>8</v>
      </c>
      <c r="H186" s="133">
        <v>75</v>
      </c>
      <c r="I186" s="46" t="s">
        <v>1398</v>
      </c>
      <c r="J186" s="134" t="s">
        <v>1413</v>
      </c>
      <c r="K186" s="58">
        <v>1</v>
      </c>
      <c r="L186" s="46" t="s">
        <v>29</v>
      </c>
      <c r="M186" s="46" t="s">
        <v>150</v>
      </c>
      <c r="N186" s="135"/>
    </row>
    <row r="187" spans="1:14" ht="15" customHeight="1" x14ac:dyDescent="0.25">
      <c r="A187" s="128">
        <v>186</v>
      </c>
      <c r="B187" s="129" t="s">
        <v>2257</v>
      </c>
      <c r="C187" s="130" t="s">
        <v>28</v>
      </c>
      <c r="D187" s="129" t="s">
        <v>2258</v>
      </c>
      <c r="E187" s="131" t="s">
        <v>2007</v>
      </c>
      <c r="F187" s="131" t="s">
        <v>14</v>
      </c>
      <c r="G187" s="132" t="s">
        <v>8</v>
      </c>
      <c r="H187" s="133">
        <v>45</v>
      </c>
      <c r="I187" s="46" t="s">
        <v>1398</v>
      </c>
      <c r="J187" s="134" t="s">
        <v>1413</v>
      </c>
      <c r="K187" s="58">
        <v>1</v>
      </c>
      <c r="L187" s="46" t="s">
        <v>45</v>
      </c>
      <c r="M187" s="46" t="s">
        <v>74</v>
      </c>
      <c r="N187" s="135"/>
    </row>
    <row r="188" spans="1:14" ht="15" customHeight="1" x14ac:dyDescent="0.25">
      <c r="A188" s="128">
        <v>187</v>
      </c>
      <c r="B188" s="129" t="s">
        <v>2259</v>
      </c>
      <c r="C188" s="130" t="s">
        <v>70</v>
      </c>
      <c r="D188" s="129" t="s">
        <v>2046</v>
      </c>
      <c r="E188" s="131" t="s">
        <v>2007</v>
      </c>
      <c r="F188" s="131" t="s">
        <v>14</v>
      </c>
      <c r="G188" s="132" t="s">
        <v>8</v>
      </c>
      <c r="H188" s="133">
        <v>75</v>
      </c>
      <c r="I188" s="46" t="s">
        <v>1398</v>
      </c>
      <c r="J188" s="134" t="s">
        <v>1413</v>
      </c>
      <c r="K188" s="58">
        <v>1</v>
      </c>
      <c r="L188" s="46" t="s">
        <v>29</v>
      </c>
      <c r="M188" s="46" t="s">
        <v>30</v>
      </c>
      <c r="N188" s="135"/>
    </row>
    <row r="189" spans="1:14" ht="15" customHeight="1" x14ac:dyDescent="0.25">
      <c r="A189" s="128">
        <v>188</v>
      </c>
      <c r="B189" s="129" t="s">
        <v>2260</v>
      </c>
      <c r="C189" s="130" t="s">
        <v>114</v>
      </c>
      <c r="D189" s="129" t="s">
        <v>2084</v>
      </c>
      <c r="E189" s="131" t="s">
        <v>2007</v>
      </c>
      <c r="F189" s="131" t="s">
        <v>14</v>
      </c>
      <c r="G189" s="132" t="s">
        <v>8</v>
      </c>
      <c r="H189" s="133">
        <v>75</v>
      </c>
      <c r="I189" s="138" t="s">
        <v>45</v>
      </c>
      <c r="J189" s="134" t="s">
        <v>59</v>
      </c>
      <c r="K189" s="58">
        <v>1</v>
      </c>
      <c r="L189" s="46" t="s">
        <v>29</v>
      </c>
      <c r="M189" s="46" t="s">
        <v>30</v>
      </c>
      <c r="N189" s="135"/>
    </row>
    <row r="190" spans="1:14" ht="15" customHeight="1" x14ac:dyDescent="0.25">
      <c r="A190" s="128">
        <v>189</v>
      </c>
      <c r="B190" s="129" t="s">
        <v>2261</v>
      </c>
      <c r="C190" s="130" t="s">
        <v>114</v>
      </c>
      <c r="D190" s="129" t="s">
        <v>2122</v>
      </c>
      <c r="E190" s="131" t="s">
        <v>2007</v>
      </c>
      <c r="F190" s="131" t="s">
        <v>14</v>
      </c>
      <c r="G190" s="132" t="s">
        <v>8</v>
      </c>
      <c r="H190" s="133">
        <v>75</v>
      </c>
      <c r="I190" s="138" t="s">
        <v>45</v>
      </c>
      <c r="J190" s="134" t="s">
        <v>59</v>
      </c>
      <c r="K190" s="58">
        <v>1</v>
      </c>
      <c r="L190" s="46" t="s">
        <v>115</v>
      </c>
      <c r="M190" s="46" t="s">
        <v>115</v>
      </c>
      <c r="N190" s="135"/>
    </row>
    <row r="191" spans="1:14" ht="15" customHeight="1" x14ac:dyDescent="0.25">
      <c r="A191" s="128">
        <v>190</v>
      </c>
      <c r="B191" s="129" t="s">
        <v>114</v>
      </c>
      <c r="C191" s="130" t="s">
        <v>114</v>
      </c>
      <c r="D191" s="129" t="s">
        <v>2084</v>
      </c>
      <c r="E191" s="131" t="s">
        <v>2037</v>
      </c>
      <c r="F191" s="131" t="s">
        <v>14</v>
      </c>
      <c r="G191" s="132" t="s">
        <v>8</v>
      </c>
      <c r="H191" s="133">
        <v>75</v>
      </c>
      <c r="I191" s="138" t="s">
        <v>45</v>
      </c>
      <c r="J191" s="134" t="s">
        <v>59</v>
      </c>
      <c r="K191" s="58">
        <v>1</v>
      </c>
      <c r="L191" s="46" t="s">
        <v>115</v>
      </c>
      <c r="M191" s="46" t="s">
        <v>115</v>
      </c>
      <c r="N191" s="135"/>
    </row>
    <row r="192" spans="1:14" ht="15" customHeight="1" x14ac:dyDescent="0.25">
      <c r="A192" s="128">
        <v>191</v>
      </c>
      <c r="B192" s="129" t="s">
        <v>114</v>
      </c>
      <c r="C192" s="130" t="s">
        <v>114</v>
      </c>
      <c r="D192" s="129" t="s">
        <v>2122</v>
      </c>
      <c r="E192" s="131" t="s">
        <v>2037</v>
      </c>
      <c r="F192" s="131" t="s">
        <v>14</v>
      </c>
      <c r="G192" s="132" t="s">
        <v>8</v>
      </c>
      <c r="H192" s="133">
        <v>75</v>
      </c>
      <c r="I192" s="138" t="s">
        <v>45</v>
      </c>
      <c r="J192" s="134" t="s">
        <v>59</v>
      </c>
      <c r="K192" s="58">
        <v>1</v>
      </c>
      <c r="L192" s="46" t="s">
        <v>115</v>
      </c>
      <c r="M192" s="46" t="s">
        <v>115</v>
      </c>
      <c r="N192" s="135"/>
    </row>
    <row r="193" spans="1:14" ht="15" customHeight="1" x14ac:dyDescent="0.25">
      <c r="A193" s="128">
        <v>192</v>
      </c>
      <c r="B193" s="129" t="s">
        <v>2262</v>
      </c>
      <c r="C193" s="130" t="s">
        <v>2263</v>
      </c>
      <c r="D193" s="129" t="s">
        <v>2264</v>
      </c>
      <c r="E193" s="131" t="s">
        <v>2007</v>
      </c>
      <c r="F193" s="131" t="s">
        <v>14</v>
      </c>
      <c r="G193" s="132" t="s">
        <v>8</v>
      </c>
      <c r="H193" s="133">
        <v>45</v>
      </c>
      <c r="I193" s="46" t="s">
        <v>1398</v>
      </c>
      <c r="J193" s="134" t="s">
        <v>1413</v>
      </c>
      <c r="K193" s="58">
        <v>1</v>
      </c>
      <c r="L193" s="46" t="s">
        <v>45</v>
      </c>
      <c r="M193" s="46" t="s">
        <v>74</v>
      </c>
      <c r="N193" s="135"/>
    </row>
    <row r="194" spans="1:14" ht="15" customHeight="1" x14ac:dyDescent="0.25">
      <c r="A194" s="128">
        <v>193</v>
      </c>
      <c r="B194" s="129" t="s">
        <v>2265</v>
      </c>
      <c r="C194" s="130" t="s">
        <v>120</v>
      </c>
      <c r="D194" s="129" t="s">
        <v>81</v>
      </c>
      <c r="E194" s="131" t="s">
        <v>2007</v>
      </c>
      <c r="F194" s="131" t="s">
        <v>20</v>
      </c>
      <c r="G194" s="132" t="s">
        <v>8</v>
      </c>
      <c r="H194" s="133">
        <v>45</v>
      </c>
      <c r="I194" s="46" t="s">
        <v>1398</v>
      </c>
      <c r="J194" s="134" t="s">
        <v>1512</v>
      </c>
      <c r="K194" s="58">
        <v>1</v>
      </c>
      <c r="L194" s="46" t="s">
        <v>29</v>
      </c>
      <c r="M194" s="46" t="s">
        <v>30</v>
      </c>
      <c r="N194" s="135"/>
    </row>
    <row r="195" spans="1:14" ht="15" customHeight="1" x14ac:dyDescent="0.25">
      <c r="A195" s="128">
        <v>194</v>
      </c>
      <c r="B195" s="129" t="s">
        <v>2266</v>
      </c>
      <c r="C195" s="130" t="s">
        <v>75</v>
      </c>
      <c r="D195" s="129" t="s">
        <v>2122</v>
      </c>
      <c r="E195" s="131" t="s">
        <v>2007</v>
      </c>
      <c r="F195" s="131" t="s">
        <v>14</v>
      </c>
      <c r="G195" s="132" t="s">
        <v>8</v>
      </c>
      <c r="H195" s="133">
        <v>75</v>
      </c>
      <c r="I195" s="46" t="s">
        <v>1398</v>
      </c>
      <c r="J195" s="134" t="s">
        <v>1413</v>
      </c>
      <c r="K195" s="58">
        <v>1</v>
      </c>
      <c r="L195" s="46" t="s">
        <v>45</v>
      </c>
      <c r="M195" s="46" t="s">
        <v>74</v>
      </c>
      <c r="N195" s="135"/>
    </row>
    <row r="196" spans="1:14" ht="15" customHeight="1" x14ac:dyDescent="0.25">
      <c r="A196" s="128">
        <v>195</v>
      </c>
      <c r="B196" s="129" t="s">
        <v>2267</v>
      </c>
      <c r="C196" s="130" t="s">
        <v>2019</v>
      </c>
      <c r="D196" s="129" t="s">
        <v>2211</v>
      </c>
      <c r="E196" s="131" t="s">
        <v>2007</v>
      </c>
      <c r="F196" s="131" t="s">
        <v>14</v>
      </c>
      <c r="G196" s="132" t="s">
        <v>8</v>
      </c>
      <c r="H196" s="133">
        <v>75</v>
      </c>
      <c r="I196" s="46" t="s">
        <v>1398</v>
      </c>
      <c r="J196" s="134" t="s">
        <v>2268</v>
      </c>
      <c r="K196" s="58">
        <v>1</v>
      </c>
      <c r="L196" s="134" t="s">
        <v>29</v>
      </c>
      <c r="M196" s="46" t="s">
        <v>30</v>
      </c>
      <c r="N196" s="135"/>
    </row>
    <row r="197" spans="1:14" ht="15" customHeight="1" x14ac:dyDescent="0.25">
      <c r="A197" s="128">
        <v>196</v>
      </c>
      <c r="B197" s="129" t="s">
        <v>2269</v>
      </c>
      <c r="C197" s="130" t="s">
        <v>2019</v>
      </c>
      <c r="D197" s="129" t="s">
        <v>2122</v>
      </c>
      <c r="E197" s="131" t="s">
        <v>2007</v>
      </c>
      <c r="F197" s="131" t="s">
        <v>14</v>
      </c>
      <c r="G197" s="132" t="s">
        <v>8</v>
      </c>
      <c r="H197" s="133">
        <v>75</v>
      </c>
      <c r="I197" s="46" t="s">
        <v>1398</v>
      </c>
      <c r="J197" s="134" t="s">
        <v>2268</v>
      </c>
      <c r="K197" s="58">
        <v>1</v>
      </c>
      <c r="L197" s="134" t="s">
        <v>29</v>
      </c>
      <c r="M197" s="46" t="s">
        <v>30</v>
      </c>
      <c r="N197" s="135"/>
    </row>
    <row r="198" spans="1:14" ht="15" customHeight="1" x14ac:dyDescent="0.25">
      <c r="A198" s="128">
        <v>197</v>
      </c>
      <c r="B198" s="129" t="s">
        <v>2270</v>
      </c>
      <c r="C198" s="129" t="s">
        <v>2271</v>
      </c>
      <c r="D198" s="129" t="s">
        <v>2122</v>
      </c>
      <c r="E198" s="138" t="s">
        <v>2007</v>
      </c>
      <c r="F198" s="138" t="s">
        <v>14</v>
      </c>
      <c r="G198" s="132" t="s">
        <v>8</v>
      </c>
      <c r="H198" s="133">
        <v>45</v>
      </c>
      <c r="I198" s="46" t="s">
        <v>1398</v>
      </c>
      <c r="J198" s="134" t="s">
        <v>2268</v>
      </c>
      <c r="K198" s="58">
        <v>1</v>
      </c>
      <c r="L198" s="46" t="s">
        <v>29</v>
      </c>
      <c r="M198" s="46" t="s">
        <v>30</v>
      </c>
      <c r="N198" s="135"/>
    </row>
    <row r="199" spans="1:14" ht="15" customHeight="1" x14ac:dyDescent="0.25">
      <c r="A199" s="128">
        <v>198</v>
      </c>
      <c r="B199" s="129" t="s">
        <v>2272</v>
      </c>
      <c r="C199" s="129" t="s">
        <v>2019</v>
      </c>
      <c r="D199" s="129" t="s">
        <v>2019</v>
      </c>
      <c r="E199" s="138" t="s">
        <v>2007</v>
      </c>
      <c r="F199" s="138" t="s">
        <v>14</v>
      </c>
      <c r="G199" s="132" t="s">
        <v>8</v>
      </c>
      <c r="H199" s="133">
        <v>75</v>
      </c>
      <c r="I199" s="46" t="s">
        <v>1398</v>
      </c>
      <c r="J199" s="134" t="s">
        <v>2268</v>
      </c>
      <c r="K199" s="58">
        <v>1</v>
      </c>
      <c r="L199" s="134" t="s">
        <v>29</v>
      </c>
      <c r="M199" s="46" t="s">
        <v>30</v>
      </c>
      <c r="N199" s="135"/>
    </row>
    <row r="200" spans="1:14" ht="15" customHeight="1" x14ac:dyDescent="0.25">
      <c r="A200" s="128">
        <v>199</v>
      </c>
      <c r="B200" s="144" t="s">
        <v>2036</v>
      </c>
      <c r="C200" s="150" t="s">
        <v>2019</v>
      </c>
      <c r="D200" s="144" t="s">
        <v>2273</v>
      </c>
      <c r="E200" s="145" t="s">
        <v>2037</v>
      </c>
      <c r="F200" s="138" t="s">
        <v>14</v>
      </c>
      <c r="G200" s="132" t="s">
        <v>8</v>
      </c>
      <c r="H200" s="149">
        <v>150</v>
      </c>
      <c r="I200" s="138" t="s">
        <v>45</v>
      </c>
      <c r="J200" s="134" t="s">
        <v>46</v>
      </c>
      <c r="K200" s="148">
        <v>1</v>
      </c>
      <c r="L200" s="134" t="s">
        <v>21</v>
      </c>
      <c r="M200" s="134" t="s">
        <v>2034</v>
      </c>
      <c r="N200" s="135" t="s">
        <v>2078</v>
      </c>
    </row>
    <row r="201" spans="1:14" ht="15" customHeight="1" x14ac:dyDescent="0.25">
      <c r="A201" s="128">
        <v>200</v>
      </c>
      <c r="B201" s="144" t="s">
        <v>2036</v>
      </c>
      <c r="C201" s="150" t="s">
        <v>2019</v>
      </c>
      <c r="D201" s="144" t="s">
        <v>1405</v>
      </c>
      <c r="E201" s="145" t="s">
        <v>2037</v>
      </c>
      <c r="F201" s="131" t="s">
        <v>14</v>
      </c>
      <c r="G201" s="132" t="s">
        <v>8</v>
      </c>
      <c r="H201" s="149">
        <v>150</v>
      </c>
      <c r="I201" s="138" t="s">
        <v>45</v>
      </c>
      <c r="J201" s="134" t="s">
        <v>46</v>
      </c>
      <c r="K201" s="148">
        <v>1</v>
      </c>
      <c r="L201" s="134" t="s">
        <v>21</v>
      </c>
      <c r="M201" s="134" t="s">
        <v>2034</v>
      </c>
      <c r="N201" s="135" t="s">
        <v>2078</v>
      </c>
    </row>
    <row r="202" spans="1:14" ht="15" customHeight="1" x14ac:dyDescent="0.25">
      <c r="A202" s="128">
        <v>201</v>
      </c>
      <c r="B202" s="129" t="s">
        <v>2274</v>
      </c>
      <c r="C202" s="129" t="s">
        <v>2019</v>
      </c>
      <c r="D202" s="129" t="s">
        <v>1405</v>
      </c>
      <c r="E202" s="138" t="s">
        <v>2007</v>
      </c>
      <c r="F202" s="138" t="s">
        <v>14</v>
      </c>
      <c r="G202" s="132" t="s">
        <v>8</v>
      </c>
      <c r="H202" s="133">
        <v>75</v>
      </c>
      <c r="I202" s="138" t="s">
        <v>45</v>
      </c>
      <c r="J202" s="134" t="s">
        <v>46</v>
      </c>
      <c r="K202" s="58">
        <v>0</v>
      </c>
      <c r="L202" s="134">
        <v>0</v>
      </c>
      <c r="M202" s="134">
        <v>0</v>
      </c>
      <c r="N202" s="151" t="s">
        <v>2020</v>
      </c>
    </row>
    <row r="203" spans="1:14" ht="15" customHeight="1" x14ac:dyDescent="0.25">
      <c r="A203" s="128">
        <v>202</v>
      </c>
      <c r="B203" s="129" t="s">
        <v>2275</v>
      </c>
      <c r="C203" s="129" t="s">
        <v>2019</v>
      </c>
      <c r="D203" s="129" t="s">
        <v>2039</v>
      </c>
      <c r="E203" s="138" t="s">
        <v>2007</v>
      </c>
      <c r="F203" s="138" t="s">
        <v>20</v>
      </c>
      <c r="G203" s="132" t="s">
        <v>8</v>
      </c>
      <c r="H203" s="133">
        <v>150</v>
      </c>
      <c r="I203" s="138" t="s">
        <v>45</v>
      </c>
      <c r="J203" s="134" t="s">
        <v>46</v>
      </c>
      <c r="K203" s="58">
        <v>1</v>
      </c>
      <c r="L203" s="134" t="s">
        <v>21</v>
      </c>
      <c r="M203" s="134" t="s">
        <v>2034</v>
      </c>
      <c r="N203" s="135" t="s">
        <v>2078</v>
      </c>
    </row>
    <row r="204" spans="1:14" ht="15" customHeight="1" x14ac:dyDescent="0.25">
      <c r="A204" s="128">
        <v>203</v>
      </c>
      <c r="B204" s="129" t="s">
        <v>2276</v>
      </c>
      <c r="C204" s="129" t="s">
        <v>1412</v>
      </c>
      <c r="D204" s="129" t="s">
        <v>2012</v>
      </c>
      <c r="E204" s="138" t="s">
        <v>2007</v>
      </c>
      <c r="F204" s="138" t="s">
        <v>20</v>
      </c>
      <c r="G204" s="132" t="s">
        <v>8</v>
      </c>
      <c r="H204" s="133">
        <v>45</v>
      </c>
      <c r="I204" s="46" t="s">
        <v>1398</v>
      </c>
      <c r="J204" s="134" t="s">
        <v>1512</v>
      </c>
      <c r="K204" s="58">
        <v>1</v>
      </c>
      <c r="L204" s="134" t="s">
        <v>29</v>
      </c>
      <c r="M204" s="46" t="s">
        <v>30</v>
      </c>
      <c r="N204" s="135"/>
    </row>
    <row r="205" spans="1:14" ht="15" customHeight="1" x14ac:dyDescent="0.25">
      <c r="A205" s="128">
        <v>204</v>
      </c>
      <c r="B205" s="129" t="s">
        <v>2277</v>
      </c>
      <c r="C205" s="130" t="s">
        <v>1412</v>
      </c>
      <c r="D205" s="129" t="s">
        <v>2012</v>
      </c>
      <c r="E205" s="131" t="s">
        <v>2007</v>
      </c>
      <c r="F205" s="131" t="s">
        <v>20</v>
      </c>
      <c r="G205" s="132" t="s">
        <v>8</v>
      </c>
      <c r="H205" s="133">
        <v>45</v>
      </c>
      <c r="I205" s="46" t="s">
        <v>1398</v>
      </c>
      <c r="J205" s="134" t="s">
        <v>1512</v>
      </c>
      <c r="K205" s="58">
        <v>1</v>
      </c>
      <c r="L205" s="46" t="s">
        <v>29</v>
      </c>
      <c r="M205" s="46" t="s">
        <v>30</v>
      </c>
      <c r="N205" s="135"/>
    </row>
    <row r="206" spans="1:14" ht="15" customHeight="1" x14ac:dyDescent="0.25">
      <c r="A206" s="128">
        <v>205</v>
      </c>
      <c r="B206" s="129" t="s">
        <v>2278</v>
      </c>
      <c r="C206" s="130" t="s">
        <v>2115</v>
      </c>
      <c r="D206" s="129" t="s">
        <v>2253</v>
      </c>
      <c r="E206" s="131" t="s">
        <v>2007</v>
      </c>
      <c r="F206" s="131" t="s">
        <v>20</v>
      </c>
      <c r="G206" s="132" t="s">
        <v>8</v>
      </c>
      <c r="H206" s="133">
        <v>45</v>
      </c>
      <c r="I206" s="134" t="s">
        <v>1398</v>
      </c>
      <c r="J206" s="134" t="s">
        <v>1512</v>
      </c>
      <c r="K206" s="58">
        <v>1</v>
      </c>
      <c r="L206" s="46" t="s">
        <v>29</v>
      </c>
      <c r="M206" s="46" t="s">
        <v>150</v>
      </c>
      <c r="N206" s="135"/>
    </row>
    <row r="207" spans="1:14" ht="15" customHeight="1" x14ac:dyDescent="0.25">
      <c r="A207" s="128">
        <v>206</v>
      </c>
      <c r="B207" s="129" t="s">
        <v>2279</v>
      </c>
      <c r="C207" s="130" t="s">
        <v>2115</v>
      </c>
      <c r="D207" s="129" t="s">
        <v>1452</v>
      </c>
      <c r="E207" s="131" t="s">
        <v>2007</v>
      </c>
      <c r="F207" s="131" t="s">
        <v>20</v>
      </c>
      <c r="G207" s="132" t="s">
        <v>8</v>
      </c>
      <c r="H207" s="133">
        <v>45</v>
      </c>
      <c r="I207" s="134" t="s">
        <v>1398</v>
      </c>
      <c r="J207" s="134" t="s">
        <v>1512</v>
      </c>
      <c r="K207" s="58">
        <v>1</v>
      </c>
      <c r="L207" s="46" t="s">
        <v>29</v>
      </c>
      <c r="M207" s="46" t="s">
        <v>150</v>
      </c>
      <c r="N207" s="135"/>
    </row>
    <row r="208" spans="1:14" ht="15" customHeight="1" x14ac:dyDescent="0.25">
      <c r="A208" s="128">
        <v>207</v>
      </c>
      <c r="B208" s="129" t="s">
        <v>2074</v>
      </c>
      <c r="C208" s="130" t="s">
        <v>2012</v>
      </c>
      <c r="D208" s="129" t="s">
        <v>68</v>
      </c>
      <c r="E208" s="138" t="s">
        <v>2007</v>
      </c>
      <c r="F208" s="138" t="s">
        <v>20</v>
      </c>
      <c r="G208" s="132" t="s">
        <v>8</v>
      </c>
      <c r="H208" s="133">
        <v>75</v>
      </c>
      <c r="I208" s="46" t="s">
        <v>1398</v>
      </c>
      <c r="J208" s="134" t="s">
        <v>1512</v>
      </c>
      <c r="K208" s="58">
        <v>1</v>
      </c>
      <c r="L208" s="46" t="s">
        <v>29</v>
      </c>
      <c r="M208" s="46" t="s">
        <v>30</v>
      </c>
      <c r="N208" s="135"/>
    </row>
    <row r="209" spans="1:14" ht="15" customHeight="1" x14ac:dyDescent="0.25">
      <c r="A209" s="128">
        <v>208</v>
      </c>
      <c r="B209" s="129" t="s">
        <v>2074</v>
      </c>
      <c r="C209" s="130" t="s">
        <v>2012</v>
      </c>
      <c r="D209" s="129" t="s">
        <v>2012</v>
      </c>
      <c r="E209" s="131" t="s">
        <v>2007</v>
      </c>
      <c r="F209" s="131" t="s">
        <v>20</v>
      </c>
      <c r="G209" s="132" t="s">
        <v>8</v>
      </c>
      <c r="H209" s="133">
        <v>75</v>
      </c>
      <c r="I209" s="46" t="s">
        <v>1398</v>
      </c>
      <c r="J209" s="134" t="s">
        <v>1512</v>
      </c>
      <c r="K209" s="140">
        <v>1</v>
      </c>
      <c r="L209" s="46" t="s">
        <v>29</v>
      </c>
      <c r="M209" s="46" t="s">
        <v>30</v>
      </c>
      <c r="N209" s="135"/>
    </row>
    <row r="210" spans="1:14" ht="15" customHeight="1" x14ac:dyDescent="0.25">
      <c r="A210" s="128">
        <v>209</v>
      </c>
      <c r="B210" s="129" t="s">
        <v>2280</v>
      </c>
      <c r="C210" s="130" t="s">
        <v>108</v>
      </c>
      <c r="D210" s="129" t="s">
        <v>2281</v>
      </c>
      <c r="E210" s="131" t="s">
        <v>2007</v>
      </c>
      <c r="F210" s="131" t="s">
        <v>14</v>
      </c>
      <c r="G210" s="132" t="s">
        <v>8</v>
      </c>
      <c r="H210" s="133">
        <v>75</v>
      </c>
      <c r="I210" s="46" t="s">
        <v>1398</v>
      </c>
      <c r="J210" s="134" t="s">
        <v>1413</v>
      </c>
      <c r="K210" s="140">
        <v>1</v>
      </c>
      <c r="L210" s="46" t="s">
        <v>29</v>
      </c>
      <c r="M210" s="46" t="s">
        <v>150</v>
      </c>
      <c r="N210" s="135"/>
    </row>
    <row r="211" spans="1:14" ht="15" customHeight="1" x14ac:dyDescent="0.25">
      <c r="A211" s="128">
        <v>210</v>
      </c>
      <c r="B211" s="129" t="s">
        <v>2282</v>
      </c>
      <c r="C211" s="130" t="s">
        <v>108</v>
      </c>
      <c r="D211" s="129" t="s">
        <v>108</v>
      </c>
      <c r="E211" s="131" t="s">
        <v>2007</v>
      </c>
      <c r="F211" s="131" t="s">
        <v>14</v>
      </c>
      <c r="G211" s="132" t="s">
        <v>8</v>
      </c>
      <c r="H211" s="133">
        <v>45</v>
      </c>
      <c r="I211" s="46" t="s">
        <v>2283</v>
      </c>
      <c r="J211" s="134" t="s">
        <v>2284</v>
      </c>
      <c r="K211" s="58">
        <v>1</v>
      </c>
      <c r="L211" s="46" t="s">
        <v>29</v>
      </c>
      <c r="M211" s="46" t="s">
        <v>150</v>
      </c>
      <c r="N211" s="135"/>
    </row>
    <row r="212" spans="1:14" ht="15" customHeight="1" x14ac:dyDescent="0.25">
      <c r="A212" s="128">
        <v>211</v>
      </c>
      <c r="B212" s="129" t="s">
        <v>2285</v>
      </c>
      <c r="C212" s="130" t="s">
        <v>2286</v>
      </c>
      <c r="D212" s="129" t="s">
        <v>2287</v>
      </c>
      <c r="E212" s="138" t="s">
        <v>2007</v>
      </c>
      <c r="F212" s="138" t="s">
        <v>14</v>
      </c>
      <c r="G212" s="132" t="s">
        <v>8</v>
      </c>
      <c r="H212" s="133">
        <v>45</v>
      </c>
      <c r="I212" s="46" t="s">
        <v>2283</v>
      </c>
      <c r="J212" s="134" t="s">
        <v>2288</v>
      </c>
      <c r="K212" s="58">
        <v>1</v>
      </c>
      <c r="L212" s="46" t="s">
        <v>15</v>
      </c>
      <c r="M212" s="46" t="s">
        <v>162</v>
      </c>
      <c r="N212" s="135"/>
    </row>
    <row r="213" spans="1:14" ht="15" customHeight="1" x14ac:dyDescent="0.25">
      <c r="A213" s="128">
        <v>212</v>
      </c>
      <c r="B213" s="129" t="s">
        <v>2289</v>
      </c>
      <c r="C213" s="130" t="s">
        <v>13</v>
      </c>
      <c r="D213" s="129" t="s">
        <v>13</v>
      </c>
      <c r="E213" s="131" t="s">
        <v>2007</v>
      </c>
      <c r="F213" s="131" t="s">
        <v>14</v>
      </c>
      <c r="G213" s="132" t="s">
        <v>8</v>
      </c>
      <c r="H213" s="133">
        <v>45</v>
      </c>
      <c r="I213" s="46" t="s">
        <v>1398</v>
      </c>
      <c r="J213" s="46" t="s">
        <v>1520</v>
      </c>
      <c r="K213" s="58">
        <v>1</v>
      </c>
      <c r="L213" s="46" t="s">
        <v>15</v>
      </c>
      <c r="M213" s="46" t="s">
        <v>162</v>
      </c>
      <c r="N213" s="135"/>
    </row>
    <row r="214" spans="1:14" s="152" customFormat="1" ht="15" customHeight="1" x14ac:dyDescent="0.25">
      <c r="A214" s="128" t="s">
        <v>2290</v>
      </c>
      <c r="B214" s="129" t="s">
        <v>101</v>
      </c>
      <c r="C214" s="130" t="s">
        <v>68</v>
      </c>
      <c r="D214" s="130" t="s">
        <v>2291</v>
      </c>
      <c r="E214" s="131" t="s">
        <v>2292</v>
      </c>
      <c r="F214" s="131" t="s">
        <v>20</v>
      </c>
      <c r="G214" s="46" t="s">
        <v>8</v>
      </c>
      <c r="H214" s="133">
        <v>147</v>
      </c>
      <c r="I214" s="46" t="s">
        <v>1398</v>
      </c>
      <c r="J214" s="46" t="s">
        <v>1417</v>
      </c>
      <c r="K214" s="58"/>
      <c r="L214" s="46"/>
      <c r="M214" s="46"/>
      <c r="N214" s="137" t="s">
        <v>2293</v>
      </c>
    </row>
    <row r="215" spans="1:14" ht="15" customHeight="1" x14ac:dyDescent="0.25">
      <c r="A215" s="128" t="s">
        <v>2294</v>
      </c>
      <c r="B215" s="129" t="s">
        <v>101</v>
      </c>
      <c r="C215" s="130" t="s">
        <v>68</v>
      </c>
      <c r="D215" s="129" t="s">
        <v>65</v>
      </c>
      <c r="E215" s="131" t="s">
        <v>2292</v>
      </c>
      <c r="F215" s="131" t="s">
        <v>20</v>
      </c>
      <c r="G215" s="132" t="s">
        <v>8</v>
      </c>
      <c r="H215" s="133">
        <v>204</v>
      </c>
      <c r="I215" s="134" t="s">
        <v>1398</v>
      </c>
      <c r="J215" s="46" t="s">
        <v>1417</v>
      </c>
      <c r="K215" s="148"/>
      <c r="L215" s="46"/>
      <c r="M215" s="46"/>
      <c r="N215" s="144" t="s">
        <v>2293</v>
      </c>
    </row>
    <row r="216" spans="1:14" ht="15" customHeight="1" x14ac:dyDescent="0.25">
      <c r="A216" s="128" t="s">
        <v>2295</v>
      </c>
      <c r="B216" s="129" t="s">
        <v>68</v>
      </c>
      <c r="C216" s="130" t="s">
        <v>103</v>
      </c>
      <c r="D216" s="129" t="s">
        <v>1014</v>
      </c>
      <c r="E216" s="131" t="s">
        <v>2292</v>
      </c>
      <c r="F216" s="131" t="s">
        <v>20</v>
      </c>
      <c r="G216" s="132" t="s">
        <v>8</v>
      </c>
      <c r="H216" s="133">
        <v>210</v>
      </c>
      <c r="I216" s="134" t="s">
        <v>1398</v>
      </c>
      <c r="J216" s="46" t="s">
        <v>1417</v>
      </c>
      <c r="K216" s="148"/>
      <c r="L216" s="46"/>
      <c r="M216" s="46"/>
      <c r="N216" s="144" t="s">
        <v>2293</v>
      </c>
    </row>
    <row r="217" spans="1:14" ht="15" customHeight="1" x14ac:dyDescent="0.25">
      <c r="A217" s="128" t="s">
        <v>2296</v>
      </c>
      <c r="B217" s="129" t="s">
        <v>68</v>
      </c>
      <c r="C217" s="130" t="s">
        <v>65</v>
      </c>
      <c r="D217" s="129" t="s">
        <v>1014</v>
      </c>
      <c r="E217" s="131" t="s">
        <v>2292</v>
      </c>
      <c r="F217" s="131" t="s">
        <v>20</v>
      </c>
      <c r="G217" s="132" t="s">
        <v>8</v>
      </c>
      <c r="H217" s="133">
        <v>189</v>
      </c>
      <c r="I217" s="134" t="s">
        <v>1398</v>
      </c>
      <c r="J217" s="46" t="s">
        <v>1417</v>
      </c>
      <c r="K217" s="148"/>
      <c r="L217" s="46"/>
      <c r="M217" s="46"/>
      <c r="N217" s="144" t="s">
        <v>2293</v>
      </c>
    </row>
    <row r="218" spans="1:14" ht="15" customHeight="1" x14ac:dyDescent="0.25">
      <c r="A218" s="128" t="s">
        <v>2297</v>
      </c>
      <c r="B218" s="129" t="s">
        <v>68</v>
      </c>
      <c r="C218" s="144" t="s">
        <v>65</v>
      </c>
      <c r="D218" s="144" t="s">
        <v>2291</v>
      </c>
      <c r="E218" s="131" t="s">
        <v>2292</v>
      </c>
      <c r="F218" s="131" t="s">
        <v>20</v>
      </c>
      <c r="G218" s="132" t="s">
        <v>8</v>
      </c>
      <c r="H218" s="147">
        <v>195</v>
      </c>
      <c r="I218" s="134" t="s">
        <v>1398</v>
      </c>
      <c r="J218" s="46" t="s">
        <v>1417</v>
      </c>
      <c r="K218" s="148"/>
      <c r="L218" s="46"/>
      <c r="M218" s="46"/>
      <c r="N218" s="144" t="s">
        <v>2293</v>
      </c>
    </row>
    <row r="219" spans="1:14" ht="15" customHeight="1" x14ac:dyDescent="0.25">
      <c r="A219" s="128" t="s">
        <v>2298</v>
      </c>
      <c r="B219" s="129" t="s">
        <v>1412</v>
      </c>
      <c r="C219" s="144" t="s">
        <v>65</v>
      </c>
      <c r="D219" s="129" t="s">
        <v>1014</v>
      </c>
      <c r="E219" s="131" t="s">
        <v>2292</v>
      </c>
      <c r="F219" s="131" t="s">
        <v>20</v>
      </c>
      <c r="G219" s="132" t="s">
        <v>8</v>
      </c>
      <c r="H219" s="147">
        <v>150</v>
      </c>
      <c r="I219" s="134" t="s">
        <v>1398</v>
      </c>
      <c r="J219" s="46" t="s">
        <v>1417</v>
      </c>
      <c r="K219" s="148"/>
      <c r="L219" s="46"/>
      <c r="M219" s="46"/>
      <c r="N219" s="144" t="s">
        <v>2293</v>
      </c>
    </row>
    <row r="220" spans="1:14" ht="15" customHeight="1" x14ac:dyDescent="0.25">
      <c r="A220" s="128" t="s">
        <v>2299</v>
      </c>
      <c r="B220" s="129" t="s">
        <v>1412</v>
      </c>
      <c r="C220" s="144" t="s">
        <v>65</v>
      </c>
      <c r="D220" s="144" t="s">
        <v>2291</v>
      </c>
      <c r="E220" s="131" t="s">
        <v>2292</v>
      </c>
      <c r="F220" s="131" t="s">
        <v>20</v>
      </c>
      <c r="G220" s="132" t="s">
        <v>8</v>
      </c>
      <c r="H220" s="147">
        <v>150</v>
      </c>
      <c r="I220" s="134" t="s">
        <v>1398</v>
      </c>
      <c r="J220" s="46" t="s">
        <v>1417</v>
      </c>
      <c r="K220" s="148"/>
      <c r="L220" s="46"/>
      <c r="M220" s="46"/>
      <c r="N220" s="144" t="s">
        <v>2293</v>
      </c>
    </row>
    <row r="221" spans="1:14" ht="15" customHeight="1" x14ac:dyDescent="0.25">
      <c r="A221" s="128" t="s">
        <v>2300</v>
      </c>
      <c r="B221" s="129" t="s">
        <v>65</v>
      </c>
      <c r="C221" s="144" t="s">
        <v>65</v>
      </c>
      <c r="D221" s="129" t="s">
        <v>1014</v>
      </c>
      <c r="E221" s="131" t="s">
        <v>2292</v>
      </c>
      <c r="F221" s="131" t="s">
        <v>20</v>
      </c>
      <c r="G221" s="132" t="s">
        <v>8</v>
      </c>
      <c r="H221" s="147">
        <v>150</v>
      </c>
      <c r="I221" s="134" t="s">
        <v>1398</v>
      </c>
      <c r="J221" s="46" t="s">
        <v>1417</v>
      </c>
      <c r="K221" s="148"/>
      <c r="L221" s="46"/>
      <c r="M221" s="46"/>
      <c r="N221" s="144" t="s">
        <v>2293</v>
      </c>
    </row>
    <row r="222" spans="1:14" ht="15" customHeight="1" x14ac:dyDescent="0.25">
      <c r="A222" s="128" t="s">
        <v>2301</v>
      </c>
      <c r="B222" s="129" t="s">
        <v>65</v>
      </c>
      <c r="C222" s="144" t="s">
        <v>65</v>
      </c>
      <c r="D222" s="144" t="s">
        <v>2291</v>
      </c>
      <c r="E222" s="131" t="s">
        <v>2292</v>
      </c>
      <c r="F222" s="131" t="s">
        <v>20</v>
      </c>
      <c r="G222" s="132" t="s">
        <v>8</v>
      </c>
      <c r="H222" s="147">
        <v>150</v>
      </c>
      <c r="I222" s="134" t="s">
        <v>1398</v>
      </c>
      <c r="J222" s="46" t="s">
        <v>1417</v>
      </c>
      <c r="K222" s="148"/>
      <c r="L222" s="46"/>
      <c r="M222" s="46"/>
      <c r="N222" s="144" t="s">
        <v>2293</v>
      </c>
    </row>
    <row r="223" spans="1:14" ht="15" customHeight="1" x14ac:dyDescent="0.25">
      <c r="A223" s="128" t="s">
        <v>2302</v>
      </c>
      <c r="B223" s="129" t="s">
        <v>2031</v>
      </c>
      <c r="C223" s="144" t="s">
        <v>2019</v>
      </c>
      <c r="D223" s="129" t="s">
        <v>2148</v>
      </c>
      <c r="E223" s="131" t="s">
        <v>2292</v>
      </c>
      <c r="F223" s="131" t="s">
        <v>20</v>
      </c>
      <c r="G223" s="132" t="s">
        <v>8</v>
      </c>
      <c r="H223" s="147">
        <v>80</v>
      </c>
      <c r="I223" s="134" t="s">
        <v>1398</v>
      </c>
      <c r="J223" s="46" t="s">
        <v>1417</v>
      </c>
      <c r="K223" s="148"/>
      <c r="L223" s="46"/>
      <c r="M223" s="46"/>
      <c r="N223" s="144" t="s">
        <v>2293</v>
      </c>
    </row>
    <row r="224" spans="1:14" ht="15" customHeight="1" x14ac:dyDescent="0.25">
      <c r="A224" s="128" t="s">
        <v>2303</v>
      </c>
      <c r="B224" s="129" t="s">
        <v>2031</v>
      </c>
      <c r="C224" s="144" t="s">
        <v>2019</v>
      </c>
      <c r="D224" s="144" t="s">
        <v>2118</v>
      </c>
      <c r="E224" s="131" t="s">
        <v>2292</v>
      </c>
      <c r="F224" s="131" t="s">
        <v>20</v>
      </c>
      <c r="G224" s="132" t="s">
        <v>8</v>
      </c>
      <c r="H224" s="147">
        <v>80</v>
      </c>
      <c r="I224" s="134" t="s">
        <v>1398</v>
      </c>
      <c r="J224" s="46" t="s">
        <v>1417</v>
      </c>
      <c r="K224" s="148"/>
      <c r="L224" s="46"/>
      <c r="M224" s="46"/>
      <c r="N224" s="144" t="s">
        <v>2293</v>
      </c>
    </row>
    <row r="225" spans="1:14" ht="15" customHeight="1" x14ac:dyDescent="0.25">
      <c r="A225" s="128" t="s">
        <v>2304</v>
      </c>
      <c r="B225" s="129" t="s">
        <v>2305</v>
      </c>
      <c r="C225" s="144" t="s">
        <v>2164</v>
      </c>
      <c r="D225" s="144" t="s">
        <v>2023</v>
      </c>
      <c r="E225" s="131" t="s">
        <v>2292</v>
      </c>
      <c r="F225" s="131" t="s">
        <v>20</v>
      </c>
      <c r="G225" s="132" t="s">
        <v>8</v>
      </c>
      <c r="H225" s="147">
        <v>1250</v>
      </c>
      <c r="I225" s="134" t="s">
        <v>1398</v>
      </c>
      <c r="J225" s="46" t="s">
        <v>1417</v>
      </c>
      <c r="K225" s="148"/>
      <c r="L225" s="46"/>
      <c r="M225" s="46"/>
      <c r="N225" s="144" t="s">
        <v>2306</v>
      </c>
    </row>
    <row r="226" spans="1:14" ht="15" customHeight="1" x14ac:dyDescent="0.25">
      <c r="A226" s="128"/>
      <c r="B226" s="129"/>
      <c r="C226" s="144"/>
      <c r="D226" s="144"/>
      <c r="E226" s="131"/>
      <c r="F226" s="136"/>
      <c r="G226" s="46"/>
      <c r="H226" s="147"/>
      <c r="I226" s="134"/>
      <c r="J226" s="46"/>
      <c r="K226" s="148"/>
      <c r="L226" s="46"/>
      <c r="M226" s="46"/>
      <c r="N226" s="144"/>
    </row>
    <row r="227" spans="1:14" ht="15" customHeight="1" x14ac:dyDescent="0.25">
      <c r="A227" s="153">
        <v>1</v>
      </c>
      <c r="B227" s="154" t="s">
        <v>2307</v>
      </c>
      <c r="C227" s="155" t="s">
        <v>218</v>
      </c>
      <c r="D227" s="154" t="s">
        <v>2308</v>
      </c>
      <c r="E227" s="131" t="s">
        <v>2007</v>
      </c>
      <c r="F227" s="131" t="s">
        <v>131</v>
      </c>
      <c r="G227" s="145" t="s">
        <v>9</v>
      </c>
      <c r="H227" s="156">
        <v>75</v>
      </c>
      <c r="I227" s="131" t="s">
        <v>1398</v>
      </c>
      <c r="J227" s="138" t="s">
        <v>1417</v>
      </c>
      <c r="K227" s="157">
        <v>1</v>
      </c>
      <c r="L227" s="131" t="s">
        <v>29</v>
      </c>
      <c r="M227" s="138" t="s">
        <v>124</v>
      </c>
      <c r="N227" s="158"/>
    </row>
    <row r="228" spans="1:14" ht="15" customHeight="1" x14ac:dyDescent="0.25">
      <c r="A228" s="153">
        <v>2</v>
      </c>
      <c r="B228" s="154" t="s">
        <v>2309</v>
      </c>
      <c r="C228" s="155" t="s">
        <v>218</v>
      </c>
      <c r="D228" s="154" t="s">
        <v>2310</v>
      </c>
      <c r="E228" s="131" t="s">
        <v>2007</v>
      </c>
      <c r="F228" s="131" t="s">
        <v>131</v>
      </c>
      <c r="G228" s="145" t="s">
        <v>9</v>
      </c>
      <c r="H228" s="156">
        <v>75</v>
      </c>
      <c r="I228" s="131" t="s">
        <v>1398</v>
      </c>
      <c r="J228" s="138" t="s">
        <v>1417</v>
      </c>
      <c r="K228" s="157">
        <v>1</v>
      </c>
      <c r="L228" s="131" t="s">
        <v>29</v>
      </c>
      <c r="M228" s="138" t="s">
        <v>124</v>
      </c>
      <c r="N228" s="158"/>
    </row>
    <row r="229" spans="1:14" ht="15" customHeight="1" x14ac:dyDescent="0.25">
      <c r="A229" s="153">
        <v>3</v>
      </c>
      <c r="B229" s="154" t="s">
        <v>2311</v>
      </c>
      <c r="C229" s="155" t="s">
        <v>1498</v>
      </c>
      <c r="D229" s="154" t="s">
        <v>284</v>
      </c>
      <c r="E229" s="138" t="s">
        <v>2007</v>
      </c>
      <c r="F229" s="138" t="s">
        <v>131</v>
      </c>
      <c r="G229" s="145" t="s">
        <v>9</v>
      </c>
      <c r="H229" s="156">
        <v>75</v>
      </c>
      <c r="I229" s="138" t="s">
        <v>1398</v>
      </c>
      <c r="J229" s="138" t="s">
        <v>1417</v>
      </c>
      <c r="K229" s="157">
        <v>1</v>
      </c>
      <c r="L229" s="138" t="s">
        <v>45</v>
      </c>
      <c r="M229" s="138" t="s">
        <v>1410</v>
      </c>
      <c r="N229" s="158"/>
    </row>
    <row r="230" spans="1:14" ht="15" customHeight="1" x14ac:dyDescent="0.25">
      <c r="A230" s="153">
        <v>4</v>
      </c>
      <c r="B230" s="154" t="s">
        <v>2312</v>
      </c>
      <c r="C230" s="155" t="s">
        <v>284</v>
      </c>
      <c r="D230" s="154" t="s">
        <v>1498</v>
      </c>
      <c r="E230" s="138" t="s">
        <v>2007</v>
      </c>
      <c r="F230" s="138" t="s">
        <v>131</v>
      </c>
      <c r="G230" s="145" t="s">
        <v>9</v>
      </c>
      <c r="H230" s="156">
        <v>75</v>
      </c>
      <c r="I230" s="138" t="s">
        <v>1398</v>
      </c>
      <c r="J230" s="138" t="s">
        <v>1417</v>
      </c>
      <c r="K230" s="157">
        <v>1</v>
      </c>
      <c r="L230" s="138" t="s">
        <v>29</v>
      </c>
      <c r="M230" s="138" t="s">
        <v>314</v>
      </c>
      <c r="N230" s="158"/>
    </row>
    <row r="231" spans="1:14" ht="15" customHeight="1" x14ac:dyDescent="0.25">
      <c r="A231" s="153">
        <v>5</v>
      </c>
      <c r="B231" s="154" t="s">
        <v>2313</v>
      </c>
      <c r="C231" s="155" t="s">
        <v>1360</v>
      </c>
      <c r="D231" s="154" t="s">
        <v>2314</v>
      </c>
      <c r="E231" s="131" t="s">
        <v>2007</v>
      </c>
      <c r="F231" s="131" t="s">
        <v>134</v>
      </c>
      <c r="G231" s="145" t="s">
        <v>9</v>
      </c>
      <c r="H231" s="156">
        <v>75</v>
      </c>
      <c r="I231" s="138" t="s">
        <v>1398</v>
      </c>
      <c r="J231" s="138" t="s">
        <v>2315</v>
      </c>
      <c r="K231" s="157">
        <v>1</v>
      </c>
      <c r="L231" s="138" t="s">
        <v>137</v>
      </c>
      <c r="M231" s="138" t="s">
        <v>2316</v>
      </c>
      <c r="N231" s="158"/>
    </row>
    <row r="232" spans="1:14" ht="15" customHeight="1" x14ac:dyDescent="0.25">
      <c r="A232" s="153">
        <v>6</v>
      </c>
      <c r="B232" s="154" t="s">
        <v>2317</v>
      </c>
      <c r="C232" s="155" t="s">
        <v>1360</v>
      </c>
      <c r="D232" s="154" t="s">
        <v>2318</v>
      </c>
      <c r="E232" s="131" t="s">
        <v>2007</v>
      </c>
      <c r="F232" s="131" t="s">
        <v>134</v>
      </c>
      <c r="G232" s="145" t="s">
        <v>9</v>
      </c>
      <c r="H232" s="156">
        <v>75</v>
      </c>
      <c r="I232" s="138" t="s">
        <v>1398</v>
      </c>
      <c r="J232" s="138" t="s">
        <v>2315</v>
      </c>
      <c r="K232" s="157">
        <v>1</v>
      </c>
      <c r="L232" s="138" t="s">
        <v>137</v>
      </c>
      <c r="M232" s="138" t="s">
        <v>2316</v>
      </c>
      <c r="N232" s="158"/>
    </row>
    <row r="233" spans="1:14" ht="15" customHeight="1" x14ac:dyDescent="0.25">
      <c r="A233" s="153">
        <v>7</v>
      </c>
      <c r="B233" s="154" t="s">
        <v>2319</v>
      </c>
      <c r="C233" s="155" t="s">
        <v>219</v>
      </c>
      <c r="D233" s="154" t="s">
        <v>2031</v>
      </c>
      <c r="E233" s="138" t="s">
        <v>2007</v>
      </c>
      <c r="F233" s="138" t="s">
        <v>14</v>
      </c>
      <c r="G233" s="145" t="s">
        <v>9</v>
      </c>
      <c r="H233" s="156">
        <v>45</v>
      </c>
      <c r="I233" s="138" t="s">
        <v>1398</v>
      </c>
      <c r="J233" s="138" t="s">
        <v>1528</v>
      </c>
      <c r="K233" s="157">
        <v>1</v>
      </c>
      <c r="L233" s="138" t="s">
        <v>21</v>
      </c>
      <c r="M233" s="138" t="s">
        <v>1166</v>
      </c>
      <c r="N233" s="158"/>
    </row>
    <row r="234" spans="1:14" ht="15" customHeight="1" x14ac:dyDescent="0.25">
      <c r="A234" s="153">
        <v>8</v>
      </c>
      <c r="B234" s="154" t="s">
        <v>2320</v>
      </c>
      <c r="C234" s="155" t="s">
        <v>219</v>
      </c>
      <c r="D234" s="154" t="s">
        <v>153</v>
      </c>
      <c r="E234" s="138" t="s">
        <v>2007</v>
      </c>
      <c r="F234" s="138" t="s">
        <v>14</v>
      </c>
      <c r="G234" s="145" t="s">
        <v>9</v>
      </c>
      <c r="H234" s="156">
        <v>75</v>
      </c>
      <c r="I234" s="138" t="s">
        <v>1398</v>
      </c>
      <c r="J234" s="138" t="s">
        <v>1528</v>
      </c>
      <c r="K234" s="157">
        <v>0</v>
      </c>
      <c r="L234" s="138">
        <v>0</v>
      </c>
      <c r="M234" s="138">
        <v>0</v>
      </c>
      <c r="N234" s="151" t="s">
        <v>2020</v>
      </c>
    </row>
    <row r="235" spans="1:14" ht="15" customHeight="1" x14ac:dyDescent="0.25">
      <c r="A235" s="153">
        <v>9</v>
      </c>
      <c r="B235" s="154" t="s">
        <v>1405</v>
      </c>
      <c r="C235" s="155" t="s">
        <v>219</v>
      </c>
      <c r="D235" s="154" t="s">
        <v>153</v>
      </c>
      <c r="E235" s="138" t="s">
        <v>2037</v>
      </c>
      <c r="F235" s="138" t="s">
        <v>14</v>
      </c>
      <c r="G235" s="145" t="s">
        <v>9</v>
      </c>
      <c r="H235" s="156">
        <v>75</v>
      </c>
      <c r="I235" s="138" t="s">
        <v>45</v>
      </c>
      <c r="J235" s="138" t="s">
        <v>59</v>
      </c>
      <c r="K235" s="157">
        <v>1</v>
      </c>
      <c r="L235" s="138" t="s">
        <v>21</v>
      </c>
      <c r="M235" s="138" t="s">
        <v>1166</v>
      </c>
      <c r="N235" s="158"/>
    </row>
    <row r="236" spans="1:14" ht="15" customHeight="1" x14ac:dyDescent="0.25">
      <c r="A236" s="153">
        <v>10</v>
      </c>
      <c r="B236" s="154" t="s">
        <v>1405</v>
      </c>
      <c r="C236" s="155" t="s">
        <v>219</v>
      </c>
      <c r="D236" s="154" t="s">
        <v>2031</v>
      </c>
      <c r="E236" s="131" t="s">
        <v>2037</v>
      </c>
      <c r="F236" s="131" t="s">
        <v>14</v>
      </c>
      <c r="G236" s="145" t="s">
        <v>9</v>
      </c>
      <c r="H236" s="156">
        <v>75</v>
      </c>
      <c r="I236" s="138" t="s">
        <v>45</v>
      </c>
      <c r="J236" s="138" t="s">
        <v>59</v>
      </c>
      <c r="K236" s="157">
        <v>2</v>
      </c>
      <c r="L236" s="138" t="s">
        <v>21</v>
      </c>
      <c r="M236" s="138" t="s">
        <v>1166</v>
      </c>
      <c r="N236" s="151"/>
    </row>
    <row r="237" spans="1:14" ht="15" customHeight="1" x14ac:dyDescent="0.25">
      <c r="A237" s="153">
        <v>11</v>
      </c>
      <c r="B237" s="154" t="s">
        <v>2321</v>
      </c>
      <c r="C237" s="155" t="s">
        <v>199</v>
      </c>
      <c r="D237" s="154" t="s">
        <v>199</v>
      </c>
      <c r="E237" s="131" t="s">
        <v>2007</v>
      </c>
      <c r="F237" s="131" t="s">
        <v>134</v>
      </c>
      <c r="G237" s="145" t="s">
        <v>9</v>
      </c>
      <c r="H237" s="156">
        <v>45</v>
      </c>
      <c r="I237" s="138" t="s">
        <v>1398</v>
      </c>
      <c r="J237" s="138" t="s">
        <v>1471</v>
      </c>
      <c r="K237" s="157">
        <v>1</v>
      </c>
      <c r="L237" s="138" t="s">
        <v>15</v>
      </c>
      <c r="M237" s="138" t="s">
        <v>16</v>
      </c>
      <c r="N237" s="151"/>
    </row>
    <row r="238" spans="1:14" ht="15" customHeight="1" x14ac:dyDescent="0.25">
      <c r="A238" s="153">
        <v>12</v>
      </c>
      <c r="B238" s="154" t="s">
        <v>2322</v>
      </c>
      <c r="C238" s="155" t="s">
        <v>199</v>
      </c>
      <c r="D238" s="154" t="s">
        <v>2323</v>
      </c>
      <c r="E238" s="131" t="s">
        <v>2007</v>
      </c>
      <c r="F238" s="131" t="s">
        <v>134</v>
      </c>
      <c r="G238" s="145" t="s">
        <v>9</v>
      </c>
      <c r="H238" s="156">
        <v>45</v>
      </c>
      <c r="I238" s="138" t="s">
        <v>1398</v>
      </c>
      <c r="J238" s="138" t="s">
        <v>1471</v>
      </c>
      <c r="K238" s="157">
        <v>1</v>
      </c>
      <c r="L238" s="138" t="s">
        <v>15</v>
      </c>
      <c r="M238" s="138" t="s">
        <v>16</v>
      </c>
      <c r="N238" s="151"/>
    </row>
    <row r="239" spans="1:14" ht="15" customHeight="1" x14ac:dyDescent="0.25">
      <c r="A239" s="153">
        <v>13</v>
      </c>
      <c r="B239" s="154" t="s">
        <v>2324</v>
      </c>
      <c r="C239" s="155" t="s">
        <v>1376</v>
      </c>
      <c r="D239" s="154" t="s">
        <v>2325</v>
      </c>
      <c r="E239" s="131" t="s">
        <v>2007</v>
      </c>
      <c r="F239" s="131" t="s">
        <v>134</v>
      </c>
      <c r="G239" s="145" t="s">
        <v>9</v>
      </c>
      <c r="H239" s="156">
        <v>75</v>
      </c>
      <c r="I239" s="131" t="s">
        <v>1398</v>
      </c>
      <c r="J239" s="138" t="s">
        <v>1512</v>
      </c>
      <c r="K239" s="157">
        <v>1</v>
      </c>
      <c r="L239" s="138" t="s">
        <v>15</v>
      </c>
      <c r="M239" s="138" t="s">
        <v>16</v>
      </c>
      <c r="N239" s="151"/>
    </row>
    <row r="240" spans="1:14" ht="15" customHeight="1" x14ac:dyDescent="0.25">
      <c r="A240" s="153">
        <v>14</v>
      </c>
      <c r="B240" s="154" t="s">
        <v>2326</v>
      </c>
      <c r="C240" s="155" t="s">
        <v>1376</v>
      </c>
      <c r="D240" s="154" t="s">
        <v>2327</v>
      </c>
      <c r="E240" s="131" t="s">
        <v>2007</v>
      </c>
      <c r="F240" s="131" t="s">
        <v>134</v>
      </c>
      <c r="G240" s="145" t="s">
        <v>9</v>
      </c>
      <c r="H240" s="156">
        <v>75</v>
      </c>
      <c r="I240" s="131" t="s">
        <v>1398</v>
      </c>
      <c r="J240" s="138" t="s">
        <v>1512</v>
      </c>
      <c r="K240" s="157">
        <v>1</v>
      </c>
      <c r="L240" s="138" t="s">
        <v>15</v>
      </c>
      <c r="M240" s="138" t="s">
        <v>16</v>
      </c>
      <c r="N240" s="151"/>
    </row>
    <row r="241" spans="1:14" x14ac:dyDescent="0.25">
      <c r="A241" s="153">
        <v>15</v>
      </c>
      <c r="B241" s="154" t="s">
        <v>2328</v>
      </c>
      <c r="C241" s="155" t="s">
        <v>181</v>
      </c>
      <c r="D241" s="154" t="s">
        <v>2329</v>
      </c>
      <c r="E241" s="131" t="s">
        <v>2007</v>
      </c>
      <c r="F241" s="131" t="s">
        <v>134</v>
      </c>
      <c r="G241" s="145" t="s">
        <v>9</v>
      </c>
      <c r="H241" s="156">
        <v>75</v>
      </c>
      <c r="I241" s="131" t="s">
        <v>29</v>
      </c>
      <c r="J241" s="131" t="s">
        <v>150</v>
      </c>
      <c r="K241" s="157">
        <v>1</v>
      </c>
      <c r="L241" s="131" t="s">
        <v>115</v>
      </c>
      <c r="M241" s="46" t="s">
        <v>115</v>
      </c>
      <c r="N241" s="161" t="s">
        <v>78</v>
      </c>
    </row>
    <row r="242" spans="1:14" ht="15" customHeight="1" x14ac:dyDescent="0.25">
      <c r="A242" s="153">
        <v>16</v>
      </c>
      <c r="B242" s="154" t="s">
        <v>2330</v>
      </c>
      <c r="C242" s="155" t="s">
        <v>181</v>
      </c>
      <c r="D242" s="154" t="s">
        <v>2331</v>
      </c>
      <c r="E242" s="131" t="s">
        <v>2007</v>
      </c>
      <c r="F242" s="131" t="s">
        <v>134</v>
      </c>
      <c r="G242" s="145" t="s">
        <v>9</v>
      </c>
      <c r="H242" s="156">
        <v>75</v>
      </c>
      <c r="I242" s="131" t="s">
        <v>29</v>
      </c>
      <c r="J242" s="131" t="s">
        <v>150</v>
      </c>
      <c r="K242" s="157">
        <v>0</v>
      </c>
      <c r="L242" s="131">
        <v>0</v>
      </c>
      <c r="M242" s="131">
        <v>0</v>
      </c>
      <c r="N242" s="161" t="s">
        <v>78</v>
      </c>
    </row>
    <row r="243" spans="1:14" ht="15" customHeight="1" x14ac:dyDescent="0.25">
      <c r="A243" s="153">
        <v>17</v>
      </c>
      <c r="B243" s="154" t="s">
        <v>2332</v>
      </c>
      <c r="C243" s="155" t="s">
        <v>2333</v>
      </c>
      <c r="D243" s="154" t="s">
        <v>2334</v>
      </c>
      <c r="E243" s="138" t="s">
        <v>2007</v>
      </c>
      <c r="F243" s="138" t="s">
        <v>155</v>
      </c>
      <c r="G243" s="145" t="s">
        <v>9</v>
      </c>
      <c r="H243" s="156">
        <v>75</v>
      </c>
      <c r="I243" s="138" t="s">
        <v>45</v>
      </c>
      <c r="J243" s="138" t="s">
        <v>145</v>
      </c>
      <c r="K243" s="157">
        <v>1</v>
      </c>
      <c r="L243" s="138" t="s">
        <v>21</v>
      </c>
      <c r="M243" s="138" t="s">
        <v>1166</v>
      </c>
      <c r="N243" s="151"/>
    </row>
    <row r="244" spans="1:14" ht="15" customHeight="1" x14ac:dyDescent="0.25">
      <c r="A244" s="153">
        <v>18</v>
      </c>
      <c r="B244" s="154" t="s">
        <v>2335</v>
      </c>
      <c r="C244" s="155" t="s">
        <v>2333</v>
      </c>
      <c r="D244" s="154" t="s">
        <v>2336</v>
      </c>
      <c r="E244" s="138" t="s">
        <v>2007</v>
      </c>
      <c r="F244" s="138" t="s">
        <v>155</v>
      </c>
      <c r="G244" s="145" t="s">
        <v>9</v>
      </c>
      <c r="H244" s="156">
        <v>45</v>
      </c>
      <c r="I244" s="138" t="s">
        <v>45</v>
      </c>
      <c r="J244" s="138" t="s">
        <v>145</v>
      </c>
      <c r="K244" s="157">
        <v>1</v>
      </c>
      <c r="L244" s="138" t="s">
        <v>21</v>
      </c>
      <c r="M244" s="138" t="s">
        <v>1166</v>
      </c>
      <c r="N244" s="151"/>
    </row>
    <row r="245" spans="1:14" ht="15" customHeight="1" x14ac:dyDescent="0.25">
      <c r="A245" s="153">
        <v>19</v>
      </c>
      <c r="B245" s="154" t="s">
        <v>2337</v>
      </c>
      <c r="C245" s="155" t="s">
        <v>2333</v>
      </c>
      <c r="D245" s="154" t="s">
        <v>2338</v>
      </c>
      <c r="E245" s="131" t="s">
        <v>2037</v>
      </c>
      <c r="F245" s="131" t="s">
        <v>155</v>
      </c>
      <c r="G245" s="145" t="s">
        <v>9</v>
      </c>
      <c r="H245" s="156">
        <v>75</v>
      </c>
      <c r="I245" s="138" t="s">
        <v>45</v>
      </c>
      <c r="J245" s="138" t="s">
        <v>145</v>
      </c>
      <c r="K245" s="157">
        <v>1</v>
      </c>
      <c r="L245" s="138" t="s">
        <v>21</v>
      </c>
      <c r="M245" s="138" t="s">
        <v>1166</v>
      </c>
      <c r="N245" s="151"/>
    </row>
    <row r="246" spans="1:14" ht="15" customHeight="1" x14ac:dyDescent="0.25">
      <c r="A246" s="153">
        <v>20</v>
      </c>
      <c r="B246" s="154" t="s">
        <v>2337</v>
      </c>
      <c r="C246" s="155" t="s">
        <v>2333</v>
      </c>
      <c r="D246" s="154" t="s">
        <v>2339</v>
      </c>
      <c r="E246" s="131" t="s">
        <v>2037</v>
      </c>
      <c r="F246" s="131" t="s">
        <v>155</v>
      </c>
      <c r="G246" s="145" t="s">
        <v>9</v>
      </c>
      <c r="H246" s="156">
        <v>75</v>
      </c>
      <c r="I246" s="138" t="s">
        <v>45</v>
      </c>
      <c r="J246" s="138" t="s">
        <v>145</v>
      </c>
      <c r="K246" s="157">
        <v>1</v>
      </c>
      <c r="L246" s="138" t="s">
        <v>21</v>
      </c>
      <c r="M246" s="138" t="s">
        <v>1166</v>
      </c>
      <c r="N246" s="151"/>
    </row>
    <row r="247" spans="1:14" x14ac:dyDescent="0.25">
      <c r="A247" s="153">
        <v>21</v>
      </c>
      <c r="B247" s="154" t="s">
        <v>2340</v>
      </c>
      <c r="C247" s="155" t="s">
        <v>1364</v>
      </c>
      <c r="D247" s="154" t="s">
        <v>1364</v>
      </c>
      <c r="E247" s="138" t="s">
        <v>2007</v>
      </c>
      <c r="F247" s="138" t="s">
        <v>134</v>
      </c>
      <c r="G247" s="145" t="s">
        <v>9</v>
      </c>
      <c r="H247" s="156">
        <v>75</v>
      </c>
      <c r="I247" s="131" t="s">
        <v>1398</v>
      </c>
      <c r="J247" s="138" t="s">
        <v>1512</v>
      </c>
      <c r="K247" s="157">
        <v>0</v>
      </c>
      <c r="L247" s="138">
        <v>0</v>
      </c>
      <c r="M247" s="138">
        <v>0</v>
      </c>
      <c r="N247" s="151" t="s">
        <v>2020</v>
      </c>
    </row>
    <row r="248" spans="1:14" ht="15" customHeight="1" x14ac:dyDescent="0.25">
      <c r="A248" s="153">
        <v>22</v>
      </c>
      <c r="B248" s="154" t="s">
        <v>2341</v>
      </c>
      <c r="C248" s="155" t="s">
        <v>1364</v>
      </c>
      <c r="D248" s="154" t="s">
        <v>2314</v>
      </c>
      <c r="E248" s="131" t="s">
        <v>2007</v>
      </c>
      <c r="F248" s="131" t="s">
        <v>134</v>
      </c>
      <c r="G248" s="145" t="s">
        <v>9</v>
      </c>
      <c r="H248" s="156">
        <v>75</v>
      </c>
      <c r="I248" s="131" t="s">
        <v>1398</v>
      </c>
      <c r="J248" s="138" t="s">
        <v>1512</v>
      </c>
      <c r="K248" s="157">
        <v>1</v>
      </c>
      <c r="L248" s="138" t="s">
        <v>15</v>
      </c>
      <c r="M248" s="138" t="s">
        <v>16</v>
      </c>
      <c r="N248" s="151"/>
    </row>
    <row r="249" spans="1:14" ht="15" customHeight="1" x14ac:dyDescent="0.25">
      <c r="A249" s="153">
        <v>23</v>
      </c>
      <c r="B249" s="154" t="s">
        <v>2342</v>
      </c>
      <c r="C249" s="155" t="s">
        <v>147</v>
      </c>
      <c r="D249" s="154" t="s">
        <v>2325</v>
      </c>
      <c r="E249" s="131" t="s">
        <v>2007</v>
      </c>
      <c r="F249" s="131" t="s">
        <v>134</v>
      </c>
      <c r="G249" s="145" t="s">
        <v>9</v>
      </c>
      <c r="H249" s="156">
        <v>75</v>
      </c>
      <c r="I249" s="131" t="s">
        <v>1398</v>
      </c>
      <c r="J249" s="138" t="s">
        <v>1512</v>
      </c>
      <c r="K249" s="157">
        <v>0</v>
      </c>
      <c r="L249" s="138">
        <v>0</v>
      </c>
      <c r="M249" s="138">
        <v>0</v>
      </c>
      <c r="N249" s="151" t="s">
        <v>2020</v>
      </c>
    </row>
    <row r="250" spans="1:14" ht="15" customHeight="1" x14ac:dyDescent="0.25">
      <c r="A250" s="153">
        <v>24</v>
      </c>
      <c r="B250" s="154" t="s">
        <v>2343</v>
      </c>
      <c r="C250" s="155" t="s">
        <v>147</v>
      </c>
      <c r="D250" s="154" t="s">
        <v>2344</v>
      </c>
      <c r="E250" s="131" t="s">
        <v>2007</v>
      </c>
      <c r="F250" s="131" t="s">
        <v>134</v>
      </c>
      <c r="G250" s="145" t="s">
        <v>9</v>
      </c>
      <c r="H250" s="156">
        <v>45</v>
      </c>
      <c r="I250" s="131" t="s">
        <v>1398</v>
      </c>
      <c r="J250" s="138" t="s">
        <v>1512</v>
      </c>
      <c r="K250" s="157">
        <v>1</v>
      </c>
      <c r="L250" s="138" t="s">
        <v>15</v>
      </c>
      <c r="M250" s="138" t="s">
        <v>16</v>
      </c>
      <c r="N250" s="151"/>
    </row>
    <row r="251" spans="1:14" ht="15" customHeight="1" x14ac:dyDescent="0.25">
      <c r="A251" s="153">
        <v>25</v>
      </c>
      <c r="B251" s="154" t="s">
        <v>1534</v>
      </c>
      <c r="C251" s="155" t="s">
        <v>257</v>
      </c>
      <c r="D251" s="154" t="s">
        <v>1487</v>
      </c>
      <c r="E251" s="131" t="s">
        <v>2007</v>
      </c>
      <c r="F251" s="131" t="s">
        <v>155</v>
      </c>
      <c r="G251" s="145" t="s">
        <v>9</v>
      </c>
      <c r="H251" s="156">
        <v>75</v>
      </c>
      <c r="I251" s="131" t="s">
        <v>1398</v>
      </c>
      <c r="J251" s="138" t="s">
        <v>1417</v>
      </c>
      <c r="K251" s="157">
        <v>1</v>
      </c>
      <c r="L251" s="138" t="s">
        <v>29</v>
      </c>
      <c r="M251" s="138" t="s">
        <v>124</v>
      </c>
      <c r="N251" s="151"/>
    </row>
    <row r="252" spans="1:14" ht="15" customHeight="1" x14ac:dyDescent="0.25">
      <c r="A252" s="153">
        <v>26</v>
      </c>
      <c r="B252" s="154" t="s">
        <v>2345</v>
      </c>
      <c r="C252" s="155" t="s">
        <v>149</v>
      </c>
      <c r="D252" s="154" t="s">
        <v>2346</v>
      </c>
      <c r="E252" s="131" t="s">
        <v>2007</v>
      </c>
      <c r="F252" s="131" t="s">
        <v>131</v>
      </c>
      <c r="G252" s="145" t="s">
        <v>9</v>
      </c>
      <c r="H252" s="156">
        <v>45</v>
      </c>
      <c r="I252" s="138" t="s">
        <v>1398</v>
      </c>
      <c r="J252" s="138" t="s">
        <v>1417</v>
      </c>
      <c r="K252" s="157">
        <v>1</v>
      </c>
      <c r="L252" s="138" t="s">
        <v>45</v>
      </c>
      <c r="M252" s="138" t="s">
        <v>1410</v>
      </c>
      <c r="N252" s="151"/>
    </row>
    <row r="253" spans="1:14" ht="15" customHeight="1" x14ac:dyDescent="0.25">
      <c r="A253" s="153">
        <v>27</v>
      </c>
      <c r="B253" s="154" t="s">
        <v>2347</v>
      </c>
      <c r="C253" s="155" t="s">
        <v>149</v>
      </c>
      <c r="D253" s="154" t="s">
        <v>2348</v>
      </c>
      <c r="E253" s="131" t="s">
        <v>2007</v>
      </c>
      <c r="F253" s="131" t="s">
        <v>131</v>
      </c>
      <c r="G253" s="145" t="s">
        <v>9</v>
      </c>
      <c r="H253" s="156">
        <v>75</v>
      </c>
      <c r="I253" s="138" t="s">
        <v>1398</v>
      </c>
      <c r="J253" s="138" t="s">
        <v>1417</v>
      </c>
      <c r="K253" s="157">
        <v>0</v>
      </c>
      <c r="L253" s="138">
        <v>0</v>
      </c>
      <c r="M253" s="138">
        <v>0</v>
      </c>
      <c r="N253" s="151" t="s">
        <v>2020</v>
      </c>
    </row>
    <row r="254" spans="1:14" ht="15" customHeight="1" x14ac:dyDescent="0.25">
      <c r="A254" s="153">
        <v>28</v>
      </c>
      <c r="B254" s="154" t="s">
        <v>2349</v>
      </c>
      <c r="C254" s="155" t="s">
        <v>236</v>
      </c>
      <c r="D254" s="154" t="s">
        <v>2350</v>
      </c>
      <c r="E254" s="131" t="s">
        <v>2007</v>
      </c>
      <c r="F254" s="131" t="s">
        <v>14</v>
      </c>
      <c r="G254" s="145" t="s">
        <v>9</v>
      </c>
      <c r="H254" s="156">
        <v>75</v>
      </c>
      <c r="I254" s="131" t="s">
        <v>1398</v>
      </c>
      <c r="J254" s="138" t="s">
        <v>1482</v>
      </c>
      <c r="K254" s="157">
        <v>1</v>
      </c>
      <c r="L254" s="131" t="s">
        <v>29</v>
      </c>
      <c r="M254" s="138" t="s">
        <v>150</v>
      </c>
      <c r="N254" s="151"/>
    </row>
    <row r="255" spans="1:14" ht="15" customHeight="1" x14ac:dyDescent="0.25">
      <c r="A255" s="153">
        <v>29</v>
      </c>
      <c r="B255" s="154" t="s">
        <v>2351</v>
      </c>
      <c r="C255" s="155" t="s">
        <v>219</v>
      </c>
      <c r="D255" s="154" t="s">
        <v>1405</v>
      </c>
      <c r="E255" s="131" t="s">
        <v>2007</v>
      </c>
      <c r="F255" s="131" t="s">
        <v>14</v>
      </c>
      <c r="G255" s="145" t="s">
        <v>9</v>
      </c>
      <c r="H255" s="156">
        <v>75</v>
      </c>
      <c r="I255" s="138" t="s">
        <v>1398</v>
      </c>
      <c r="J255" s="138" t="s">
        <v>1528</v>
      </c>
      <c r="K255" s="157">
        <v>1</v>
      </c>
      <c r="L255" s="138" t="s">
        <v>21</v>
      </c>
      <c r="M255" s="138" t="s">
        <v>1166</v>
      </c>
      <c r="N255" s="151"/>
    </row>
    <row r="256" spans="1:14" ht="15" customHeight="1" x14ac:dyDescent="0.25">
      <c r="A256" s="153">
        <v>30</v>
      </c>
      <c r="B256" s="154" t="s">
        <v>2352</v>
      </c>
      <c r="C256" s="155" t="s">
        <v>219</v>
      </c>
      <c r="D256" s="154" t="s">
        <v>2344</v>
      </c>
      <c r="E256" s="131" t="s">
        <v>2007</v>
      </c>
      <c r="F256" s="131" t="s">
        <v>14</v>
      </c>
      <c r="G256" s="145" t="s">
        <v>9</v>
      </c>
      <c r="H256" s="156">
        <v>75</v>
      </c>
      <c r="I256" s="138" t="s">
        <v>1398</v>
      </c>
      <c r="J256" s="138" t="s">
        <v>1528</v>
      </c>
      <c r="K256" s="157">
        <v>1</v>
      </c>
      <c r="L256" s="138" t="s">
        <v>21</v>
      </c>
      <c r="M256" s="138" t="s">
        <v>1166</v>
      </c>
      <c r="N256" s="151"/>
    </row>
    <row r="257" spans="1:14" ht="15" customHeight="1" x14ac:dyDescent="0.25">
      <c r="A257" s="153">
        <v>31</v>
      </c>
      <c r="B257" s="154" t="s">
        <v>153</v>
      </c>
      <c r="C257" s="155" t="s">
        <v>219</v>
      </c>
      <c r="D257" s="154" t="s">
        <v>1405</v>
      </c>
      <c r="E257" s="131" t="s">
        <v>2037</v>
      </c>
      <c r="F257" s="131" t="s">
        <v>14</v>
      </c>
      <c r="G257" s="145" t="s">
        <v>9</v>
      </c>
      <c r="H257" s="156">
        <v>75</v>
      </c>
      <c r="I257" s="138" t="s">
        <v>1398</v>
      </c>
      <c r="J257" s="138" t="s">
        <v>1528</v>
      </c>
      <c r="K257" s="157">
        <v>1</v>
      </c>
      <c r="L257" s="138" t="s">
        <v>21</v>
      </c>
      <c r="M257" s="138" t="s">
        <v>1166</v>
      </c>
      <c r="N257" s="151"/>
    </row>
    <row r="258" spans="1:14" ht="15" customHeight="1" x14ac:dyDescent="0.25">
      <c r="A258" s="153">
        <v>32</v>
      </c>
      <c r="B258" s="154" t="s">
        <v>153</v>
      </c>
      <c r="C258" s="155" t="s">
        <v>219</v>
      </c>
      <c r="D258" s="154" t="s">
        <v>2344</v>
      </c>
      <c r="E258" s="131" t="s">
        <v>2037</v>
      </c>
      <c r="F258" s="131" t="s">
        <v>14</v>
      </c>
      <c r="G258" s="145" t="s">
        <v>9</v>
      </c>
      <c r="H258" s="156">
        <v>75</v>
      </c>
      <c r="I258" s="138" t="s">
        <v>1398</v>
      </c>
      <c r="J258" s="138" t="s">
        <v>1528</v>
      </c>
      <c r="K258" s="157">
        <v>2</v>
      </c>
      <c r="L258" s="138" t="s">
        <v>21</v>
      </c>
      <c r="M258" s="138" t="s">
        <v>1166</v>
      </c>
      <c r="N258" s="151" t="s">
        <v>2353</v>
      </c>
    </row>
    <row r="259" spans="1:14" ht="15" customHeight="1" x14ac:dyDescent="0.25">
      <c r="A259" s="153">
        <v>33</v>
      </c>
      <c r="B259" s="154" t="s">
        <v>2354</v>
      </c>
      <c r="C259" s="155" t="s">
        <v>2355</v>
      </c>
      <c r="D259" s="154" t="s">
        <v>2356</v>
      </c>
      <c r="E259" s="138" t="s">
        <v>2007</v>
      </c>
      <c r="F259" s="138" t="s">
        <v>14</v>
      </c>
      <c r="G259" s="145" t="s">
        <v>9</v>
      </c>
      <c r="H259" s="156">
        <v>1250</v>
      </c>
      <c r="I259" s="138" t="s">
        <v>29</v>
      </c>
      <c r="J259" s="138" t="s">
        <v>150</v>
      </c>
      <c r="K259" s="157">
        <v>1</v>
      </c>
      <c r="L259" s="138" t="s">
        <v>29</v>
      </c>
      <c r="M259" s="138" t="s">
        <v>150</v>
      </c>
      <c r="N259" s="161" t="s">
        <v>78</v>
      </c>
    </row>
    <row r="260" spans="1:14" ht="15" customHeight="1" x14ac:dyDescent="0.25">
      <c r="A260" s="153">
        <v>34</v>
      </c>
      <c r="B260" s="154" t="s">
        <v>2357</v>
      </c>
      <c r="C260" s="155" t="s">
        <v>2358</v>
      </c>
      <c r="D260" s="154" t="s">
        <v>1498</v>
      </c>
      <c r="E260" s="131" t="s">
        <v>2007</v>
      </c>
      <c r="F260" s="131" t="s">
        <v>131</v>
      </c>
      <c r="G260" s="145" t="s">
        <v>9</v>
      </c>
      <c r="H260" s="156">
        <v>75</v>
      </c>
      <c r="I260" s="138" t="s">
        <v>1398</v>
      </c>
      <c r="J260" s="138" t="s">
        <v>1417</v>
      </c>
      <c r="K260" s="157">
        <v>1</v>
      </c>
      <c r="L260" s="138" t="s">
        <v>45</v>
      </c>
      <c r="M260" s="138" t="s">
        <v>1410</v>
      </c>
      <c r="N260" s="151"/>
    </row>
    <row r="261" spans="1:14" ht="15" customHeight="1" x14ac:dyDescent="0.25">
      <c r="A261" s="153">
        <v>35</v>
      </c>
      <c r="B261" s="154" t="s">
        <v>2359</v>
      </c>
      <c r="C261" s="155" t="s">
        <v>2358</v>
      </c>
      <c r="D261" s="154" t="s">
        <v>2360</v>
      </c>
      <c r="E261" s="131" t="s">
        <v>2007</v>
      </c>
      <c r="F261" s="131" t="s">
        <v>131</v>
      </c>
      <c r="G261" s="145" t="s">
        <v>9</v>
      </c>
      <c r="H261" s="156">
        <v>75</v>
      </c>
      <c r="I261" s="138" t="s">
        <v>1398</v>
      </c>
      <c r="J261" s="138" t="s">
        <v>1417</v>
      </c>
      <c r="K261" s="157">
        <v>1</v>
      </c>
      <c r="L261" s="138" t="s">
        <v>45</v>
      </c>
      <c r="M261" s="138" t="s">
        <v>1410</v>
      </c>
      <c r="N261" s="151"/>
    </row>
    <row r="262" spans="1:14" ht="15" customHeight="1" x14ac:dyDescent="0.25">
      <c r="A262" s="153">
        <v>36</v>
      </c>
      <c r="B262" s="154" t="s">
        <v>2361</v>
      </c>
      <c r="C262" s="155" t="s">
        <v>2362</v>
      </c>
      <c r="D262" s="154" t="s">
        <v>2363</v>
      </c>
      <c r="E262" s="131" t="s">
        <v>2007</v>
      </c>
      <c r="F262" s="131" t="s">
        <v>131</v>
      </c>
      <c r="G262" s="145" t="s">
        <v>9</v>
      </c>
      <c r="H262" s="156">
        <v>45</v>
      </c>
      <c r="I262" s="131" t="s">
        <v>1398</v>
      </c>
      <c r="J262" s="138" t="s">
        <v>1417</v>
      </c>
      <c r="K262" s="157">
        <v>1</v>
      </c>
      <c r="L262" s="138" t="s">
        <v>29</v>
      </c>
      <c r="M262" s="138" t="s">
        <v>124</v>
      </c>
      <c r="N262" s="151"/>
    </row>
    <row r="263" spans="1:14" ht="15" customHeight="1" x14ac:dyDescent="0.25">
      <c r="A263" s="153">
        <v>37</v>
      </c>
      <c r="B263" s="154" t="s">
        <v>2364</v>
      </c>
      <c r="C263" s="155" t="s">
        <v>2362</v>
      </c>
      <c r="D263" s="154" t="s">
        <v>2365</v>
      </c>
      <c r="E263" s="131" t="s">
        <v>2007</v>
      </c>
      <c r="F263" s="131" t="s">
        <v>131</v>
      </c>
      <c r="G263" s="145" t="s">
        <v>9</v>
      </c>
      <c r="H263" s="156">
        <v>75</v>
      </c>
      <c r="I263" s="131" t="s">
        <v>1398</v>
      </c>
      <c r="J263" s="138" t="s">
        <v>1417</v>
      </c>
      <c r="K263" s="157">
        <v>1</v>
      </c>
      <c r="L263" s="138" t="s">
        <v>29</v>
      </c>
      <c r="M263" s="138" t="s">
        <v>124</v>
      </c>
      <c r="N263" s="151"/>
    </row>
    <row r="264" spans="1:14" ht="15" customHeight="1" x14ac:dyDescent="0.25">
      <c r="A264" s="153">
        <v>38</v>
      </c>
      <c r="B264" s="154" t="s">
        <v>2366</v>
      </c>
      <c r="C264" s="155" t="s">
        <v>163</v>
      </c>
      <c r="D264" s="154" t="s">
        <v>2367</v>
      </c>
      <c r="E264" s="131" t="s">
        <v>2007</v>
      </c>
      <c r="F264" s="131" t="s">
        <v>155</v>
      </c>
      <c r="G264" s="145" t="s">
        <v>9</v>
      </c>
      <c r="H264" s="156">
        <v>75</v>
      </c>
      <c r="I264" s="131" t="s">
        <v>1398</v>
      </c>
      <c r="J264" s="138" t="s">
        <v>1471</v>
      </c>
      <c r="K264" s="157">
        <v>1</v>
      </c>
      <c r="L264" s="138" t="s">
        <v>15</v>
      </c>
      <c r="M264" s="138" t="s">
        <v>16</v>
      </c>
      <c r="N264" s="151"/>
    </row>
    <row r="265" spans="1:14" ht="15" customHeight="1" x14ac:dyDescent="0.25">
      <c r="A265" s="153">
        <v>39</v>
      </c>
      <c r="B265" s="154" t="s">
        <v>2368</v>
      </c>
      <c r="C265" s="155" t="s">
        <v>163</v>
      </c>
      <c r="D265" s="154" t="s">
        <v>267</v>
      </c>
      <c r="E265" s="131" t="s">
        <v>2007</v>
      </c>
      <c r="F265" s="131" t="s">
        <v>155</v>
      </c>
      <c r="G265" s="145" t="s">
        <v>9</v>
      </c>
      <c r="H265" s="156">
        <v>45</v>
      </c>
      <c r="I265" s="131" t="s">
        <v>1398</v>
      </c>
      <c r="J265" s="138" t="s">
        <v>1471</v>
      </c>
      <c r="K265" s="157">
        <v>1</v>
      </c>
      <c r="L265" s="138" t="s">
        <v>15</v>
      </c>
      <c r="M265" s="138" t="s">
        <v>16</v>
      </c>
      <c r="N265" s="151"/>
    </row>
    <row r="266" spans="1:14" ht="15" customHeight="1" x14ac:dyDescent="0.25">
      <c r="A266" s="153">
        <v>40</v>
      </c>
      <c r="B266" s="154" t="s">
        <v>2369</v>
      </c>
      <c r="C266" s="155" t="s">
        <v>197</v>
      </c>
      <c r="D266" s="154" t="s">
        <v>2370</v>
      </c>
      <c r="E266" s="131" t="s">
        <v>2007</v>
      </c>
      <c r="F266" s="131" t="s">
        <v>131</v>
      </c>
      <c r="G266" s="145" t="s">
        <v>9</v>
      </c>
      <c r="H266" s="156">
        <v>45</v>
      </c>
      <c r="I266" s="138" t="s">
        <v>1398</v>
      </c>
      <c r="J266" s="138" t="s">
        <v>1417</v>
      </c>
      <c r="K266" s="157">
        <v>1</v>
      </c>
      <c r="L266" s="138" t="s">
        <v>45</v>
      </c>
      <c r="M266" s="138" t="s">
        <v>1410</v>
      </c>
      <c r="N266" s="151"/>
    </row>
    <row r="267" spans="1:14" ht="15" customHeight="1" x14ac:dyDescent="0.25">
      <c r="A267" s="153">
        <v>41</v>
      </c>
      <c r="B267" s="154" t="s">
        <v>2371</v>
      </c>
      <c r="C267" s="155" t="s">
        <v>197</v>
      </c>
      <c r="D267" s="154" t="s">
        <v>2372</v>
      </c>
      <c r="E267" s="131" t="s">
        <v>2007</v>
      </c>
      <c r="F267" s="131" t="s">
        <v>131</v>
      </c>
      <c r="G267" s="145" t="s">
        <v>9</v>
      </c>
      <c r="H267" s="156">
        <v>45</v>
      </c>
      <c r="I267" s="138" t="s">
        <v>1398</v>
      </c>
      <c r="J267" s="138" t="s">
        <v>1417</v>
      </c>
      <c r="K267" s="157">
        <v>1</v>
      </c>
      <c r="L267" s="138" t="s">
        <v>45</v>
      </c>
      <c r="M267" s="138" t="s">
        <v>1410</v>
      </c>
      <c r="N267" s="151"/>
    </row>
    <row r="268" spans="1:14" ht="15" customHeight="1" x14ac:dyDescent="0.25">
      <c r="A268" s="153">
        <v>42</v>
      </c>
      <c r="B268" s="154" t="s">
        <v>2373</v>
      </c>
      <c r="C268" s="155" t="s">
        <v>208</v>
      </c>
      <c r="D268" s="154" t="s">
        <v>2374</v>
      </c>
      <c r="E268" s="138" t="s">
        <v>2007</v>
      </c>
      <c r="F268" s="138" t="s">
        <v>131</v>
      </c>
      <c r="G268" s="145" t="s">
        <v>9</v>
      </c>
      <c r="H268" s="156">
        <v>45</v>
      </c>
      <c r="I268" s="138" t="s">
        <v>1398</v>
      </c>
      <c r="J268" s="138" t="s">
        <v>1417</v>
      </c>
      <c r="K268" s="157">
        <v>1</v>
      </c>
      <c r="L268" s="138" t="s">
        <v>29</v>
      </c>
      <c r="M268" s="138" t="s">
        <v>314</v>
      </c>
      <c r="N268" s="151"/>
    </row>
    <row r="269" spans="1:14" ht="15" customHeight="1" x14ac:dyDescent="0.25">
      <c r="A269" s="153">
        <v>43</v>
      </c>
      <c r="B269" s="154" t="s">
        <v>2375</v>
      </c>
      <c r="C269" s="155" t="s">
        <v>180</v>
      </c>
      <c r="D269" s="154" t="s">
        <v>180</v>
      </c>
      <c r="E269" s="131" t="s">
        <v>2007</v>
      </c>
      <c r="F269" s="131" t="s">
        <v>155</v>
      </c>
      <c r="G269" s="145" t="s">
        <v>9</v>
      </c>
      <c r="H269" s="156">
        <v>75</v>
      </c>
      <c r="I269" s="131" t="s">
        <v>1398</v>
      </c>
      <c r="J269" s="138" t="s">
        <v>1486</v>
      </c>
      <c r="K269" s="157">
        <v>1</v>
      </c>
      <c r="L269" s="138" t="s">
        <v>15</v>
      </c>
      <c r="M269" s="138" t="s">
        <v>16</v>
      </c>
      <c r="N269" s="151"/>
    </row>
    <row r="270" spans="1:14" ht="15" customHeight="1" x14ac:dyDescent="0.25">
      <c r="A270" s="153">
        <v>44</v>
      </c>
      <c r="B270" s="154" t="s">
        <v>2376</v>
      </c>
      <c r="C270" s="155" t="s">
        <v>2333</v>
      </c>
      <c r="D270" s="154" t="s">
        <v>343</v>
      </c>
      <c r="E270" s="131" t="s">
        <v>2007</v>
      </c>
      <c r="F270" s="131" t="s">
        <v>155</v>
      </c>
      <c r="G270" s="145" t="s">
        <v>9</v>
      </c>
      <c r="H270" s="156">
        <v>150</v>
      </c>
      <c r="I270" s="131" t="s">
        <v>1398</v>
      </c>
      <c r="J270" s="138" t="s">
        <v>1471</v>
      </c>
      <c r="K270" s="157">
        <v>1</v>
      </c>
      <c r="L270" s="138" t="s">
        <v>15</v>
      </c>
      <c r="M270" s="138" t="s">
        <v>16</v>
      </c>
      <c r="N270" s="151"/>
    </row>
    <row r="271" spans="1:14" ht="15" customHeight="1" x14ac:dyDescent="0.25">
      <c r="A271" s="153">
        <v>45</v>
      </c>
      <c r="B271" s="154" t="s">
        <v>2377</v>
      </c>
      <c r="C271" s="155" t="s">
        <v>2333</v>
      </c>
      <c r="D271" s="154" t="s">
        <v>2336</v>
      </c>
      <c r="E271" s="131" t="s">
        <v>2007</v>
      </c>
      <c r="F271" s="131" t="s">
        <v>155</v>
      </c>
      <c r="G271" s="145" t="s">
        <v>9</v>
      </c>
      <c r="H271" s="156">
        <v>75</v>
      </c>
      <c r="I271" s="131" t="s">
        <v>1398</v>
      </c>
      <c r="J271" s="138" t="s">
        <v>1471</v>
      </c>
      <c r="K271" s="157">
        <v>1</v>
      </c>
      <c r="L271" s="138" t="s">
        <v>15</v>
      </c>
      <c r="M271" s="138" t="s">
        <v>16</v>
      </c>
      <c r="N271" s="151"/>
    </row>
    <row r="272" spans="1:14" ht="15" customHeight="1" x14ac:dyDescent="0.25">
      <c r="A272" s="153">
        <v>46</v>
      </c>
      <c r="B272" s="154" t="s">
        <v>2378</v>
      </c>
      <c r="C272" s="155" t="s">
        <v>217</v>
      </c>
      <c r="D272" s="154" t="s">
        <v>2379</v>
      </c>
      <c r="E272" s="131" t="s">
        <v>2007</v>
      </c>
      <c r="F272" s="131" t="s">
        <v>134</v>
      </c>
      <c r="G272" s="145" t="s">
        <v>9</v>
      </c>
      <c r="H272" s="156">
        <v>45</v>
      </c>
      <c r="I272" s="138" t="s">
        <v>1398</v>
      </c>
      <c r="J272" s="138" t="s">
        <v>1417</v>
      </c>
      <c r="K272" s="157">
        <v>1</v>
      </c>
      <c r="L272" s="138" t="s">
        <v>29</v>
      </c>
      <c r="M272" s="138" t="s">
        <v>314</v>
      </c>
      <c r="N272" s="151"/>
    </row>
    <row r="273" spans="1:14" ht="15" customHeight="1" x14ac:dyDescent="0.25">
      <c r="A273" s="153">
        <v>47</v>
      </c>
      <c r="B273" s="154" t="s">
        <v>2380</v>
      </c>
      <c r="C273" s="155" t="s">
        <v>217</v>
      </c>
      <c r="D273" s="154" t="s">
        <v>2381</v>
      </c>
      <c r="E273" s="131" t="s">
        <v>2007</v>
      </c>
      <c r="F273" s="131" t="s">
        <v>134</v>
      </c>
      <c r="G273" s="145" t="s">
        <v>9</v>
      </c>
      <c r="H273" s="156">
        <v>45</v>
      </c>
      <c r="I273" s="138" t="s">
        <v>1398</v>
      </c>
      <c r="J273" s="138" t="s">
        <v>1417</v>
      </c>
      <c r="K273" s="157">
        <v>1</v>
      </c>
      <c r="L273" s="138" t="s">
        <v>29</v>
      </c>
      <c r="M273" s="138" t="s">
        <v>314</v>
      </c>
      <c r="N273" s="151"/>
    </row>
    <row r="274" spans="1:14" ht="15" customHeight="1" x14ac:dyDescent="0.25">
      <c r="A274" s="153">
        <v>48</v>
      </c>
      <c r="B274" s="154" t="s">
        <v>2382</v>
      </c>
      <c r="C274" s="155" t="s">
        <v>192</v>
      </c>
      <c r="D274" s="154" t="s">
        <v>2383</v>
      </c>
      <c r="E274" s="131" t="s">
        <v>2007</v>
      </c>
      <c r="F274" s="131" t="s">
        <v>14</v>
      </c>
      <c r="G274" s="145" t="s">
        <v>9</v>
      </c>
      <c r="H274" s="156">
        <v>45</v>
      </c>
      <c r="I274" s="131" t="s">
        <v>1398</v>
      </c>
      <c r="J274" s="138" t="s">
        <v>1486</v>
      </c>
      <c r="K274" s="157">
        <v>1</v>
      </c>
      <c r="L274" s="138" t="s">
        <v>29</v>
      </c>
      <c r="M274" s="138" t="s">
        <v>150</v>
      </c>
      <c r="N274" s="151"/>
    </row>
    <row r="275" spans="1:14" ht="15" customHeight="1" x14ac:dyDescent="0.25">
      <c r="A275" s="153">
        <v>49</v>
      </c>
      <c r="B275" s="154" t="s">
        <v>2384</v>
      </c>
      <c r="C275" s="155" t="s">
        <v>237</v>
      </c>
      <c r="D275" s="154" t="s">
        <v>2385</v>
      </c>
      <c r="E275" s="131" t="s">
        <v>2007</v>
      </c>
      <c r="F275" s="131" t="s">
        <v>14</v>
      </c>
      <c r="G275" s="145" t="s">
        <v>9</v>
      </c>
      <c r="H275" s="156">
        <v>45</v>
      </c>
      <c r="I275" s="131" t="s">
        <v>1398</v>
      </c>
      <c r="J275" s="138" t="s">
        <v>1486</v>
      </c>
      <c r="K275" s="157">
        <v>1</v>
      </c>
      <c r="L275" s="138" t="s">
        <v>29</v>
      </c>
      <c r="M275" s="138" t="s">
        <v>150</v>
      </c>
      <c r="N275" s="151"/>
    </row>
    <row r="276" spans="1:14" x14ac:dyDescent="0.25">
      <c r="A276" s="153">
        <v>50</v>
      </c>
      <c r="B276" s="154" t="s">
        <v>2386</v>
      </c>
      <c r="C276" s="155" t="s">
        <v>1526</v>
      </c>
      <c r="D276" s="154" t="s">
        <v>146</v>
      </c>
      <c r="E276" s="131" t="s">
        <v>2007</v>
      </c>
      <c r="F276" s="131" t="s">
        <v>14</v>
      </c>
      <c r="G276" s="145" t="s">
        <v>9</v>
      </c>
      <c r="H276" s="156">
        <v>75</v>
      </c>
      <c r="I276" s="138" t="s">
        <v>1398</v>
      </c>
      <c r="J276" s="138" t="s">
        <v>1471</v>
      </c>
      <c r="K276" s="157">
        <v>0</v>
      </c>
      <c r="L276" s="138">
        <v>0</v>
      </c>
      <c r="M276" s="138">
        <v>0</v>
      </c>
      <c r="N276" s="151" t="s">
        <v>2020</v>
      </c>
    </row>
    <row r="277" spans="1:14" ht="15" customHeight="1" x14ac:dyDescent="0.25">
      <c r="A277" s="153">
        <v>51</v>
      </c>
      <c r="B277" s="154" t="s">
        <v>2387</v>
      </c>
      <c r="C277" s="155" t="s">
        <v>1526</v>
      </c>
      <c r="D277" s="154" t="s">
        <v>213</v>
      </c>
      <c r="E277" s="131" t="s">
        <v>2007</v>
      </c>
      <c r="F277" s="131" t="s">
        <v>14</v>
      </c>
      <c r="G277" s="145" t="s">
        <v>9</v>
      </c>
      <c r="H277" s="156">
        <v>75</v>
      </c>
      <c r="I277" s="138" t="s">
        <v>1398</v>
      </c>
      <c r="J277" s="138" t="s">
        <v>1471</v>
      </c>
      <c r="K277" s="157">
        <v>1</v>
      </c>
      <c r="L277" s="138" t="s">
        <v>15</v>
      </c>
      <c r="M277" s="138" t="s">
        <v>16</v>
      </c>
      <c r="N277" s="151"/>
    </row>
    <row r="278" spans="1:14" x14ac:dyDescent="0.25">
      <c r="A278" s="153">
        <v>52</v>
      </c>
      <c r="B278" s="154" t="s">
        <v>2388</v>
      </c>
      <c r="C278" s="155" t="s">
        <v>1526</v>
      </c>
      <c r="D278" s="154" t="s">
        <v>1526</v>
      </c>
      <c r="E278" s="131" t="s">
        <v>2007</v>
      </c>
      <c r="F278" s="131" t="s">
        <v>14</v>
      </c>
      <c r="G278" s="145" t="s">
        <v>9</v>
      </c>
      <c r="H278" s="156">
        <v>75</v>
      </c>
      <c r="I278" s="138" t="s">
        <v>1398</v>
      </c>
      <c r="J278" s="138" t="s">
        <v>1471</v>
      </c>
      <c r="K278" s="157">
        <v>0</v>
      </c>
      <c r="L278" s="138">
        <v>0</v>
      </c>
      <c r="M278" s="138">
        <v>0</v>
      </c>
      <c r="N278" s="151" t="s">
        <v>2020</v>
      </c>
    </row>
    <row r="279" spans="1:14" ht="15" customHeight="1" x14ac:dyDescent="0.25">
      <c r="A279" s="153">
        <v>53</v>
      </c>
      <c r="B279" s="154" t="s">
        <v>2389</v>
      </c>
      <c r="C279" s="155" t="s">
        <v>171</v>
      </c>
      <c r="D279" s="154" t="s">
        <v>1526</v>
      </c>
      <c r="E279" s="131" t="s">
        <v>2007</v>
      </c>
      <c r="F279" s="131" t="s">
        <v>134</v>
      </c>
      <c r="G279" s="145" t="s">
        <v>9</v>
      </c>
      <c r="H279" s="156">
        <v>75</v>
      </c>
      <c r="I279" s="138" t="s">
        <v>1398</v>
      </c>
      <c r="J279" s="138" t="s">
        <v>2315</v>
      </c>
      <c r="K279" s="157">
        <v>0</v>
      </c>
      <c r="L279" s="138">
        <v>0</v>
      </c>
      <c r="M279" s="162">
        <v>0</v>
      </c>
      <c r="N279" s="151" t="s">
        <v>2020</v>
      </c>
    </row>
    <row r="280" spans="1:14" ht="15" customHeight="1" x14ac:dyDescent="0.25">
      <c r="A280" s="153">
        <v>54</v>
      </c>
      <c r="B280" s="154" t="s">
        <v>2390</v>
      </c>
      <c r="C280" s="155" t="s">
        <v>2391</v>
      </c>
      <c r="D280" s="154" t="s">
        <v>2392</v>
      </c>
      <c r="E280" s="138" t="s">
        <v>2007</v>
      </c>
      <c r="F280" s="138" t="s">
        <v>14</v>
      </c>
      <c r="G280" s="145" t="s">
        <v>9</v>
      </c>
      <c r="H280" s="156">
        <v>75</v>
      </c>
      <c r="I280" s="138" t="s">
        <v>29</v>
      </c>
      <c r="J280" s="138" t="s">
        <v>150</v>
      </c>
      <c r="K280" s="157">
        <v>1</v>
      </c>
      <c r="L280" s="138" t="s">
        <v>115</v>
      </c>
      <c r="M280" s="46" t="s">
        <v>115</v>
      </c>
      <c r="N280" s="161" t="s">
        <v>78</v>
      </c>
    </row>
    <row r="281" spans="1:14" ht="15" customHeight="1" x14ac:dyDescent="0.25">
      <c r="A281" s="153">
        <v>55</v>
      </c>
      <c r="B281" s="154" t="s">
        <v>2393</v>
      </c>
      <c r="C281" s="154" t="s">
        <v>2391</v>
      </c>
      <c r="D281" s="154" t="s">
        <v>2122</v>
      </c>
      <c r="E281" s="138" t="s">
        <v>2007</v>
      </c>
      <c r="F281" s="138" t="s">
        <v>14</v>
      </c>
      <c r="G281" s="145" t="s">
        <v>9</v>
      </c>
      <c r="H281" s="156">
        <v>75</v>
      </c>
      <c r="I281" s="138" t="s">
        <v>29</v>
      </c>
      <c r="J281" s="138" t="s">
        <v>150</v>
      </c>
      <c r="K281" s="157">
        <v>1</v>
      </c>
      <c r="L281" s="138" t="s">
        <v>115</v>
      </c>
      <c r="M281" s="46" t="s">
        <v>115</v>
      </c>
      <c r="N281" s="161" t="s">
        <v>78</v>
      </c>
    </row>
    <row r="282" spans="1:14" ht="15" customHeight="1" x14ac:dyDescent="0.25">
      <c r="A282" s="153">
        <v>56</v>
      </c>
      <c r="B282" s="154" t="s">
        <v>2394</v>
      </c>
      <c r="C282" s="154" t="s">
        <v>2333</v>
      </c>
      <c r="D282" s="154" t="s">
        <v>2334</v>
      </c>
      <c r="E282" s="138" t="s">
        <v>2007</v>
      </c>
      <c r="F282" s="138" t="s">
        <v>131</v>
      </c>
      <c r="G282" s="145" t="s">
        <v>9</v>
      </c>
      <c r="H282" s="156">
        <v>75</v>
      </c>
      <c r="I282" s="131" t="s">
        <v>1398</v>
      </c>
      <c r="J282" s="138" t="s">
        <v>1471</v>
      </c>
      <c r="K282" s="157">
        <v>1</v>
      </c>
      <c r="L282" s="138" t="s">
        <v>15</v>
      </c>
      <c r="M282" s="138" t="s">
        <v>16</v>
      </c>
      <c r="N282" s="151"/>
    </row>
    <row r="283" spans="1:14" ht="15" customHeight="1" x14ac:dyDescent="0.25">
      <c r="A283" s="153">
        <v>57</v>
      </c>
      <c r="B283" s="154" t="s">
        <v>2395</v>
      </c>
      <c r="C283" s="155" t="s">
        <v>2333</v>
      </c>
      <c r="D283" s="155" t="s">
        <v>185</v>
      </c>
      <c r="E283" s="138" t="s">
        <v>2007</v>
      </c>
      <c r="F283" s="138" t="s">
        <v>131</v>
      </c>
      <c r="G283" s="145" t="s">
        <v>9</v>
      </c>
      <c r="H283" s="156">
        <v>75</v>
      </c>
      <c r="I283" s="131" t="s">
        <v>1398</v>
      </c>
      <c r="J283" s="138" t="s">
        <v>1471</v>
      </c>
      <c r="K283" s="157">
        <v>1</v>
      </c>
      <c r="L283" s="138" t="s">
        <v>15</v>
      </c>
      <c r="M283" s="138" t="s">
        <v>16</v>
      </c>
      <c r="N283" s="151"/>
    </row>
    <row r="284" spans="1:14" ht="15" customHeight="1" x14ac:dyDescent="0.25">
      <c r="A284" s="153">
        <v>58</v>
      </c>
      <c r="B284" s="154" t="s">
        <v>2396</v>
      </c>
      <c r="C284" s="154" t="s">
        <v>180</v>
      </c>
      <c r="D284" s="154" t="s">
        <v>2334</v>
      </c>
      <c r="E284" s="138" t="s">
        <v>2007</v>
      </c>
      <c r="F284" s="138" t="s">
        <v>155</v>
      </c>
      <c r="G284" s="145" t="s">
        <v>9</v>
      </c>
      <c r="H284" s="156">
        <v>45</v>
      </c>
      <c r="I284" s="131" t="s">
        <v>1398</v>
      </c>
      <c r="J284" s="138" t="s">
        <v>1486</v>
      </c>
      <c r="K284" s="157">
        <v>1</v>
      </c>
      <c r="L284" s="138" t="s">
        <v>29</v>
      </c>
      <c r="M284" s="138" t="s">
        <v>150</v>
      </c>
      <c r="N284" s="151"/>
    </row>
    <row r="285" spans="1:14" ht="15" customHeight="1" x14ac:dyDescent="0.25">
      <c r="A285" s="153">
        <v>59</v>
      </c>
      <c r="B285" s="154" t="s">
        <v>2397</v>
      </c>
      <c r="C285" s="155" t="s">
        <v>180</v>
      </c>
      <c r="D285" s="154" t="s">
        <v>213</v>
      </c>
      <c r="E285" s="131" t="s">
        <v>2007</v>
      </c>
      <c r="F285" s="131" t="s">
        <v>155</v>
      </c>
      <c r="G285" s="145" t="s">
        <v>9</v>
      </c>
      <c r="H285" s="156">
        <v>75</v>
      </c>
      <c r="I285" s="131" t="s">
        <v>1398</v>
      </c>
      <c r="J285" s="138" t="s">
        <v>1486</v>
      </c>
      <c r="K285" s="157">
        <v>1</v>
      </c>
      <c r="L285" s="138" t="s">
        <v>29</v>
      </c>
      <c r="M285" s="138" t="s">
        <v>150</v>
      </c>
      <c r="N285" s="151"/>
    </row>
    <row r="286" spans="1:14" ht="15" customHeight="1" x14ac:dyDescent="0.25">
      <c r="A286" s="153">
        <v>60</v>
      </c>
      <c r="B286" s="154" t="s">
        <v>2398</v>
      </c>
      <c r="C286" s="155" t="s">
        <v>199</v>
      </c>
      <c r="D286" s="154" t="s">
        <v>219</v>
      </c>
      <c r="E286" s="131" t="s">
        <v>2007</v>
      </c>
      <c r="F286" s="131" t="s">
        <v>134</v>
      </c>
      <c r="G286" s="145" t="s">
        <v>9</v>
      </c>
      <c r="H286" s="156">
        <v>75</v>
      </c>
      <c r="I286" s="138" t="s">
        <v>1398</v>
      </c>
      <c r="J286" s="138" t="s">
        <v>2315</v>
      </c>
      <c r="K286" s="157">
        <v>1</v>
      </c>
      <c r="L286" s="138" t="s">
        <v>21</v>
      </c>
      <c r="M286" s="138" t="s">
        <v>1166</v>
      </c>
      <c r="N286" s="151"/>
    </row>
    <row r="287" spans="1:14" ht="15" customHeight="1" x14ac:dyDescent="0.25">
      <c r="A287" s="153">
        <v>61</v>
      </c>
      <c r="B287" s="154" t="s">
        <v>2399</v>
      </c>
      <c r="C287" s="155" t="s">
        <v>181</v>
      </c>
      <c r="D287" s="154" t="s">
        <v>2330</v>
      </c>
      <c r="E287" s="131" t="s">
        <v>2007</v>
      </c>
      <c r="F287" s="131" t="s">
        <v>20</v>
      </c>
      <c r="G287" s="145" t="s">
        <v>9</v>
      </c>
      <c r="H287" s="156">
        <v>150</v>
      </c>
      <c r="I287" s="131" t="s">
        <v>45</v>
      </c>
      <c r="J287" s="138" t="s">
        <v>74</v>
      </c>
      <c r="K287" s="157">
        <v>0</v>
      </c>
      <c r="L287" s="138">
        <v>0</v>
      </c>
      <c r="M287" s="46">
        <v>0</v>
      </c>
      <c r="N287" s="161" t="s">
        <v>78</v>
      </c>
    </row>
    <row r="288" spans="1:14" ht="15" customHeight="1" x14ac:dyDescent="0.25">
      <c r="A288" s="153">
        <v>62</v>
      </c>
      <c r="B288" s="154" t="s">
        <v>2400</v>
      </c>
      <c r="C288" s="155" t="s">
        <v>181</v>
      </c>
      <c r="D288" s="154" t="s">
        <v>2401</v>
      </c>
      <c r="E288" s="131" t="s">
        <v>2007</v>
      </c>
      <c r="F288" s="131" t="s">
        <v>20</v>
      </c>
      <c r="G288" s="145" t="s">
        <v>9</v>
      </c>
      <c r="H288" s="156">
        <v>150</v>
      </c>
      <c r="I288" s="131" t="s">
        <v>45</v>
      </c>
      <c r="J288" s="138" t="s">
        <v>74</v>
      </c>
      <c r="K288" s="157">
        <v>0</v>
      </c>
      <c r="L288" s="138">
        <v>0</v>
      </c>
      <c r="M288" s="46">
        <v>0</v>
      </c>
      <c r="N288" s="161" t="s">
        <v>78</v>
      </c>
    </row>
    <row r="289" spans="1:14" ht="15" customHeight="1" x14ac:dyDescent="0.25">
      <c r="A289" s="153">
        <v>63</v>
      </c>
      <c r="B289" s="154" t="s">
        <v>2402</v>
      </c>
      <c r="C289" s="155" t="s">
        <v>181</v>
      </c>
      <c r="D289" s="154" t="s">
        <v>1949</v>
      </c>
      <c r="E289" s="131" t="s">
        <v>2007</v>
      </c>
      <c r="F289" s="131" t="s">
        <v>20</v>
      </c>
      <c r="G289" s="145" t="s">
        <v>9</v>
      </c>
      <c r="H289" s="156">
        <v>150</v>
      </c>
      <c r="I289" s="131" t="s">
        <v>1398</v>
      </c>
      <c r="J289" s="138" t="s">
        <v>1512</v>
      </c>
      <c r="K289" s="157">
        <v>0</v>
      </c>
      <c r="L289" s="138">
        <v>0</v>
      </c>
      <c r="M289" s="46">
        <v>0</v>
      </c>
      <c r="N289" s="151" t="s">
        <v>2020</v>
      </c>
    </row>
    <row r="290" spans="1:14" ht="15" customHeight="1" x14ac:dyDescent="0.25">
      <c r="A290" s="153">
        <v>64</v>
      </c>
      <c r="B290" s="154" t="s">
        <v>2403</v>
      </c>
      <c r="C290" s="155" t="s">
        <v>181</v>
      </c>
      <c r="D290" s="154" t="s">
        <v>2330</v>
      </c>
      <c r="E290" s="131" t="s">
        <v>2007</v>
      </c>
      <c r="F290" s="131" t="s">
        <v>20</v>
      </c>
      <c r="G290" s="145" t="s">
        <v>9</v>
      </c>
      <c r="H290" s="156">
        <v>150</v>
      </c>
      <c r="I290" s="131" t="s">
        <v>1398</v>
      </c>
      <c r="J290" s="138" t="s">
        <v>1512</v>
      </c>
      <c r="K290" s="157">
        <v>0</v>
      </c>
      <c r="L290" s="138">
        <v>0</v>
      </c>
      <c r="M290" s="46">
        <v>0</v>
      </c>
      <c r="N290" s="151" t="s">
        <v>2020</v>
      </c>
    </row>
    <row r="291" spans="1:14" ht="15" customHeight="1" x14ac:dyDescent="0.25">
      <c r="A291" s="153">
        <v>65</v>
      </c>
      <c r="B291" s="154" t="s">
        <v>2404</v>
      </c>
      <c r="C291" s="155" t="s">
        <v>185</v>
      </c>
      <c r="D291" s="154" t="s">
        <v>2405</v>
      </c>
      <c r="E291" s="131" t="s">
        <v>2007</v>
      </c>
      <c r="F291" s="131" t="s">
        <v>131</v>
      </c>
      <c r="G291" s="145" t="s">
        <v>9</v>
      </c>
      <c r="H291" s="156">
        <v>75</v>
      </c>
      <c r="I291" s="131" t="s">
        <v>1398</v>
      </c>
      <c r="J291" s="138" t="s">
        <v>1486</v>
      </c>
      <c r="K291" s="157">
        <v>1</v>
      </c>
      <c r="L291" s="138" t="s">
        <v>29</v>
      </c>
      <c r="M291" s="138" t="s">
        <v>150</v>
      </c>
      <c r="N291" s="151"/>
    </row>
    <row r="292" spans="1:14" ht="15" customHeight="1" x14ac:dyDescent="0.25">
      <c r="A292" s="153">
        <v>66</v>
      </c>
      <c r="B292" s="154" t="s">
        <v>2406</v>
      </c>
      <c r="C292" s="155" t="s">
        <v>2333</v>
      </c>
      <c r="D292" s="154" t="s">
        <v>343</v>
      </c>
      <c r="E292" s="131" t="s">
        <v>2007</v>
      </c>
      <c r="F292" s="131" t="s">
        <v>131</v>
      </c>
      <c r="G292" s="145" t="s">
        <v>9</v>
      </c>
      <c r="H292" s="156">
        <v>75</v>
      </c>
      <c r="I292" s="131" t="s">
        <v>1398</v>
      </c>
      <c r="J292" s="138" t="s">
        <v>1471</v>
      </c>
      <c r="K292" s="157">
        <v>1</v>
      </c>
      <c r="L292" s="138" t="s">
        <v>15</v>
      </c>
      <c r="M292" s="138" t="s">
        <v>16</v>
      </c>
      <c r="N292" s="151"/>
    </row>
    <row r="293" spans="1:14" ht="15" customHeight="1" x14ac:dyDescent="0.25">
      <c r="A293" s="153">
        <v>67</v>
      </c>
      <c r="B293" s="154" t="s">
        <v>2407</v>
      </c>
      <c r="C293" s="155" t="s">
        <v>2333</v>
      </c>
      <c r="D293" s="154" t="s">
        <v>2408</v>
      </c>
      <c r="E293" s="131" t="s">
        <v>2007</v>
      </c>
      <c r="F293" s="131" t="s">
        <v>131</v>
      </c>
      <c r="G293" s="145" t="s">
        <v>9</v>
      </c>
      <c r="H293" s="156">
        <v>45</v>
      </c>
      <c r="I293" s="131" t="s">
        <v>1398</v>
      </c>
      <c r="J293" s="138" t="s">
        <v>1471</v>
      </c>
      <c r="K293" s="157">
        <v>1</v>
      </c>
      <c r="L293" s="138" t="s">
        <v>15</v>
      </c>
      <c r="M293" s="138" t="s">
        <v>16</v>
      </c>
      <c r="N293" s="151"/>
    </row>
    <row r="294" spans="1:14" ht="15" customHeight="1" x14ac:dyDescent="0.25">
      <c r="A294" s="153">
        <v>68</v>
      </c>
      <c r="B294" s="154" t="s">
        <v>185</v>
      </c>
      <c r="C294" s="155" t="s">
        <v>185</v>
      </c>
      <c r="D294" s="154" t="s">
        <v>2338</v>
      </c>
      <c r="E294" s="131" t="s">
        <v>2007</v>
      </c>
      <c r="F294" s="131" t="s">
        <v>131</v>
      </c>
      <c r="G294" s="145" t="s">
        <v>9</v>
      </c>
      <c r="H294" s="156">
        <v>75</v>
      </c>
      <c r="I294" s="131" t="s">
        <v>1398</v>
      </c>
      <c r="J294" s="138" t="s">
        <v>1486</v>
      </c>
      <c r="K294" s="157">
        <v>1</v>
      </c>
      <c r="L294" s="138" t="s">
        <v>29</v>
      </c>
      <c r="M294" s="138" t="s">
        <v>150</v>
      </c>
      <c r="N294" s="151"/>
    </row>
    <row r="295" spans="1:14" ht="15" customHeight="1" x14ac:dyDescent="0.25">
      <c r="A295" s="153">
        <v>69</v>
      </c>
      <c r="B295" s="154" t="s">
        <v>2409</v>
      </c>
      <c r="C295" s="155" t="s">
        <v>218</v>
      </c>
      <c r="D295" s="154" t="s">
        <v>2363</v>
      </c>
      <c r="E295" s="131" t="s">
        <v>2007</v>
      </c>
      <c r="F295" s="131" t="s">
        <v>131</v>
      </c>
      <c r="G295" s="145" t="s">
        <v>9</v>
      </c>
      <c r="H295" s="156">
        <v>75</v>
      </c>
      <c r="I295" s="131" t="s">
        <v>1398</v>
      </c>
      <c r="J295" s="138" t="s">
        <v>1417</v>
      </c>
      <c r="K295" s="157">
        <v>1</v>
      </c>
      <c r="L295" s="138" t="s">
        <v>29</v>
      </c>
      <c r="M295" s="138" t="s">
        <v>124</v>
      </c>
      <c r="N295" s="151"/>
    </row>
    <row r="296" spans="1:14" ht="15" customHeight="1" x14ac:dyDescent="0.25">
      <c r="A296" s="153">
        <v>70</v>
      </c>
      <c r="B296" s="154" t="s">
        <v>2410</v>
      </c>
      <c r="C296" s="155" t="s">
        <v>218</v>
      </c>
      <c r="D296" s="154" t="s">
        <v>2308</v>
      </c>
      <c r="E296" s="131" t="s">
        <v>2007</v>
      </c>
      <c r="F296" s="131" t="s">
        <v>131</v>
      </c>
      <c r="G296" s="145" t="s">
        <v>9</v>
      </c>
      <c r="H296" s="156">
        <v>75</v>
      </c>
      <c r="I296" s="131" t="s">
        <v>1398</v>
      </c>
      <c r="J296" s="138" t="s">
        <v>1417</v>
      </c>
      <c r="K296" s="157">
        <v>1</v>
      </c>
      <c r="L296" s="138" t="s">
        <v>29</v>
      </c>
      <c r="M296" s="138" t="s">
        <v>124</v>
      </c>
      <c r="N296" s="151"/>
    </row>
    <row r="297" spans="1:14" ht="15" customHeight="1" x14ac:dyDescent="0.25">
      <c r="A297" s="153">
        <v>71</v>
      </c>
      <c r="B297" s="154" t="s">
        <v>2411</v>
      </c>
      <c r="C297" s="155" t="s">
        <v>217</v>
      </c>
      <c r="D297" s="154" t="s">
        <v>2412</v>
      </c>
      <c r="E297" s="138" t="s">
        <v>2007</v>
      </c>
      <c r="F297" s="138" t="s">
        <v>20</v>
      </c>
      <c r="G297" s="145" t="s">
        <v>9</v>
      </c>
      <c r="H297" s="156">
        <v>75</v>
      </c>
      <c r="I297" s="138" t="s">
        <v>1398</v>
      </c>
      <c r="J297" s="138" t="s">
        <v>1417</v>
      </c>
      <c r="K297" s="157">
        <v>1</v>
      </c>
      <c r="L297" s="138" t="s">
        <v>29</v>
      </c>
      <c r="M297" s="138" t="s">
        <v>314</v>
      </c>
      <c r="N297" s="151"/>
    </row>
    <row r="298" spans="1:14" ht="15" customHeight="1" x14ac:dyDescent="0.25">
      <c r="A298" s="153">
        <v>72</v>
      </c>
      <c r="B298" s="154" t="s">
        <v>2413</v>
      </c>
      <c r="C298" s="155" t="s">
        <v>217</v>
      </c>
      <c r="D298" s="154" t="s">
        <v>2414</v>
      </c>
      <c r="E298" s="138" t="s">
        <v>2007</v>
      </c>
      <c r="F298" s="138" t="s">
        <v>20</v>
      </c>
      <c r="G298" s="145" t="s">
        <v>9</v>
      </c>
      <c r="H298" s="156">
        <v>75</v>
      </c>
      <c r="I298" s="138" t="s">
        <v>1398</v>
      </c>
      <c r="J298" s="138" t="s">
        <v>1417</v>
      </c>
      <c r="K298" s="157">
        <v>1</v>
      </c>
      <c r="L298" s="138" t="s">
        <v>29</v>
      </c>
      <c r="M298" s="138" t="s">
        <v>314</v>
      </c>
      <c r="N298" s="151"/>
    </row>
    <row r="299" spans="1:14" ht="15" customHeight="1" x14ac:dyDescent="0.25">
      <c r="A299" s="153">
        <v>73</v>
      </c>
      <c r="B299" s="154" t="s">
        <v>2415</v>
      </c>
      <c r="C299" s="155" t="s">
        <v>192</v>
      </c>
      <c r="D299" s="154" t="s">
        <v>2383</v>
      </c>
      <c r="E299" s="131" t="s">
        <v>2007</v>
      </c>
      <c r="F299" s="131" t="s">
        <v>14</v>
      </c>
      <c r="G299" s="145" t="s">
        <v>9</v>
      </c>
      <c r="H299" s="156">
        <v>75</v>
      </c>
      <c r="I299" s="131" t="s">
        <v>1398</v>
      </c>
      <c r="J299" s="138" t="s">
        <v>1486</v>
      </c>
      <c r="K299" s="157">
        <v>1</v>
      </c>
      <c r="L299" s="138" t="s">
        <v>29</v>
      </c>
      <c r="M299" s="138" t="s">
        <v>150</v>
      </c>
      <c r="N299" s="151"/>
    </row>
    <row r="300" spans="1:14" ht="15" customHeight="1" x14ac:dyDescent="0.25">
      <c r="A300" s="153">
        <v>74</v>
      </c>
      <c r="B300" s="154" t="s">
        <v>2416</v>
      </c>
      <c r="C300" s="155" t="s">
        <v>192</v>
      </c>
      <c r="D300" s="154" t="s">
        <v>2019</v>
      </c>
      <c r="E300" s="131" t="s">
        <v>2007</v>
      </c>
      <c r="F300" s="131" t="s">
        <v>14</v>
      </c>
      <c r="G300" s="145" t="s">
        <v>9</v>
      </c>
      <c r="H300" s="156">
        <v>75</v>
      </c>
      <c r="I300" s="131" t="s">
        <v>1398</v>
      </c>
      <c r="J300" s="138" t="s">
        <v>1486</v>
      </c>
      <c r="K300" s="157">
        <v>1</v>
      </c>
      <c r="L300" s="138" t="s">
        <v>29</v>
      </c>
      <c r="M300" s="138" t="s">
        <v>150</v>
      </c>
      <c r="N300" s="151"/>
    </row>
    <row r="301" spans="1:14" ht="15" customHeight="1" x14ac:dyDescent="0.25">
      <c r="A301" s="153">
        <v>75</v>
      </c>
      <c r="B301" s="154" t="s">
        <v>360</v>
      </c>
      <c r="C301" s="155" t="s">
        <v>2333</v>
      </c>
      <c r="D301" s="154" t="s">
        <v>2417</v>
      </c>
      <c r="E301" s="131" t="s">
        <v>2007</v>
      </c>
      <c r="F301" s="131" t="s">
        <v>155</v>
      </c>
      <c r="G301" s="145" t="s">
        <v>9</v>
      </c>
      <c r="H301" s="156">
        <v>45</v>
      </c>
      <c r="I301" s="131" t="s">
        <v>45</v>
      </c>
      <c r="J301" s="138" t="s">
        <v>145</v>
      </c>
      <c r="K301" s="157">
        <v>1</v>
      </c>
      <c r="L301" s="138" t="s">
        <v>21</v>
      </c>
      <c r="M301" s="138" t="s">
        <v>1166</v>
      </c>
      <c r="N301" s="158" t="s">
        <v>2418</v>
      </c>
    </row>
    <row r="302" spans="1:14" ht="15" customHeight="1" x14ac:dyDescent="0.25">
      <c r="A302" s="153">
        <v>76</v>
      </c>
      <c r="B302" s="154" t="s">
        <v>2419</v>
      </c>
      <c r="C302" s="155" t="s">
        <v>1498</v>
      </c>
      <c r="D302" s="154" t="s">
        <v>2420</v>
      </c>
      <c r="E302" s="138" t="s">
        <v>2007</v>
      </c>
      <c r="F302" s="138" t="s">
        <v>131</v>
      </c>
      <c r="G302" s="145" t="s">
        <v>9</v>
      </c>
      <c r="H302" s="156">
        <v>75</v>
      </c>
      <c r="I302" s="138" t="s">
        <v>1398</v>
      </c>
      <c r="J302" s="138" t="s">
        <v>1417</v>
      </c>
      <c r="K302" s="157">
        <v>1</v>
      </c>
      <c r="L302" s="138" t="s">
        <v>45</v>
      </c>
      <c r="M302" s="138" t="s">
        <v>1410</v>
      </c>
      <c r="N302" s="151"/>
    </row>
    <row r="303" spans="1:14" ht="15" customHeight="1" x14ac:dyDescent="0.25">
      <c r="A303" s="153">
        <v>77</v>
      </c>
      <c r="B303" s="154" t="s">
        <v>2421</v>
      </c>
      <c r="C303" s="155" t="s">
        <v>1498</v>
      </c>
      <c r="D303" s="154" t="s">
        <v>2358</v>
      </c>
      <c r="E303" s="131" t="s">
        <v>2007</v>
      </c>
      <c r="F303" s="131" t="s">
        <v>131</v>
      </c>
      <c r="G303" s="145" t="s">
        <v>9</v>
      </c>
      <c r="H303" s="156">
        <v>75</v>
      </c>
      <c r="I303" s="138" t="s">
        <v>1398</v>
      </c>
      <c r="J303" s="138" t="s">
        <v>1417</v>
      </c>
      <c r="K303" s="157">
        <v>1</v>
      </c>
      <c r="L303" s="138" t="s">
        <v>45</v>
      </c>
      <c r="M303" s="138" t="s">
        <v>1410</v>
      </c>
      <c r="N303" s="151"/>
    </row>
    <row r="304" spans="1:14" ht="15" customHeight="1" x14ac:dyDescent="0.25">
      <c r="A304" s="153">
        <v>78</v>
      </c>
      <c r="B304" s="154" t="s">
        <v>2422</v>
      </c>
      <c r="C304" s="155" t="s">
        <v>1364</v>
      </c>
      <c r="D304" s="154" t="s">
        <v>146</v>
      </c>
      <c r="E304" s="131" t="s">
        <v>2007</v>
      </c>
      <c r="F304" s="131" t="s">
        <v>134</v>
      </c>
      <c r="G304" s="145" t="s">
        <v>9</v>
      </c>
      <c r="H304" s="156">
        <v>75</v>
      </c>
      <c r="I304" s="138" t="s">
        <v>1398</v>
      </c>
      <c r="J304" s="138" t="s">
        <v>1512</v>
      </c>
      <c r="K304" s="157">
        <v>1</v>
      </c>
      <c r="L304" s="138" t="s">
        <v>115</v>
      </c>
      <c r="M304" s="46" t="s">
        <v>115</v>
      </c>
      <c r="N304" s="151"/>
    </row>
    <row r="305" spans="1:14" ht="15" customHeight="1" x14ac:dyDescent="0.25">
      <c r="A305" s="153">
        <v>79</v>
      </c>
      <c r="B305" s="154" t="s">
        <v>2423</v>
      </c>
      <c r="C305" s="155" t="s">
        <v>2424</v>
      </c>
      <c r="D305" s="154" t="s">
        <v>2425</v>
      </c>
      <c r="E305" s="138" t="s">
        <v>2007</v>
      </c>
      <c r="F305" s="138" t="s">
        <v>134</v>
      </c>
      <c r="G305" s="145" t="s">
        <v>9</v>
      </c>
      <c r="H305" s="156">
        <v>75</v>
      </c>
      <c r="I305" s="131" t="s">
        <v>45</v>
      </c>
      <c r="J305" s="131" t="s">
        <v>74</v>
      </c>
      <c r="K305" s="157">
        <v>1</v>
      </c>
      <c r="L305" s="131" t="s">
        <v>115</v>
      </c>
      <c r="M305" s="46" t="s">
        <v>115</v>
      </c>
      <c r="N305" s="151" t="s">
        <v>2426</v>
      </c>
    </row>
    <row r="306" spans="1:14" ht="15" customHeight="1" x14ac:dyDescent="0.25">
      <c r="A306" s="153">
        <v>80</v>
      </c>
      <c r="B306" s="154" t="s">
        <v>2427</v>
      </c>
      <c r="C306" s="155" t="s">
        <v>2424</v>
      </c>
      <c r="D306" s="154" t="s">
        <v>2424</v>
      </c>
      <c r="E306" s="131" t="s">
        <v>2007</v>
      </c>
      <c r="F306" s="131" t="s">
        <v>134</v>
      </c>
      <c r="G306" s="145" t="s">
        <v>9</v>
      </c>
      <c r="H306" s="156">
        <v>75</v>
      </c>
      <c r="I306" s="131" t="s">
        <v>45</v>
      </c>
      <c r="J306" s="131" t="s">
        <v>74</v>
      </c>
      <c r="K306" s="157">
        <v>1</v>
      </c>
      <c r="L306" s="131" t="s">
        <v>115</v>
      </c>
      <c r="M306" s="46" t="s">
        <v>115</v>
      </c>
      <c r="N306" s="151" t="s">
        <v>2426</v>
      </c>
    </row>
    <row r="307" spans="1:14" ht="15" customHeight="1" x14ac:dyDescent="0.25">
      <c r="A307" s="153">
        <v>81</v>
      </c>
      <c r="B307" s="154" t="s">
        <v>2428</v>
      </c>
      <c r="C307" s="155" t="s">
        <v>2424</v>
      </c>
      <c r="D307" s="154" t="s">
        <v>267</v>
      </c>
      <c r="E307" s="131" t="s">
        <v>2037</v>
      </c>
      <c r="F307" s="131" t="s">
        <v>134</v>
      </c>
      <c r="G307" s="145" t="s">
        <v>9</v>
      </c>
      <c r="H307" s="156">
        <v>200</v>
      </c>
      <c r="I307" s="131" t="s">
        <v>45</v>
      </c>
      <c r="J307" s="131" t="s">
        <v>74</v>
      </c>
      <c r="K307" s="157">
        <v>0</v>
      </c>
      <c r="L307" s="131">
        <v>0</v>
      </c>
      <c r="M307" s="46">
        <v>0</v>
      </c>
      <c r="N307" s="161" t="s">
        <v>78</v>
      </c>
    </row>
    <row r="308" spans="1:14" ht="15" customHeight="1" x14ac:dyDescent="0.25">
      <c r="A308" s="153">
        <v>82</v>
      </c>
      <c r="B308" s="154" t="s">
        <v>2429</v>
      </c>
      <c r="C308" s="155" t="s">
        <v>2424</v>
      </c>
      <c r="D308" s="154" t="s">
        <v>219</v>
      </c>
      <c r="E308" s="131" t="s">
        <v>2037</v>
      </c>
      <c r="F308" s="131" t="s">
        <v>134</v>
      </c>
      <c r="G308" s="145" t="s">
        <v>9</v>
      </c>
      <c r="H308" s="156">
        <v>200</v>
      </c>
      <c r="I308" s="131" t="s">
        <v>45</v>
      </c>
      <c r="J308" s="131" t="s">
        <v>74</v>
      </c>
      <c r="K308" s="157">
        <v>0</v>
      </c>
      <c r="L308" s="131">
        <v>0</v>
      </c>
      <c r="M308" s="46">
        <v>0</v>
      </c>
      <c r="N308" s="161" t="s">
        <v>78</v>
      </c>
    </row>
    <row r="309" spans="1:14" ht="15" customHeight="1" x14ac:dyDescent="0.25">
      <c r="A309" s="153">
        <v>83</v>
      </c>
      <c r="B309" s="154" t="s">
        <v>2430</v>
      </c>
      <c r="C309" s="155" t="s">
        <v>2424</v>
      </c>
      <c r="D309" s="154" t="s">
        <v>2356</v>
      </c>
      <c r="E309" s="131" t="s">
        <v>2037</v>
      </c>
      <c r="F309" s="131" t="s">
        <v>134</v>
      </c>
      <c r="G309" s="145" t="s">
        <v>9</v>
      </c>
      <c r="H309" s="156">
        <v>75</v>
      </c>
      <c r="I309" s="131" t="s">
        <v>45</v>
      </c>
      <c r="J309" s="131" t="s">
        <v>74</v>
      </c>
      <c r="K309" s="157">
        <v>1</v>
      </c>
      <c r="L309" s="131" t="s">
        <v>115</v>
      </c>
      <c r="M309" s="46" t="s">
        <v>115</v>
      </c>
      <c r="N309" s="151" t="s">
        <v>2426</v>
      </c>
    </row>
    <row r="310" spans="1:14" ht="15" customHeight="1" x14ac:dyDescent="0.25">
      <c r="A310" s="153">
        <v>84</v>
      </c>
      <c r="B310" s="154" t="s">
        <v>2431</v>
      </c>
      <c r="C310" s="155" t="s">
        <v>2424</v>
      </c>
      <c r="D310" s="154" t="s">
        <v>2106</v>
      </c>
      <c r="E310" s="131" t="s">
        <v>2037</v>
      </c>
      <c r="F310" s="131" t="s">
        <v>134</v>
      </c>
      <c r="G310" s="145" t="s">
        <v>9</v>
      </c>
      <c r="H310" s="156">
        <v>150</v>
      </c>
      <c r="I310" s="131" t="s">
        <v>45</v>
      </c>
      <c r="J310" s="131" t="s">
        <v>74</v>
      </c>
      <c r="K310" s="157">
        <v>2</v>
      </c>
      <c r="L310" s="131" t="s">
        <v>115</v>
      </c>
      <c r="M310" s="46" t="s">
        <v>115</v>
      </c>
      <c r="N310" s="151" t="s">
        <v>2426</v>
      </c>
    </row>
    <row r="311" spans="1:14" ht="15" customHeight="1" x14ac:dyDescent="0.25">
      <c r="A311" s="153">
        <v>85</v>
      </c>
      <c r="B311" s="154" t="s">
        <v>2432</v>
      </c>
      <c r="C311" s="155" t="s">
        <v>1360</v>
      </c>
      <c r="D311" s="154" t="s">
        <v>201</v>
      </c>
      <c r="E311" s="131" t="s">
        <v>2007</v>
      </c>
      <c r="F311" s="131" t="s">
        <v>134</v>
      </c>
      <c r="G311" s="145" t="s">
        <v>9</v>
      </c>
      <c r="H311" s="156">
        <v>75</v>
      </c>
      <c r="I311" s="131" t="s">
        <v>45</v>
      </c>
      <c r="J311" s="131" t="s">
        <v>74</v>
      </c>
      <c r="K311" s="157">
        <v>1</v>
      </c>
      <c r="L311" s="131" t="s">
        <v>115</v>
      </c>
      <c r="M311" s="46" t="s">
        <v>115</v>
      </c>
      <c r="N311" s="151" t="s">
        <v>2433</v>
      </c>
    </row>
    <row r="312" spans="1:14" ht="15" customHeight="1" x14ac:dyDescent="0.25">
      <c r="A312" s="153">
        <v>86</v>
      </c>
      <c r="B312" s="154" t="s">
        <v>2434</v>
      </c>
      <c r="C312" s="155" t="s">
        <v>147</v>
      </c>
      <c r="D312" s="154" t="s">
        <v>141</v>
      </c>
      <c r="E312" s="131" t="s">
        <v>2007</v>
      </c>
      <c r="F312" s="131" t="s">
        <v>134</v>
      </c>
      <c r="G312" s="145" t="s">
        <v>9</v>
      </c>
      <c r="H312" s="156">
        <v>75</v>
      </c>
      <c r="I312" s="131" t="s">
        <v>1398</v>
      </c>
      <c r="J312" s="138" t="s">
        <v>1512</v>
      </c>
      <c r="K312" s="157">
        <v>1</v>
      </c>
      <c r="L312" s="131" t="s">
        <v>15</v>
      </c>
      <c r="M312" s="138" t="s">
        <v>16</v>
      </c>
      <c r="N312" s="151"/>
    </row>
    <row r="313" spans="1:14" ht="15" customHeight="1" x14ac:dyDescent="0.25">
      <c r="A313" s="153">
        <v>87</v>
      </c>
      <c r="B313" s="154" t="s">
        <v>2435</v>
      </c>
      <c r="C313" s="155" t="s">
        <v>147</v>
      </c>
      <c r="D313" s="154" t="s">
        <v>147</v>
      </c>
      <c r="E313" s="131" t="s">
        <v>2007</v>
      </c>
      <c r="F313" s="131" t="s">
        <v>134</v>
      </c>
      <c r="G313" s="145" t="s">
        <v>9</v>
      </c>
      <c r="H313" s="156">
        <v>75</v>
      </c>
      <c r="I313" s="131" t="s">
        <v>1398</v>
      </c>
      <c r="J313" s="138" t="s">
        <v>1512</v>
      </c>
      <c r="K313" s="157">
        <v>1</v>
      </c>
      <c r="L313" s="138" t="s">
        <v>15</v>
      </c>
      <c r="M313" s="138" t="s">
        <v>16</v>
      </c>
      <c r="N313" s="151"/>
    </row>
    <row r="314" spans="1:14" ht="15" customHeight="1" x14ac:dyDescent="0.25">
      <c r="A314" s="153">
        <v>88</v>
      </c>
      <c r="B314" s="154" t="s">
        <v>2436</v>
      </c>
      <c r="C314" s="155" t="s">
        <v>2362</v>
      </c>
      <c r="D314" s="154" t="s">
        <v>2437</v>
      </c>
      <c r="E314" s="131" t="s">
        <v>2007</v>
      </c>
      <c r="F314" s="131" t="s">
        <v>131</v>
      </c>
      <c r="G314" s="145" t="s">
        <v>9</v>
      </c>
      <c r="H314" s="156">
        <v>75</v>
      </c>
      <c r="I314" s="131" t="s">
        <v>1398</v>
      </c>
      <c r="J314" s="138" t="s">
        <v>1417</v>
      </c>
      <c r="K314" s="157">
        <v>1</v>
      </c>
      <c r="L314" s="138" t="s">
        <v>29</v>
      </c>
      <c r="M314" s="138" t="s">
        <v>150</v>
      </c>
      <c r="N314" s="151"/>
    </row>
    <row r="315" spans="1:14" ht="15" customHeight="1" x14ac:dyDescent="0.25">
      <c r="A315" s="153">
        <v>89</v>
      </c>
      <c r="B315" s="154" t="s">
        <v>2438</v>
      </c>
      <c r="C315" s="155" t="s">
        <v>2362</v>
      </c>
      <c r="D315" s="154" t="s">
        <v>2372</v>
      </c>
      <c r="E315" s="131" t="s">
        <v>2007</v>
      </c>
      <c r="F315" s="131" t="s">
        <v>131</v>
      </c>
      <c r="G315" s="145" t="s">
        <v>9</v>
      </c>
      <c r="H315" s="156">
        <v>75</v>
      </c>
      <c r="I315" s="131" t="s">
        <v>1398</v>
      </c>
      <c r="J315" s="138" t="s">
        <v>1417</v>
      </c>
      <c r="K315" s="157">
        <v>1</v>
      </c>
      <c r="L315" s="138" t="s">
        <v>45</v>
      </c>
      <c r="M315" s="138" t="s">
        <v>1410</v>
      </c>
      <c r="N315" s="151"/>
    </row>
    <row r="316" spans="1:14" ht="15" customHeight="1" x14ac:dyDescent="0.25">
      <c r="A316" s="153">
        <v>90</v>
      </c>
      <c r="B316" s="154" t="s">
        <v>2363</v>
      </c>
      <c r="C316" s="155" t="s">
        <v>197</v>
      </c>
      <c r="D316" s="154" t="s">
        <v>2437</v>
      </c>
      <c r="E316" s="131" t="s">
        <v>2007</v>
      </c>
      <c r="F316" s="131" t="s">
        <v>131</v>
      </c>
      <c r="G316" s="145" t="s">
        <v>9</v>
      </c>
      <c r="H316" s="156">
        <v>75</v>
      </c>
      <c r="I316" s="138" t="s">
        <v>1398</v>
      </c>
      <c r="J316" s="138" t="s">
        <v>1417</v>
      </c>
      <c r="K316" s="157">
        <v>1</v>
      </c>
      <c r="L316" s="138" t="s">
        <v>45</v>
      </c>
      <c r="M316" s="138" t="s">
        <v>1410</v>
      </c>
      <c r="N316" s="151"/>
    </row>
    <row r="317" spans="1:14" ht="15" customHeight="1" x14ac:dyDescent="0.25">
      <c r="A317" s="153">
        <v>91</v>
      </c>
      <c r="B317" s="154" t="s">
        <v>2439</v>
      </c>
      <c r="C317" s="155" t="s">
        <v>197</v>
      </c>
      <c r="D317" s="154" t="s">
        <v>2372</v>
      </c>
      <c r="E317" s="131" t="s">
        <v>2007</v>
      </c>
      <c r="F317" s="131" t="s">
        <v>131</v>
      </c>
      <c r="G317" s="145" t="s">
        <v>9</v>
      </c>
      <c r="H317" s="156">
        <v>75</v>
      </c>
      <c r="I317" s="138" t="s">
        <v>1398</v>
      </c>
      <c r="J317" s="138" t="s">
        <v>1417</v>
      </c>
      <c r="K317" s="157">
        <v>1</v>
      </c>
      <c r="L317" s="138" t="s">
        <v>45</v>
      </c>
      <c r="M317" s="138" t="s">
        <v>1410</v>
      </c>
      <c r="N317" s="151"/>
    </row>
    <row r="318" spans="1:14" ht="15" customHeight="1" x14ac:dyDescent="0.25">
      <c r="A318" s="153">
        <v>92</v>
      </c>
      <c r="B318" s="154" t="s">
        <v>2440</v>
      </c>
      <c r="C318" s="155" t="s">
        <v>255</v>
      </c>
      <c r="D318" s="154" t="s">
        <v>255</v>
      </c>
      <c r="E318" s="138" t="s">
        <v>2007</v>
      </c>
      <c r="F318" s="138" t="s">
        <v>20</v>
      </c>
      <c r="G318" s="145" t="s">
        <v>9</v>
      </c>
      <c r="H318" s="156">
        <v>75</v>
      </c>
      <c r="I318" s="138" t="s">
        <v>45</v>
      </c>
      <c r="J318" s="138" t="s">
        <v>145</v>
      </c>
      <c r="K318" s="157">
        <v>1</v>
      </c>
      <c r="L318" s="138" t="s">
        <v>21</v>
      </c>
      <c r="M318" s="138" t="s">
        <v>1166</v>
      </c>
      <c r="N318" s="151"/>
    </row>
    <row r="319" spans="1:14" ht="15" customHeight="1" x14ac:dyDescent="0.25">
      <c r="A319" s="153">
        <v>93</v>
      </c>
      <c r="B319" s="154" t="s">
        <v>2336</v>
      </c>
      <c r="C319" s="155" t="s">
        <v>1373</v>
      </c>
      <c r="D319" s="154" t="s">
        <v>1949</v>
      </c>
      <c r="E319" s="138" t="s">
        <v>2037</v>
      </c>
      <c r="F319" s="138" t="s">
        <v>20</v>
      </c>
      <c r="G319" s="145" t="s">
        <v>9</v>
      </c>
      <c r="H319" s="156">
        <v>300</v>
      </c>
      <c r="I319" s="138" t="s">
        <v>45</v>
      </c>
      <c r="J319" s="138" t="s">
        <v>145</v>
      </c>
      <c r="K319" s="157">
        <v>1</v>
      </c>
      <c r="L319" s="138" t="s">
        <v>21</v>
      </c>
      <c r="M319" s="138" t="s">
        <v>1166</v>
      </c>
      <c r="N319" s="161" t="s">
        <v>78</v>
      </c>
    </row>
    <row r="320" spans="1:14" ht="15" customHeight="1" x14ac:dyDescent="0.25">
      <c r="A320" s="153">
        <v>94</v>
      </c>
      <c r="B320" s="154" t="s">
        <v>2336</v>
      </c>
      <c r="C320" s="155" t="s">
        <v>1373</v>
      </c>
      <c r="D320" s="154" t="s">
        <v>2338</v>
      </c>
      <c r="E320" s="138" t="s">
        <v>2037</v>
      </c>
      <c r="F320" s="138" t="s">
        <v>20</v>
      </c>
      <c r="G320" s="145" t="s">
        <v>9</v>
      </c>
      <c r="H320" s="156">
        <v>300</v>
      </c>
      <c r="I320" s="138" t="s">
        <v>45</v>
      </c>
      <c r="J320" s="138" t="s">
        <v>145</v>
      </c>
      <c r="K320" s="157">
        <v>0</v>
      </c>
      <c r="L320" s="138">
        <v>0</v>
      </c>
      <c r="M320" s="138">
        <v>0</v>
      </c>
      <c r="N320" s="161" t="s">
        <v>78</v>
      </c>
    </row>
    <row r="321" spans="1:14" ht="15" customHeight="1" x14ac:dyDescent="0.25">
      <c r="A321" s="153">
        <v>95</v>
      </c>
      <c r="B321" s="154" t="s">
        <v>2441</v>
      </c>
      <c r="C321" s="155" t="s">
        <v>1373</v>
      </c>
      <c r="D321" s="154" t="s">
        <v>1949</v>
      </c>
      <c r="E321" s="131" t="s">
        <v>2007</v>
      </c>
      <c r="F321" s="138" t="s">
        <v>20</v>
      </c>
      <c r="G321" s="145" t="s">
        <v>9</v>
      </c>
      <c r="H321" s="156">
        <v>75</v>
      </c>
      <c r="I321" s="138" t="s">
        <v>45</v>
      </c>
      <c r="J321" s="138" t="s">
        <v>145</v>
      </c>
      <c r="K321" s="157">
        <v>0</v>
      </c>
      <c r="L321" s="138">
        <v>0</v>
      </c>
      <c r="M321" s="138">
        <v>0</v>
      </c>
      <c r="N321" s="151" t="s">
        <v>2020</v>
      </c>
    </row>
    <row r="322" spans="1:14" ht="15" customHeight="1" x14ac:dyDescent="0.25">
      <c r="A322" s="153">
        <v>96</v>
      </c>
      <c r="B322" s="154" t="s">
        <v>2442</v>
      </c>
      <c r="C322" s="155" t="s">
        <v>2333</v>
      </c>
      <c r="D322" s="154" t="s">
        <v>2443</v>
      </c>
      <c r="E322" s="131" t="s">
        <v>2037</v>
      </c>
      <c r="F322" s="131" t="s">
        <v>155</v>
      </c>
      <c r="G322" s="145" t="s">
        <v>9</v>
      </c>
      <c r="H322" s="156">
        <v>150</v>
      </c>
      <c r="I322" s="138" t="s">
        <v>45</v>
      </c>
      <c r="J322" s="138" t="s">
        <v>145</v>
      </c>
      <c r="K322" s="157">
        <v>1</v>
      </c>
      <c r="L322" s="138" t="s">
        <v>21</v>
      </c>
      <c r="M322" s="138" t="s">
        <v>1166</v>
      </c>
      <c r="N322" s="151"/>
    </row>
    <row r="323" spans="1:14" ht="15" customHeight="1" x14ac:dyDescent="0.25">
      <c r="A323" s="153">
        <v>97</v>
      </c>
      <c r="B323" s="154" t="s">
        <v>2442</v>
      </c>
      <c r="C323" s="155" t="s">
        <v>2333</v>
      </c>
      <c r="D323" s="154" t="s">
        <v>2443</v>
      </c>
      <c r="E323" s="131" t="s">
        <v>2037</v>
      </c>
      <c r="F323" s="131" t="s">
        <v>155</v>
      </c>
      <c r="G323" s="145" t="s">
        <v>9</v>
      </c>
      <c r="H323" s="156">
        <v>150</v>
      </c>
      <c r="I323" s="138" t="s">
        <v>45</v>
      </c>
      <c r="J323" s="138" t="s">
        <v>145</v>
      </c>
      <c r="K323" s="157">
        <v>1</v>
      </c>
      <c r="L323" s="138" t="s">
        <v>21</v>
      </c>
      <c r="M323" s="138" t="s">
        <v>1166</v>
      </c>
      <c r="N323" s="151"/>
    </row>
    <row r="324" spans="1:14" ht="15" customHeight="1" x14ac:dyDescent="0.25">
      <c r="A324" s="153">
        <v>98</v>
      </c>
      <c r="B324" s="154" t="s">
        <v>2444</v>
      </c>
      <c r="C324" s="155" t="s">
        <v>199</v>
      </c>
      <c r="D324" s="154" t="s">
        <v>140</v>
      </c>
      <c r="E324" s="138" t="s">
        <v>2007</v>
      </c>
      <c r="F324" s="138" t="s">
        <v>134</v>
      </c>
      <c r="G324" s="145" t="s">
        <v>9</v>
      </c>
      <c r="H324" s="156">
        <v>75</v>
      </c>
      <c r="I324" s="138" t="s">
        <v>1398</v>
      </c>
      <c r="J324" s="138" t="s">
        <v>1471</v>
      </c>
      <c r="K324" s="157">
        <v>1</v>
      </c>
      <c r="L324" s="138" t="s">
        <v>15</v>
      </c>
      <c r="M324" s="138" t="s">
        <v>16</v>
      </c>
      <c r="N324" s="151"/>
    </row>
    <row r="325" spans="1:14" ht="15" customHeight="1" x14ac:dyDescent="0.25">
      <c r="A325" s="153">
        <v>99</v>
      </c>
      <c r="B325" s="154" t="s">
        <v>2445</v>
      </c>
      <c r="C325" s="155" t="s">
        <v>199</v>
      </c>
      <c r="D325" s="154" t="s">
        <v>2344</v>
      </c>
      <c r="E325" s="138" t="s">
        <v>2007</v>
      </c>
      <c r="F325" s="138" t="s">
        <v>134</v>
      </c>
      <c r="G325" s="145" t="s">
        <v>9</v>
      </c>
      <c r="H325" s="156">
        <v>75</v>
      </c>
      <c r="I325" s="138" t="s">
        <v>1398</v>
      </c>
      <c r="J325" s="138" t="s">
        <v>1471</v>
      </c>
      <c r="K325" s="157">
        <v>1</v>
      </c>
      <c r="L325" s="138" t="s">
        <v>15</v>
      </c>
      <c r="M325" s="138" t="s">
        <v>16</v>
      </c>
      <c r="N325" s="151"/>
    </row>
    <row r="326" spans="1:14" ht="15" customHeight="1" x14ac:dyDescent="0.25">
      <c r="A326" s="153">
        <v>100</v>
      </c>
      <c r="B326" s="154" t="s">
        <v>2446</v>
      </c>
      <c r="C326" s="155" t="s">
        <v>181</v>
      </c>
      <c r="D326" s="154" t="s">
        <v>2330</v>
      </c>
      <c r="E326" s="131" t="s">
        <v>2007</v>
      </c>
      <c r="F326" s="138" t="s">
        <v>134</v>
      </c>
      <c r="G326" s="145" t="s">
        <v>9</v>
      </c>
      <c r="H326" s="156">
        <v>75</v>
      </c>
      <c r="I326" s="138" t="s">
        <v>1398</v>
      </c>
      <c r="J326" s="138" t="s">
        <v>1512</v>
      </c>
      <c r="K326" s="157">
        <v>0</v>
      </c>
      <c r="L326" s="138">
        <v>0</v>
      </c>
      <c r="M326" s="138">
        <v>0</v>
      </c>
      <c r="N326" s="164" t="s">
        <v>2020</v>
      </c>
    </row>
    <row r="327" spans="1:14" ht="15" customHeight="1" x14ac:dyDescent="0.25">
      <c r="A327" s="153">
        <v>101</v>
      </c>
      <c r="B327" s="154" t="s">
        <v>2447</v>
      </c>
      <c r="C327" s="155" t="s">
        <v>181</v>
      </c>
      <c r="D327" s="154" t="s">
        <v>201</v>
      </c>
      <c r="E327" s="131" t="s">
        <v>2007</v>
      </c>
      <c r="F327" s="131" t="s">
        <v>134</v>
      </c>
      <c r="G327" s="145" t="s">
        <v>9</v>
      </c>
      <c r="H327" s="156">
        <v>75</v>
      </c>
      <c r="I327" s="138" t="s">
        <v>1398</v>
      </c>
      <c r="J327" s="138" t="s">
        <v>1512</v>
      </c>
      <c r="K327" s="157">
        <v>0</v>
      </c>
      <c r="L327" s="138">
        <v>0</v>
      </c>
      <c r="M327" s="46">
        <v>0</v>
      </c>
      <c r="N327" s="151" t="s">
        <v>2020</v>
      </c>
    </row>
    <row r="328" spans="1:14" ht="15" customHeight="1" x14ac:dyDescent="0.25">
      <c r="A328" s="153">
        <v>102</v>
      </c>
      <c r="B328" s="154" t="s">
        <v>2448</v>
      </c>
      <c r="C328" s="155" t="s">
        <v>181</v>
      </c>
      <c r="D328" s="154" t="s">
        <v>2449</v>
      </c>
      <c r="E328" s="131" t="s">
        <v>2007</v>
      </c>
      <c r="F328" s="131" t="s">
        <v>134</v>
      </c>
      <c r="G328" s="145" t="s">
        <v>9</v>
      </c>
      <c r="H328" s="156">
        <v>45</v>
      </c>
      <c r="I328" s="138" t="s">
        <v>1398</v>
      </c>
      <c r="J328" s="138" t="s">
        <v>1512</v>
      </c>
      <c r="K328" s="157">
        <v>0</v>
      </c>
      <c r="L328" s="138">
        <v>0</v>
      </c>
      <c r="M328" s="46">
        <v>0</v>
      </c>
      <c r="N328" s="151" t="s">
        <v>2020</v>
      </c>
    </row>
    <row r="329" spans="1:14" ht="15" customHeight="1" x14ac:dyDescent="0.25">
      <c r="A329" s="153">
        <v>103</v>
      </c>
      <c r="B329" s="154" t="s">
        <v>2450</v>
      </c>
      <c r="C329" s="155" t="s">
        <v>181</v>
      </c>
      <c r="D329" s="154" t="s">
        <v>2330</v>
      </c>
      <c r="E329" s="131" t="s">
        <v>2007</v>
      </c>
      <c r="F329" s="131" t="s">
        <v>134</v>
      </c>
      <c r="G329" s="145" t="s">
        <v>9</v>
      </c>
      <c r="H329" s="156">
        <v>75</v>
      </c>
      <c r="I329" s="138" t="s">
        <v>1398</v>
      </c>
      <c r="J329" s="138" t="s">
        <v>1512</v>
      </c>
      <c r="K329" s="157">
        <v>0</v>
      </c>
      <c r="L329" s="138">
        <v>0</v>
      </c>
      <c r="M329" s="138">
        <v>0</v>
      </c>
      <c r="N329" s="164" t="s">
        <v>2020</v>
      </c>
    </row>
    <row r="330" spans="1:14" ht="15" customHeight="1" x14ac:dyDescent="0.25">
      <c r="A330" s="153">
        <v>104</v>
      </c>
      <c r="B330" s="154" t="s">
        <v>2451</v>
      </c>
      <c r="C330" s="155" t="s">
        <v>181</v>
      </c>
      <c r="D330" s="154" t="s">
        <v>1405</v>
      </c>
      <c r="E330" s="131" t="s">
        <v>2007</v>
      </c>
      <c r="F330" s="131" t="s">
        <v>134</v>
      </c>
      <c r="G330" s="145" t="s">
        <v>9</v>
      </c>
      <c r="H330" s="156">
        <v>75</v>
      </c>
      <c r="I330" s="138" t="s">
        <v>1398</v>
      </c>
      <c r="J330" s="138" t="s">
        <v>1512</v>
      </c>
      <c r="K330" s="157">
        <v>1</v>
      </c>
      <c r="L330" s="138" t="s">
        <v>15</v>
      </c>
      <c r="M330" s="138" t="s">
        <v>16</v>
      </c>
      <c r="N330" s="151" t="s">
        <v>2452</v>
      </c>
    </row>
    <row r="331" spans="1:14" ht="15" customHeight="1" x14ac:dyDescent="0.25">
      <c r="A331" s="153">
        <v>105</v>
      </c>
      <c r="B331" s="154" t="s">
        <v>2453</v>
      </c>
      <c r="C331" s="155" t="s">
        <v>201</v>
      </c>
      <c r="D331" s="154" t="s">
        <v>2449</v>
      </c>
      <c r="E331" s="131" t="s">
        <v>2007</v>
      </c>
      <c r="F331" s="131" t="s">
        <v>134</v>
      </c>
      <c r="G331" s="145" t="s">
        <v>9</v>
      </c>
      <c r="H331" s="156">
        <v>75</v>
      </c>
      <c r="I331" s="138" t="s">
        <v>1398</v>
      </c>
      <c r="J331" s="138" t="s">
        <v>1471</v>
      </c>
      <c r="K331" s="157">
        <v>1</v>
      </c>
      <c r="L331" s="138" t="s">
        <v>15</v>
      </c>
      <c r="M331" s="138" t="s">
        <v>16</v>
      </c>
      <c r="N331" s="151"/>
    </row>
    <row r="332" spans="1:14" ht="15" customHeight="1" x14ac:dyDescent="0.25">
      <c r="A332" s="153">
        <v>106</v>
      </c>
      <c r="B332" s="154" t="s">
        <v>2454</v>
      </c>
      <c r="C332" s="155" t="s">
        <v>201</v>
      </c>
      <c r="D332" s="154" t="s">
        <v>2318</v>
      </c>
      <c r="E332" s="138" t="s">
        <v>2007</v>
      </c>
      <c r="F332" s="138" t="s">
        <v>134</v>
      </c>
      <c r="G332" s="145" t="s">
        <v>9</v>
      </c>
      <c r="H332" s="156">
        <v>75</v>
      </c>
      <c r="I332" s="138" t="s">
        <v>1398</v>
      </c>
      <c r="J332" s="138" t="s">
        <v>1471</v>
      </c>
      <c r="K332" s="157">
        <v>1</v>
      </c>
      <c r="L332" s="138" t="s">
        <v>15</v>
      </c>
      <c r="M332" s="138" t="s">
        <v>16</v>
      </c>
      <c r="N332" s="151"/>
    </row>
    <row r="333" spans="1:14" ht="15" customHeight="1" x14ac:dyDescent="0.25">
      <c r="A333" s="153">
        <v>107</v>
      </c>
      <c r="B333" s="154" t="s">
        <v>2455</v>
      </c>
      <c r="C333" s="155" t="s">
        <v>197</v>
      </c>
      <c r="D333" s="154" t="s">
        <v>2358</v>
      </c>
      <c r="E333" s="138" t="s">
        <v>2007</v>
      </c>
      <c r="F333" s="138" t="s">
        <v>131</v>
      </c>
      <c r="G333" s="145" t="s">
        <v>9</v>
      </c>
      <c r="H333" s="156">
        <v>150</v>
      </c>
      <c r="I333" s="138" t="s">
        <v>1398</v>
      </c>
      <c r="J333" s="138" t="s">
        <v>1417</v>
      </c>
      <c r="K333" s="157">
        <v>1</v>
      </c>
      <c r="L333" s="138" t="s">
        <v>45</v>
      </c>
      <c r="M333" s="138" t="s">
        <v>1410</v>
      </c>
      <c r="N333" s="151"/>
    </row>
    <row r="334" spans="1:14" ht="15" customHeight="1" x14ac:dyDescent="0.25">
      <c r="A334" s="153">
        <v>108</v>
      </c>
      <c r="B334" s="154" t="s">
        <v>2456</v>
      </c>
      <c r="C334" s="155" t="s">
        <v>197</v>
      </c>
      <c r="D334" s="154" t="s">
        <v>2457</v>
      </c>
      <c r="E334" s="131" t="s">
        <v>2007</v>
      </c>
      <c r="F334" s="131" t="s">
        <v>131</v>
      </c>
      <c r="G334" s="145" t="s">
        <v>9</v>
      </c>
      <c r="H334" s="156">
        <v>150</v>
      </c>
      <c r="I334" s="138" t="s">
        <v>1398</v>
      </c>
      <c r="J334" s="138" t="s">
        <v>1417</v>
      </c>
      <c r="K334" s="157">
        <v>1</v>
      </c>
      <c r="L334" s="138" t="s">
        <v>45</v>
      </c>
      <c r="M334" s="138" t="s">
        <v>1410</v>
      </c>
      <c r="N334" s="151"/>
    </row>
    <row r="335" spans="1:14" ht="15" customHeight="1" x14ac:dyDescent="0.25">
      <c r="A335" s="153">
        <v>109</v>
      </c>
      <c r="B335" s="154" t="s">
        <v>2458</v>
      </c>
      <c r="C335" s="155" t="s">
        <v>149</v>
      </c>
      <c r="D335" s="154" t="s">
        <v>2459</v>
      </c>
      <c r="E335" s="131" t="s">
        <v>2007</v>
      </c>
      <c r="F335" s="131" t="s">
        <v>131</v>
      </c>
      <c r="G335" s="145" t="s">
        <v>9</v>
      </c>
      <c r="H335" s="156">
        <v>75</v>
      </c>
      <c r="I335" s="131" t="s">
        <v>1398</v>
      </c>
      <c r="J335" s="138" t="s">
        <v>1512</v>
      </c>
      <c r="K335" s="157">
        <v>1</v>
      </c>
      <c r="L335" s="138" t="s">
        <v>29</v>
      </c>
      <c r="M335" s="138" t="s">
        <v>150</v>
      </c>
      <c r="N335" s="151"/>
    </row>
    <row r="336" spans="1:14" ht="15" customHeight="1" x14ac:dyDescent="0.25">
      <c r="A336" s="153">
        <v>110</v>
      </c>
      <c r="B336" s="154" t="s">
        <v>2460</v>
      </c>
      <c r="C336" s="155" t="s">
        <v>185</v>
      </c>
      <c r="D336" s="154" t="s">
        <v>2461</v>
      </c>
      <c r="E336" s="131" t="s">
        <v>2007</v>
      </c>
      <c r="F336" s="131" t="s">
        <v>131</v>
      </c>
      <c r="G336" s="145" t="s">
        <v>9</v>
      </c>
      <c r="H336" s="156">
        <v>75</v>
      </c>
      <c r="I336" s="131" t="s">
        <v>1398</v>
      </c>
      <c r="J336" s="138" t="s">
        <v>1486</v>
      </c>
      <c r="K336" s="157">
        <v>1</v>
      </c>
      <c r="L336" s="138" t="s">
        <v>29</v>
      </c>
      <c r="M336" s="138" t="s">
        <v>150</v>
      </c>
      <c r="N336" s="151"/>
    </row>
    <row r="337" spans="1:14" ht="15" customHeight="1" x14ac:dyDescent="0.25">
      <c r="A337" s="153">
        <v>111</v>
      </c>
      <c r="B337" s="154" t="s">
        <v>2462</v>
      </c>
      <c r="C337" s="155" t="s">
        <v>228</v>
      </c>
      <c r="D337" s="154" t="s">
        <v>180</v>
      </c>
      <c r="E337" s="131" t="s">
        <v>2007</v>
      </c>
      <c r="F337" s="131" t="s">
        <v>134</v>
      </c>
      <c r="G337" s="145" t="s">
        <v>9</v>
      </c>
      <c r="H337" s="156">
        <v>75</v>
      </c>
      <c r="I337" s="131" t="s">
        <v>1398</v>
      </c>
      <c r="J337" s="138" t="s">
        <v>1486</v>
      </c>
      <c r="K337" s="157">
        <v>1</v>
      </c>
      <c r="L337" s="138" t="s">
        <v>29</v>
      </c>
      <c r="M337" s="138" t="s">
        <v>150</v>
      </c>
      <c r="N337" s="151"/>
    </row>
    <row r="338" spans="1:14" ht="15" customHeight="1" x14ac:dyDescent="0.25">
      <c r="A338" s="153">
        <v>112</v>
      </c>
      <c r="B338" s="154" t="s">
        <v>2463</v>
      </c>
      <c r="C338" s="155" t="s">
        <v>1526</v>
      </c>
      <c r="D338" s="154" t="s">
        <v>1364</v>
      </c>
      <c r="E338" s="131" t="s">
        <v>2007</v>
      </c>
      <c r="F338" s="131" t="s">
        <v>134</v>
      </c>
      <c r="G338" s="145" t="s">
        <v>9</v>
      </c>
      <c r="H338" s="156">
        <v>75</v>
      </c>
      <c r="I338" s="138" t="s">
        <v>1398</v>
      </c>
      <c r="J338" s="138" t="s">
        <v>1471</v>
      </c>
      <c r="K338" s="157">
        <v>1</v>
      </c>
      <c r="L338" s="138" t="s">
        <v>15</v>
      </c>
      <c r="M338" s="138" t="s">
        <v>16</v>
      </c>
      <c r="N338" s="151"/>
    </row>
    <row r="339" spans="1:14" ht="15" customHeight="1" x14ac:dyDescent="0.25">
      <c r="A339" s="153">
        <v>113</v>
      </c>
      <c r="B339" s="154" t="s">
        <v>2464</v>
      </c>
      <c r="C339" s="155" t="s">
        <v>171</v>
      </c>
      <c r="D339" s="154" t="s">
        <v>2465</v>
      </c>
      <c r="E339" s="131" t="s">
        <v>2007</v>
      </c>
      <c r="F339" s="131" t="s">
        <v>134</v>
      </c>
      <c r="G339" s="145" t="s">
        <v>9</v>
      </c>
      <c r="H339" s="156">
        <v>75</v>
      </c>
      <c r="I339" s="138" t="s">
        <v>1398</v>
      </c>
      <c r="J339" s="138" t="s">
        <v>1486</v>
      </c>
      <c r="K339" s="157">
        <v>1</v>
      </c>
      <c r="L339" s="138" t="s">
        <v>29</v>
      </c>
      <c r="M339" s="138" t="s">
        <v>150</v>
      </c>
      <c r="N339" s="151"/>
    </row>
    <row r="340" spans="1:14" ht="15" customHeight="1" x14ac:dyDescent="0.25">
      <c r="A340" s="153">
        <v>114</v>
      </c>
      <c r="B340" s="154" t="s">
        <v>2466</v>
      </c>
      <c r="C340" s="155" t="s">
        <v>217</v>
      </c>
      <c r="D340" s="154" t="s">
        <v>2467</v>
      </c>
      <c r="E340" s="138" t="s">
        <v>2007</v>
      </c>
      <c r="F340" s="138" t="s">
        <v>131</v>
      </c>
      <c r="G340" s="145" t="s">
        <v>9</v>
      </c>
      <c r="H340" s="156">
        <v>45</v>
      </c>
      <c r="I340" s="138" t="s">
        <v>1398</v>
      </c>
      <c r="J340" s="138" t="s">
        <v>1417</v>
      </c>
      <c r="K340" s="157">
        <v>1</v>
      </c>
      <c r="L340" s="138" t="s">
        <v>29</v>
      </c>
      <c r="M340" s="138" t="s">
        <v>314</v>
      </c>
      <c r="N340" s="151"/>
    </row>
    <row r="341" spans="1:14" ht="15" customHeight="1" x14ac:dyDescent="0.25">
      <c r="A341" s="153">
        <v>115</v>
      </c>
      <c r="B341" s="154" t="s">
        <v>2468</v>
      </c>
      <c r="C341" s="155" t="s">
        <v>217</v>
      </c>
      <c r="D341" s="154" t="s">
        <v>2344</v>
      </c>
      <c r="E341" s="131" t="s">
        <v>2007</v>
      </c>
      <c r="F341" s="131" t="s">
        <v>131</v>
      </c>
      <c r="G341" s="145" t="s">
        <v>9</v>
      </c>
      <c r="H341" s="156">
        <v>45</v>
      </c>
      <c r="I341" s="138" t="s">
        <v>1398</v>
      </c>
      <c r="J341" s="138" t="s">
        <v>1417</v>
      </c>
      <c r="K341" s="157">
        <v>1</v>
      </c>
      <c r="L341" s="138" t="s">
        <v>29</v>
      </c>
      <c r="M341" s="138" t="s">
        <v>314</v>
      </c>
      <c r="N341" s="151"/>
    </row>
    <row r="342" spans="1:14" ht="15" customHeight="1" x14ac:dyDescent="0.25">
      <c r="A342" s="153">
        <v>116</v>
      </c>
      <c r="B342" s="154" t="s">
        <v>2469</v>
      </c>
      <c r="C342" s="155" t="s">
        <v>199</v>
      </c>
      <c r="D342" s="154" t="s">
        <v>2318</v>
      </c>
      <c r="E342" s="131" t="s">
        <v>2007</v>
      </c>
      <c r="F342" s="131" t="s">
        <v>134</v>
      </c>
      <c r="G342" s="145" t="s">
        <v>9</v>
      </c>
      <c r="H342" s="156">
        <v>75</v>
      </c>
      <c r="I342" s="138" t="s">
        <v>45</v>
      </c>
      <c r="J342" s="138" t="s">
        <v>74</v>
      </c>
      <c r="K342" s="157">
        <v>1</v>
      </c>
      <c r="L342" s="138" t="s">
        <v>21</v>
      </c>
      <c r="M342" s="138" t="s">
        <v>1166</v>
      </c>
      <c r="N342" s="151"/>
    </row>
    <row r="343" spans="1:14" ht="15" customHeight="1" x14ac:dyDescent="0.25">
      <c r="A343" s="153">
        <v>117</v>
      </c>
      <c r="B343" s="154" t="s">
        <v>2470</v>
      </c>
      <c r="C343" s="155" t="s">
        <v>219</v>
      </c>
      <c r="D343" s="154" t="s">
        <v>2471</v>
      </c>
      <c r="E343" s="131" t="s">
        <v>2007</v>
      </c>
      <c r="F343" s="131" t="s">
        <v>134</v>
      </c>
      <c r="G343" s="145" t="s">
        <v>9</v>
      </c>
      <c r="H343" s="156">
        <v>75</v>
      </c>
      <c r="I343" s="138" t="s">
        <v>45</v>
      </c>
      <c r="J343" s="138" t="s">
        <v>59</v>
      </c>
      <c r="K343" s="157">
        <v>1</v>
      </c>
      <c r="L343" s="138" t="s">
        <v>21</v>
      </c>
      <c r="M343" s="138" t="s">
        <v>1166</v>
      </c>
      <c r="N343" s="151"/>
    </row>
    <row r="344" spans="1:14" ht="15" customHeight="1" x14ac:dyDescent="0.25">
      <c r="A344" s="153">
        <v>118</v>
      </c>
      <c r="B344" s="154" t="s">
        <v>2472</v>
      </c>
      <c r="C344" s="155" t="s">
        <v>2424</v>
      </c>
      <c r="D344" s="154" t="s">
        <v>2424</v>
      </c>
      <c r="E344" s="131" t="s">
        <v>2007</v>
      </c>
      <c r="F344" s="131" t="s">
        <v>134</v>
      </c>
      <c r="G344" s="145" t="s">
        <v>9</v>
      </c>
      <c r="H344" s="156">
        <v>75</v>
      </c>
      <c r="I344" s="138" t="s">
        <v>45</v>
      </c>
      <c r="J344" s="138" t="s">
        <v>74</v>
      </c>
      <c r="K344" s="157">
        <v>1</v>
      </c>
      <c r="L344" s="138" t="s">
        <v>21</v>
      </c>
      <c r="M344" s="138" t="s">
        <v>1166</v>
      </c>
      <c r="N344" s="151"/>
    </row>
    <row r="345" spans="1:14" ht="15" customHeight="1" x14ac:dyDescent="0.25">
      <c r="A345" s="153">
        <v>119</v>
      </c>
      <c r="B345" s="154" t="s">
        <v>219</v>
      </c>
      <c r="C345" s="155" t="s">
        <v>2424</v>
      </c>
      <c r="D345" s="154" t="s">
        <v>2471</v>
      </c>
      <c r="E345" s="138" t="s">
        <v>2037</v>
      </c>
      <c r="F345" s="138" t="s">
        <v>134</v>
      </c>
      <c r="G345" s="145" t="s">
        <v>9</v>
      </c>
      <c r="H345" s="156">
        <v>150</v>
      </c>
      <c r="I345" s="138" t="s">
        <v>45</v>
      </c>
      <c r="J345" s="138" t="s">
        <v>74</v>
      </c>
      <c r="K345" s="157">
        <v>1</v>
      </c>
      <c r="L345" s="138" t="s">
        <v>21</v>
      </c>
      <c r="M345" s="138" t="s">
        <v>1166</v>
      </c>
      <c r="N345" s="151"/>
    </row>
    <row r="346" spans="1:14" ht="15" customHeight="1" x14ac:dyDescent="0.25">
      <c r="A346" s="153">
        <v>120</v>
      </c>
      <c r="B346" s="154" t="s">
        <v>219</v>
      </c>
      <c r="C346" s="155" t="s">
        <v>2424</v>
      </c>
      <c r="D346" s="154" t="s">
        <v>2424</v>
      </c>
      <c r="E346" s="131" t="s">
        <v>2037</v>
      </c>
      <c r="F346" s="131" t="s">
        <v>134</v>
      </c>
      <c r="G346" s="145" t="s">
        <v>9</v>
      </c>
      <c r="H346" s="156">
        <v>75</v>
      </c>
      <c r="I346" s="138" t="s">
        <v>45</v>
      </c>
      <c r="J346" s="138" t="s">
        <v>74</v>
      </c>
      <c r="K346" s="157">
        <v>1</v>
      </c>
      <c r="L346" s="138" t="s">
        <v>21</v>
      </c>
      <c r="M346" s="138" t="s">
        <v>1166</v>
      </c>
      <c r="N346" s="151"/>
    </row>
    <row r="347" spans="1:14" ht="15" customHeight="1" x14ac:dyDescent="0.25">
      <c r="A347" s="153">
        <v>121</v>
      </c>
      <c r="B347" s="154" t="s">
        <v>2473</v>
      </c>
      <c r="C347" s="155" t="s">
        <v>2333</v>
      </c>
      <c r="D347" s="154" t="s">
        <v>2408</v>
      </c>
      <c r="E347" s="131" t="s">
        <v>2007</v>
      </c>
      <c r="F347" s="131" t="s">
        <v>131</v>
      </c>
      <c r="G347" s="145" t="s">
        <v>9</v>
      </c>
      <c r="H347" s="156">
        <v>75</v>
      </c>
      <c r="I347" s="131" t="s">
        <v>1398</v>
      </c>
      <c r="J347" s="138" t="s">
        <v>1471</v>
      </c>
      <c r="K347" s="157">
        <v>1</v>
      </c>
      <c r="L347" s="138" t="s">
        <v>15</v>
      </c>
      <c r="M347" s="138" t="s">
        <v>16</v>
      </c>
      <c r="N347" s="151"/>
    </row>
    <row r="348" spans="1:14" ht="15" customHeight="1" x14ac:dyDescent="0.25">
      <c r="A348" s="153">
        <v>122</v>
      </c>
      <c r="B348" s="154" t="s">
        <v>2474</v>
      </c>
      <c r="C348" s="155" t="s">
        <v>2333</v>
      </c>
      <c r="D348" s="154" t="s">
        <v>445</v>
      </c>
      <c r="E348" s="131" t="s">
        <v>2007</v>
      </c>
      <c r="F348" s="131" t="s">
        <v>131</v>
      </c>
      <c r="G348" s="145" t="s">
        <v>9</v>
      </c>
      <c r="H348" s="156">
        <v>75</v>
      </c>
      <c r="I348" s="131" t="s">
        <v>1398</v>
      </c>
      <c r="J348" s="138" t="s">
        <v>1471</v>
      </c>
      <c r="K348" s="157">
        <v>1</v>
      </c>
      <c r="L348" s="138" t="s">
        <v>15</v>
      </c>
      <c r="M348" s="138" t="s">
        <v>16</v>
      </c>
      <c r="N348" s="151"/>
    </row>
    <row r="349" spans="1:14" ht="15" customHeight="1" x14ac:dyDescent="0.25">
      <c r="A349" s="153">
        <v>123</v>
      </c>
      <c r="B349" s="154" t="s">
        <v>2475</v>
      </c>
      <c r="C349" s="155" t="s">
        <v>2333</v>
      </c>
      <c r="D349" s="154" t="s">
        <v>185</v>
      </c>
      <c r="E349" s="131" t="s">
        <v>2007</v>
      </c>
      <c r="F349" s="131" t="s">
        <v>131</v>
      </c>
      <c r="G349" s="145" t="s">
        <v>9</v>
      </c>
      <c r="H349" s="156">
        <v>45</v>
      </c>
      <c r="I349" s="131" t="s">
        <v>1398</v>
      </c>
      <c r="J349" s="138" t="s">
        <v>1471</v>
      </c>
      <c r="K349" s="157">
        <v>1</v>
      </c>
      <c r="L349" s="138" t="s">
        <v>15</v>
      </c>
      <c r="M349" s="138" t="s">
        <v>16</v>
      </c>
      <c r="N349" s="151"/>
    </row>
    <row r="350" spans="1:14" ht="15" customHeight="1" x14ac:dyDescent="0.25">
      <c r="A350" s="153">
        <v>124</v>
      </c>
      <c r="B350" s="154" t="s">
        <v>2476</v>
      </c>
      <c r="C350" s="155" t="s">
        <v>2333</v>
      </c>
      <c r="D350" s="154" t="s">
        <v>2477</v>
      </c>
      <c r="E350" s="131" t="s">
        <v>2007</v>
      </c>
      <c r="F350" s="131" t="s">
        <v>131</v>
      </c>
      <c r="G350" s="145" t="s">
        <v>9</v>
      </c>
      <c r="H350" s="156">
        <v>45</v>
      </c>
      <c r="I350" s="131" t="s">
        <v>1398</v>
      </c>
      <c r="J350" s="138" t="s">
        <v>1471</v>
      </c>
      <c r="K350" s="157">
        <v>1</v>
      </c>
      <c r="L350" s="138" t="s">
        <v>15</v>
      </c>
      <c r="M350" s="138" t="s">
        <v>16</v>
      </c>
      <c r="N350" s="151"/>
    </row>
    <row r="351" spans="1:14" ht="15" customHeight="1" x14ac:dyDescent="0.25">
      <c r="A351" s="153">
        <v>125</v>
      </c>
      <c r="B351" s="154" t="s">
        <v>2478</v>
      </c>
      <c r="C351" s="155" t="s">
        <v>244</v>
      </c>
      <c r="D351" s="154" t="s">
        <v>1521</v>
      </c>
      <c r="E351" s="131" t="s">
        <v>2007</v>
      </c>
      <c r="F351" s="131" t="s">
        <v>131</v>
      </c>
      <c r="G351" s="145" t="s">
        <v>9</v>
      </c>
      <c r="H351" s="156">
        <v>45</v>
      </c>
      <c r="I351" s="131" t="s">
        <v>1398</v>
      </c>
      <c r="J351" s="138" t="s">
        <v>1486</v>
      </c>
      <c r="K351" s="157">
        <v>1</v>
      </c>
      <c r="L351" s="138" t="s">
        <v>29</v>
      </c>
      <c r="M351" s="138" t="s">
        <v>150</v>
      </c>
      <c r="N351" s="151"/>
    </row>
    <row r="352" spans="1:14" ht="15" customHeight="1" x14ac:dyDescent="0.25">
      <c r="A352" s="153">
        <v>126</v>
      </c>
      <c r="B352" s="154" t="s">
        <v>2479</v>
      </c>
      <c r="C352" s="155" t="s">
        <v>244</v>
      </c>
      <c r="D352" s="154" t="s">
        <v>244</v>
      </c>
      <c r="E352" s="131" t="s">
        <v>2007</v>
      </c>
      <c r="F352" s="131" t="s">
        <v>131</v>
      </c>
      <c r="G352" s="145" t="s">
        <v>9</v>
      </c>
      <c r="H352" s="156">
        <v>45</v>
      </c>
      <c r="I352" s="131" t="s">
        <v>1398</v>
      </c>
      <c r="J352" s="138" t="s">
        <v>1486</v>
      </c>
      <c r="K352" s="157">
        <v>1</v>
      </c>
      <c r="L352" s="138" t="s">
        <v>29</v>
      </c>
      <c r="M352" s="138" t="s">
        <v>150</v>
      </c>
      <c r="N352" s="151"/>
    </row>
    <row r="353" spans="1:14" ht="15" customHeight="1" x14ac:dyDescent="0.25">
      <c r="A353" s="153">
        <v>127</v>
      </c>
      <c r="B353" s="154" t="s">
        <v>2480</v>
      </c>
      <c r="C353" s="155" t="s">
        <v>2481</v>
      </c>
      <c r="D353" s="154" t="s">
        <v>2023</v>
      </c>
      <c r="E353" s="131" t="s">
        <v>2007</v>
      </c>
      <c r="F353" s="131" t="s">
        <v>14</v>
      </c>
      <c r="G353" s="145" t="s">
        <v>9</v>
      </c>
      <c r="H353" s="156">
        <v>75</v>
      </c>
      <c r="I353" s="131" t="s">
        <v>45</v>
      </c>
      <c r="J353" s="138" t="s">
        <v>74</v>
      </c>
      <c r="K353" s="157">
        <v>5</v>
      </c>
      <c r="L353" s="131" t="s">
        <v>137</v>
      </c>
      <c r="M353" s="138" t="s">
        <v>2316</v>
      </c>
      <c r="N353" s="161" t="s">
        <v>78</v>
      </c>
    </row>
    <row r="354" spans="1:14" ht="15" customHeight="1" x14ac:dyDescent="0.25">
      <c r="A354" s="153">
        <v>128</v>
      </c>
      <c r="B354" s="154" t="s">
        <v>2482</v>
      </c>
      <c r="C354" s="155" t="s">
        <v>185</v>
      </c>
      <c r="D354" s="154" t="s">
        <v>2483</v>
      </c>
      <c r="E354" s="131" t="s">
        <v>2007</v>
      </c>
      <c r="F354" s="131" t="s">
        <v>131</v>
      </c>
      <c r="G354" s="145" t="s">
        <v>9</v>
      </c>
      <c r="H354" s="165">
        <v>75</v>
      </c>
      <c r="I354" s="131" t="s">
        <v>1398</v>
      </c>
      <c r="J354" s="138" t="s">
        <v>1486</v>
      </c>
      <c r="K354" s="157">
        <v>0</v>
      </c>
      <c r="L354" s="138">
        <v>0</v>
      </c>
      <c r="M354" s="138">
        <v>0</v>
      </c>
      <c r="N354" s="151" t="s">
        <v>2020</v>
      </c>
    </row>
    <row r="355" spans="1:14" ht="15" customHeight="1" x14ac:dyDescent="0.25">
      <c r="A355" s="153">
        <v>129</v>
      </c>
      <c r="B355" s="154" t="s">
        <v>2484</v>
      </c>
      <c r="C355" s="155" t="s">
        <v>185</v>
      </c>
      <c r="D355" s="154" t="s">
        <v>2405</v>
      </c>
      <c r="E355" s="131" t="s">
        <v>2007</v>
      </c>
      <c r="F355" s="131" t="s">
        <v>131</v>
      </c>
      <c r="G355" s="145" t="s">
        <v>9</v>
      </c>
      <c r="H355" s="165">
        <v>75</v>
      </c>
      <c r="I355" s="131" t="s">
        <v>1398</v>
      </c>
      <c r="J355" s="138" t="s">
        <v>1486</v>
      </c>
      <c r="K355" s="166">
        <v>1</v>
      </c>
      <c r="L355" s="138" t="s">
        <v>29</v>
      </c>
      <c r="M355" s="138" t="s">
        <v>150</v>
      </c>
      <c r="N355" s="151"/>
    </row>
    <row r="356" spans="1:14" ht="15" customHeight="1" x14ac:dyDescent="0.25">
      <c r="A356" s="153">
        <v>130</v>
      </c>
      <c r="B356" s="154" t="s">
        <v>2485</v>
      </c>
      <c r="C356" s="155" t="s">
        <v>219</v>
      </c>
      <c r="D356" s="154" t="s">
        <v>153</v>
      </c>
      <c r="E356" s="131" t="s">
        <v>2007</v>
      </c>
      <c r="F356" s="131" t="s">
        <v>14</v>
      </c>
      <c r="G356" s="145" t="s">
        <v>9</v>
      </c>
      <c r="H356" s="165">
        <v>75</v>
      </c>
      <c r="I356" s="138" t="s">
        <v>1398</v>
      </c>
      <c r="J356" s="138" t="s">
        <v>1528</v>
      </c>
      <c r="K356" s="166">
        <v>1</v>
      </c>
      <c r="L356" s="138" t="s">
        <v>21</v>
      </c>
      <c r="M356" s="138" t="s">
        <v>1166</v>
      </c>
      <c r="N356" s="151"/>
    </row>
    <row r="357" spans="1:14" ht="15" customHeight="1" x14ac:dyDescent="0.25">
      <c r="A357" s="153">
        <v>131</v>
      </c>
      <c r="B357" s="154" t="s">
        <v>2471</v>
      </c>
      <c r="C357" s="155" t="s">
        <v>219</v>
      </c>
      <c r="D357" s="154" t="s">
        <v>2044</v>
      </c>
      <c r="E357" s="131" t="s">
        <v>2007</v>
      </c>
      <c r="F357" s="131" t="s">
        <v>14</v>
      </c>
      <c r="G357" s="145" t="s">
        <v>9</v>
      </c>
      <c r="H357" s="165">
        <v>75</v>
      </c>
      <c r="I357" s="138" t="s">
        <v>1398</v>
      </c>
      <c r="J357" s="138" t="s">
        <v>1528</v>
      </c>
      <c r="K357" s="166">
        <v>1</v>
      </c>
      <c r="L357" s="138" t="s">
        <v>21</v>
      </c>
      <c r="M357" s="138" t="s">
        <v>1166</v>
      </c>
      <c r="N357" s="151"/>
    </row>
    <row r="358" spans="1:14" ht="15" customHeight="1" x14ac:dyDescent="0.25">
      <c r="A358" s="153">
        <v>132</v>
      </c>
      <c r="B358" s="154" t="s">
        <v>2486</v>
      </c>
      <c r="C358" s="155" t="s">
        <v>219</v>
      </c>
      <c r="D358" s="154" t="s">
        <v>219</v>
      </c>
      <c r="E358" s="131" t="s">
        <v>2007</v>
      </c>
      <c r="F358" s="131" t="s">
        <v>14</v>
      </c>
      <c r="G358" s="145" t="s">
        <v>9</v>
      </c>
      <c r="H358" s="165">
        <v>75</v>
      </c>
      <c r="I358" s="138" t="s">
        <v>1398</v>
      </c>
      <c r="J358" s="138" t="s">
        <v>1528</v>
      </c>
      <c r="K358" s="166">
        <v>1</v>
      </c>
      <c r="L358" s="138" t="s">
        <v>21</v>
      </c>
      <c r="M358" s="138" t="s">
        <v>1166</v>
      </c>
      <c r="N358" s="151"/>
    </row>
    <row r="359" spans="1:14" ht="15" customHeight="1" x14ac:dyDescent="0.25">
      <c r="A359" s="153">
        <v>133</v>
      </c>
      <c r="B359" s="154" t="s">
        <v>2471</v>
      </c>
      <c r="C359" s="155" t="s">
        <v>219</v>
      </c>
      <c r="D359" s="154" t="s">
        <v>153</v>
      </c>
      <c r="E359" s="131" t="s">
        <v>2037</v>
      </c>
      <c r="F359" s="131" t="s">
        <v>14</v>
      </c>
      <c r="G359" s="145" t="s">
        <v>9</v>
      </c>
      <c r="H359" s="165">
        <v>75</v>
      </c>
      <c r="I359" s="138" t="s">
        <v>45</v>
      </c>
      <c r="J359" s="138" t="s">
        <v>59</v>
      </c>
      <c r="K359" s="166">
        <v>2</v>
      </c>
      <c r="L359" s="138" t="s">
        <v>21</v>
      </c>
      <c r="M359" s="138" t="s">
        <v>1166</v>
      </c>
      <c r="N359" s="151"/>
    </row>
    <row r="360" spans="1:14" ht="15" customHeight="1" x14ac:dyDescent="0.25">
      <c r="A360" s="153">
        <v>134</v>
      </c>
      <c r="B360" s="154" t="s">
        <v>2471</v>
      </c>
      <c r="C360" s="155" t="s">
        <v>219</v>
      </c>
      <c r="D360" s="154" t="s">
        <v>219</v>
      </c>
      <c r="E360" s="131" t="s">
        <v>2037</v>
      </c>
      <c r="F360" s="131" t="s">
        <v>14</v>
      </c>
      <c r="G360" s="145" t="s">
        <v>9</v>
      </c>
      <c r="H360" s="165">
        <v>75</v>
      </c>
      <c r="I360" s="138" t="s">
        <v>45</v>
      </c>
      <c r="J360" s="138" t="s">
        <v>59</v>
      </c>
      <c r="K360" s="166">
        <v>1</v>
      </c>
      <c r="L360" s="138" t="s">
        <v>21</v>
      </c>
      <c r="M360" s="138" t="s">
        <v>1166</v>
      </c>
      <c r="N360" s="151"/>
    </row>
    <row r="361" spans="1:14" ht="15" customHeight="1" x14ac:dyDescent="0.25">
      <c r="A361" s="153">
        <v>135</v>
      </c>
      <c r="B361" s="154" t="s">
        <v>2487</v>
      </c>
      <c r="C361" s="155" t="s">
        <v>147</v>
      </c>
      <c r="D361" s="154" t="s">
        <v>2385</v>
      </c>
      <c r="E361" s="131" t="s">
        <v>2007</v>
      </c>
      <c r="F361" s="131" t="s">
        <v>14</v>
      </c>
      <c r="G361" s="145" t="s">
        <v>9</v>
      </c>
      <c r="H361" s="165">
        <v>75</v>
      </c>
      <c r="I361" s="131" t="s">
        <v>1398</v>
      </c>
      <c r="J361" s="138" t="s">
        <v>1512</v>
      </c>
      <c r="K361" s="166">
        <v>1</v>
      </c>
      <c r="L361" s="138" t="s">
        <v>15</v>
      </c>
      <c r="M361" s="138" t="s">
        <v>16</v>
      </c>
      <c r="N361" s="151"/>
    </row>
    <row r="362" spans="1:14" ht="15" customHeight="1" x14ac:dyDescent="0.25">
      <c r="A362" s="153">
        <v>136</v>
      </c>
      <c r="B362" s="154" t="s">
        <v>2488</v>
      </c>
      <c r="C362" s="155" t="s">
        <v>147</v>
      </c>
      <c r="D362" s="154" t="s">
        <v>147</v>
      </c>
      <c r="E362" s="131" t="s">
        <v>2007</v>
      </c>
      <c r="F362" s="131" t="s">
        <v>14</v>
      </c>
      <c r="G362" s="145" t="s">
        <v>9</v>
      </c>
      <c r="H362" s="165">
        <v>75</v>
      </c>
      <c r="I362" s="131" t="s">
        <v>1398</v>
      </c>
      <c r="J362" s="138" t="s">
        <v>1512</v>
      </c>
      <c r="K362" s="166">
        <v>1</v>
      </c>
      <c r="L362" s="138" t="s">
        <v>15</v>
      </c>
      <c r="M362" s="138" t="s">
        <v>16</v>
      </c>
      <c r="N362" s="151"/>
    </row>
    <row r="363" spans="1:14" ht="15" customHeight="1" x14ac:dyDescent="0.25">
      <c r="A363" s="153">
        <v>137</v>
      </c>
      <c r="B363" s="154" t="s">
        <v>2489</v>
      </c>
      <c r="C363" s="155" t="s">
        <v>2490</v>
      </c>
      <c r="D363" s="154" t="s">
        <v>2023</v>
      </c>
      <c r="E363" s="131" t="s">
        <v>2007</v>
      </c>
      <c r="F363" s="131" t="s">
        <v>14</v>
      </c>
      <c r="G363" s="145" t="s">
        <v>9</v>
      </c>
      <c r="H363" s="165">
        <v>75</v>
      </c>
      <c r="I363" s="131" t="s">
        <v>1398</v>
      </c>
      <c r="J363" s="138" t="s">
        <v>1482</v>
      </c>
      <c r="K363" s="166">
        <v>1</v>
      </c>
      <c r="L363" s="138" t="s">
        <v>29</v>
      </c>
      <c r="M363" s="138" t="s">
        <v>314</v>
      </c>
      <c r="N363" s="151"/>
    </row>
    <row r="364" spans="1:14" ht="15" customHeight="1" x14ac:dyDescent="0.25">
      <c r="A364" s="153">
        <v>138</v>
      </c>
      <c r="B364" s="154" t="s">
        <v>2491</v>
      </c>
      <c r="C364" s="155" t="s">
        <v>2358</v>
      </c>
      <c r="D364" s="154" t="s">
        <v>2492</v>
      </c>
      <c r="E364" s="131" t="s">
        <v>2007</v>
      </c>
      <c r="F364" s="131" t="s">
        <v>131</v>
      </c>
      <c r="G364" s="145" t="s">
        <v>9</v>
      </c>
      <c r="H364" s="165">
        <v>45</v>
      </c>
      <c r="I364" s="138" t="s">
        <v>1398</v>
      </c>
      <c r="J364" s="138" t="s">
        <v>1417</v>
      </c>
      <c r="K364" s="166">
        <v>1</v>
      </c>
      <c r="L364" s="138" t="s">
        <v>45</v>
      </c>
      <c r="M364" s="138" t="s">
        <v>1410</v>
      </c>
      <c r="N364" s="151"/>
    </row>
    <row r="365" spans="1:14" ht="15" customHeight="1" x14ac:dyDescent="0.25">
      <c r="A365" s="153">
        <v>139</v>
      </c>
      <c r="B365" s="154" t="s">
        <v>2493</v>
      </c>
      <c r="C365" s="155" t="s">
        <v>2358</v>
      </c>
      <c r="D365" s="154" t="s">
        <v>2374</v>
      </c>
      <c r="E365" s="131" t="s">
        <v>2007</v>
      </c>
      <c r="F365" s="131" t="s">
        <v>131</v>
      </c>
      <c r="G365" s="145" t="s">
        <v>9</v>
      </c>
      <c r="H365" s="165">
        <v>45</v>
      </c>
      <c r="I365" s="138" t="s">
        <v>1398</v>
      </c>
      <c r="J365" s="138" t="s">
        <v>1417</v>
      </c>
      <c r="K365" s="166">
        <v>1</v>
      </c>
      <c r="L365" s="138" t="s">
        <v>45</v>
      </c>
      <c r="M365" s="138" t="s">
        <v>1410</v>
      </c>
      <c r="N365" s="151"/>
    </row>
    <row r="366" spans="1:14" ht="15" customHeight="1" x14ac:dyDescent="0.25">
      <c r="A366" s="153">
        <v>140</v>
      </c>
      <c r="B366" s="154" t="s">
        <v>2494</v>
      </c>
      <c r="C366" s="155" t="s">
        <v>1521</v>
      </c>
      <c r="D366" s="154" t="s">
        <v>2408</v>
      </c>
      <c r="E366" s="131" t="s">
        <v>2007</v>
      </c>
      <c r="F366" s="131" t="s">
        <v>131</v>
      </c>
      <c r="G366" s="145" t="s">
        <v>9</v>
      </c>
      <c r="H366" s="165">
        <v>75</v>
      </c>
      <c r="I366" s="131" t="s">
        <v>1398</v>
      </c>
      <c r="J366" s="138" t="s">
        <v>1486</v>
      </c>
      <c r="K366" s="166">
        <v>1</v>
      </c>
      <c r="L366" s="138" t="s">
        <v>29</v>
      </c>
      <c r="M366" s="138" t="s">
        <v>150</v>
      </c>
      <c r="N366" s="151"/>
    </row>
    <row r="367" spans="1:14" ht="15" customHeight="1" x14ac:dyDescent="0.25">
      <c r="A367" s="153">
        <v>141</v>
      </c>
      <c r="B367" s="154" t="s">
        <v>2495</v>
      </c>
      <c r="C367" s="155" t="s">
        <v>1521</v>
      </c>
      <c r="D367" s="154" t="s">
        <v>2496</v>
      </c>
      <c r="E367" s="131" t="s">
        <v>2007</v>
      </c>
      <c r="F367" s="131" t="s">
        <v>131</v>
      </c>
      <c r="G367" s="145" t="s">
        <v>9</v>
      </c>
      <c r="H367" s="165">
        <v>75</v>
      </c>
      <c r="I367" s="131" t="s">
        <v>1398</v>
      </c>
      <c r="J367" s="138" t="s">
        <v>1486</v>
      </c>
      <c r="K367" s="166">
        <v>1</v>
      </c>
      <c r="L367" s="138" t="s">
        <v>29</v>
      </c>
      <c r="M367" s="138" t="s">
        <v>150</v>
      </c>
      <c r="N367" s="151"/>
    </row>
    <row r="368" spans="1:14" ht="15" customHeight="1" x14ac:dyDescent="0.25">
      <c r="A368" s="153">
        <v>142</v>
      </c>
      <c r="B368" s="154" t="s">
        <v>2497</v>
      </c>
      <c r="C368" s="155" t="s">
        <v>193</v>
      </c>
      <c r="D368" s="154" t="s">
        <v>2392</v>
      </c>
      <c r="E368" s="131" t="s">
        <v>2007</v>
      </c>
      <c r="F368" s="131" t="s">
        <v>14</v>
      </c>
      <c r="G368" s="145" t="s">
        <v>9</v>
      </c>
      <c r="H368" s="165">
        <v>75</v>
      </c>
      <c r="I368" s="138" t="s">
        <v>1398</v>
      </c>
      <c r="J368" s="138" t="s">
        <v>1471</v>
      </c>
      <c r="K368" s="166">
        <v>1</v>
      </c>
      <c r="L368" s="138" t="s">
        <v>15</v>
      </c>
      <c r="M368" s="138" t="s">
        <v>16</v>
      </c>
      <c r="N368" s="151"/>
    </row>
    <row r="369" spans="1:14" ht="15" customHeight="1" x14ac:dyDescent="0.25">
      <c r="A369" s="153">
        <v>143</v>
      </c>
      <c r="B369" s="154" t="s">
        <v>2498</v>
      </c>
      <c r="C369" s="155" t="s">
        <v>2499</v>
      </c>
      <c r="D369" s="154" t="s">
        <v>2500</v>
      </c>
      <c r="E369" s="138" t="s">
        <v>2007</v>
      </c>
      <c r="F369" s="138" t="s">
        <v>14</v>
      </c>
      <c r="G369" s="145" t="s">
        <v>9</v>
      </c>
      <c r="H369" s="165">
        <v>75</v>
      </c>
      <c r="I369" s="131" t="s">
        <v>1398</v>
      </c>
      <c r="J369" s="138" t="s">
        <v>1482</v>
      </c>
      <c r="K369" s="166">
        <v>1</v>
      </c>
      <c r="L369" s="138" t="s">
        <v>29</v>
      </c>
      <c r="M369" s="138" t="s">
        <v>150</v>
      </c>
      <c r="N369" s="151"/>
    </row>
    <row r="370" spans="1:14" ht="15" customHeight="1" x14ac:dyDescent="0.25">
      <c r="A370" s="153">
        <v>144</v>
      </c>
      <c r="B370" s="154" t="s">
        <v>2501</v>
      </c>
      <c r="C370" s="155" t="s">
        <v>237</v>
      </c>
      <c r="D370" s="154" t="s">
        <v>2502</v>
      </c>
      <c r="E370" s="138" t="s">
        <v>2007</v>
      </c>
      <c r="F370" s="138" t="s">
        <v>14</v>
      </c>
      <c r="G370" s="145" t="s">
        <v>9</v>
      </c>
      <c r="H370" s="165">
        <v>75</v>
      </c>
      <c r="I370" s="131" t="s">
        <v>1398</v>
      </c>
      <c r="J370" s="138" t="s">
        <v>1486</v>
      </c>
      <c r="K370" s="166">
        <v>1</v>
      </c>
      <c r="L370" s="138" t="s">
        <v>29</v>
      </c>
      <c r="M370" s="138" t="s">
        <v>150</v>
      </c>
      <c r="N370" s="151"/>
    </row>
    <row r="371" spans="1:14" ht="15" customHeight="1" x14ac:dyDescent="0.25">
      <c r="A371" s="153">
        <v>145</v>
      </c>
      <c r="B371" s="154" t="s">
        <v>2503</v>
      </c>
      <c r="C371" s="155" t="s">
        <v>237</v>
      </c>
      <c r="D371" s="154" t="s">
        <v>2385</v>
      </c>
      <c r="E371" s="131" t="s">
        <v>2007</v>
      </c>
      <c r="F371" s="131" t="s">
        <v>14</v>
      </c>
      <c r="G371" s="145" t="s">
        <v>9</v>
      </c>
      <c r="H371" s="165">
        <v>75</v>
      </c>
      <c r="I371" s="131" t="s">
        <v>1398</v>
      </c>
      <c r="J371" s="138" t="s">
        <v>1486</v>
      </c>
      <c r="K371" s="166">
        <v>1</v>
      </c>
      <c r="L371" s="138" t="s">
        <v>29</v>
      </c>
      <c r="M371" s="138" t="s">
        <v>150</v>
      </c>
      <c r="N371" s="151"/>
    </row>
    <row r="372" spans="1:14" s="152" customFormat="1" ht="15" customHeight="1" x14ac:dyDescent="0.25">
      <c r="A372" s="153">
        <v>146</v>
      </c>
      <c r="B372" s="154" t="s">
        <v>2504</v>
      </c>
      <c r="C372" s="155" t="s">
        <v>171</v>
      </c>
      <c r="D372" s="154" t="s">
        <v>171</v>
      </c>
      <c r="E372" s="131" t="s">
        <v>2007</v>
      </c>
      <c r="F372" s="131" t="s">
        <v>20</v>
      </c>
      <c r="G372" s="138" t="s">
        <v>9</v>
      </c>
      <c r="H372" s="156">
        <v>45</v>
      </c>
      <c r="I372" s="131" t="s">
        <v>1398</v>
      </c>
      <c r="J372" s="138" t="s">
        <v>1512</v>
      </c>
      <c r="K372" s="157">
        <v>0</v>
      </c>
      <c r="L372" s="138">
        <v>0</v>
      </c>
      <c r="M372" s="138">
        <v>0</v>
      </c>
      <c r="N372" s="151" t="s">
        <v>2020</v>
      </c>
    </row>
    <row r="373" spans="1:14" ht="15" customHeight="1" x14ac:dyDescent="0.25">
      <c r="A373" s="153">
        <v>147</v>
      </c>
      <c r="B373" s="154" t="s">
        <v>2505</v>
      </c>
      <c r="C373" s="155" t="s">
        <v>2424</v>
      </c>
      <c r="D373" s="154" t="s">
        <v>2314</v>
      </c>
      <c r="E373" s="131" t="s">
        <v>2007</v>
      </c>
      <c r="F373" s="131" t="s">
        <v>20</v>
      </c>
      <c r="G373" s="145" t="s">
        <v>9</v>
      </c>
      <c r="H373" s="165">
        <v>45</v>
      </c>
      <c r="I373" s="138" t="s">
        <v>1398</v>
      </c>
      <c r="J373" s="138" t="s">
        <v>1512</v>
      </c>
      <c r="K373" s="157">
        <v>0</v>
      </c>
      <c r="L373" s="138">
        <v>0</v>
      </c>
      <c r="M373" s="138">
        <v>0</v>
      </c>
      <c r="N373" s="151" t="s">
        <v>2020</v>
      </c>
    </row>
    <row r="374" spans="1:14" ht="15" customHeight="1" x14ac:dyDescent="0.25">
      <c r="A374" s="153">
        <v>148</v>
      </c>
      <c r="B374" s="154" t="s">
        <v>2506</v>
      </c>
      <c r="C374" s="155" t="s">
        <v>267</v>
      </c>
      <c r="D374" s="154" t="s">
        <v>255</v>
      </c>
      <c r="E374" s="131" t="s">
        <v>2007</v>
      </c>
      <c r="F374" s="131" t="s">
        <v>131</v>
      </c>
      <c r="G374" s="145" t="s">
        <v>9</v>
      </c>
      <c r="H374" s="165">
        <v>75</v>
      </c>
      <c r="I374" s="131" t="s">
        <v>1398</v>
      </c>
      <c r="J374" s="138" t="s">
        <v>1512</v>
      </c>
      <c r="K374" s="166">
        <v>0</v>
      </c>
      <c r="L374" s="138">
        <v>0</v>
      </c>
      <c r="M374" s="138">
        <v>0</v>
      </c>
      <c r="N374" s="151" t="s">
        <v>2020</v>
      </c>
    </row>
    <row r="375" spans="1:14" ht="15" customHeight="1" x14ac:dyDescent="0.25">
      <c r="A375" s="153">
        <v>149</v>
      </c>
      <c r="B375" s="154" t="s">
        <v>2507</v>
      </c>
      <c r="C375" s="155" t="s">
        <v>187</v>
      </c>
      <c r="D375" s="154" t="s">
        <v>201</v>
      </c>
      <c r="E375" s="131" t="s">
        <v>2007</v>
      </c>
      <c r="F375" s="131" t="s">
        <v>134</v>
      </c>
      <c r="G375" s="145" t="s">
        <v>9</v>
      </c>
      <c r="H375" s="165">
        <v>45</v>
      </c>
      <c r="I375" s="138" t="s">
        <v>1398</v>
      </c>
      <c r="J375" s="138" t="s">
        <v>2315</v>
      </c>
      <c r="K375" s="166">
        <v>1</v>
      </c>
      <c r="L375" s="138" t="s">
        <v>15</v>
      </c>
      <c r="M375" s="138" t="s">
        <v>2508</v>
      </c>
      <c r="N375" s="151"/>
    </row>
    <row r="376" spans="1:14" ht="15" customHeight="1" x14ac:dyDescent="0.25">
      <c r="A376" s="153">
        <v>150</v>
      </c>
      <c r="B376" s="154" t="s">
        <v>2509</v>
      </c>
      <c r="C376" s="155" t="s">
        <v>187</v>
      </c>
      <c r="D376" s="154" t="s">
        <v>1360</v>
      </c>
      <c r="E376" s="131" t="s">
        <v>2007</v>
      </c>
      <c r="F376" s="131" t="s">
        <v>134</v>
      </c>
      <c r="G376" s="145" t="s">
        <v>9</v>
      </c>
      <c r="H376" s="156">
        <v>75</v>
      </c>
      <c r="I376" s="138" t="s">
        <v>1398</v>
      </c>
      <c r="J376" s="138" t="s">
        <v>2315</v>
      </c>
      <c r="K376" s="157">
        <v>1</v>
      </c>
      <c r="L376" s="138" t="s">
        <v>15</v>
      </c>
      <c r="M376" s="138" t="s">
        <v>2508</v>
      </c>
      <c r="N376" s="151"/>
    </row>
    <row r="377" spans="1:14" ht="15" customHeight="1" x14ac:dyDescent="0.25">
      <c r="A377" s="153">
        <v>151</v>
      </c>
      <c r="B377" s="154" t="s">
        <v>2510</v>
      </c>
      <c r="C377" s="155" t="s">
        <v>233</v>
      </c>
      <c r="D377" s="154" t="s">
        <v>2329</v>
      </c>
      <c r="E377" s="131" t="s">
        <v>2007</v>
      </c>
      <c r="F377" s="131" t="s">
        <v>134</v>
      </c>
      <c r="G377" s="145" t="s">
        <v>9</v>
      </c>
      <c r="H377" s="165">
        <v>150</v>
      </c>
      <c r="I377" s="138" t="s">
        <v>1398</v>
      </c>
      <c r="J377" s="138" t="s">
        <v>1486</v>
      </c>
      <c r="K377" s="166">
        <v>1</v>
      </c>
      <c r="L377" s="138" t="s">
        <v>15</v>
      </c>
      <c r="M377" s="138" t="s">
        <v>16</v>
      </c>
      <c r="N377" s="151"/>
    </row>
    <row r="378" spans="1:14" ht="15" customHeight="1" x14ac:dyDescent="0.25">
      <c r="A378" s="153">
        <v>152</v>
      </c>
      <c r="B378" s="154" t="s">
        <v>2511</v>
      </c>
      <c r="C378" s="155" t="s">
        <v>233</v>
      </c>
      <c r="D378" s="154" t="s">
        <v>2512</v>
      </c>
      <c r="E378" s="131" t="s">
        <v>2007</v>
      </c>
      <c r="F378" s="131" t="s">
        <v>134</v>
      </c>
      <c r="G378" s="145" t="s">
        <v>9</v>
      </c>
      <c r="H378" s="165">
        <v>150</v>
      </c>
      <c r="I378" s="138" t="s">
        <v>1398</v>
      </c>
      <c r="J378" s="138" t="s">
        <v>1486</v>
      </c>
      <c r="K378" s="166">
        <v>1</v>
      </c>
      <c r="L378" s="138" t="s">
        <v>15</v>
      </c>
      <c r="M378" s="138" t="s">
        <v>16</v>
      </c>
      <c r="N378" s="151"/>
    </row>
    <row r="379" spans="1:14" ht="15" customHeight="1" x14ac:dyDescent="0.25">
      <c r="A379" s="153">
        <v>153</v>
      </c>
      <c r="B379" s="154" t="s">
        <v>2513</v>
      </c>
      <c r="C379" s="155" t="s">
        <v>149</v>
      </c>
      <c r="D379" s="154" t="s">
        <v>149</v>
      </c>
      <c r="E379" s="131" t="s">
        <v>2007</v>
      </c>
      <c r="F379" s="131" t="s">
        <v>131</v>
      </c>
      <c r="G379" s="145" t="s">
        <v>9</v>
      </c>
      <c r="H379" s="165">
        <v>75</v>
      </c>
      <c r="I379" s="138" t="s">
        <v>1398</v>
      </c>
      <c r="J379" s="138" t="s">
        <v>1417</v>
      </c>
      <c r="K379" s="166">
        <v>1</v>
      </c>
      <c r="L379" s="138" t="s">
        <v>45</v>
      </c>
      <c r="M379" s="138" t="s">
        <v>1410</v>
      </c>
      <c r="N379" s="151"/>
    </row>
    <row r="380" spans="1:14" ht="15" customHeight="1" x14ac:dyDescent="0.25">
      <c r="A380" s="153">
        <v>154</v>
      </c>
      <c r="B380" s="154" t="s">
        <v>2514</v>
      </c>
      <c r="C380" s="155" t="s">
        <v>149</v>
      </c>
      <c r="D380" s="154" t="s">
        <v>2459</v>
      </c>
      <c r="E380" s="131" t="s">
        <v>2007</v>
      </c>
      <c r="F380" s="131" t="s">
        <v>131</v>
      </c>
      <c r="G380" s="145" t="s">
        <v>9</v>
      </c>
      <c r="H380" s="165">
        <v>45</v>
      </c>
      <c r="I380" s="138" t="s">
        <v>1398</v>
      </c>
      <c r="J380" s="138" t="s">
        <v>1417</v>
      </c>
      <c r="K380" s="166">
        <v>1</v>
      </c>
      <c r="L380" s="138" t="s">
        <v>45</v>
      </c>
      <c r="M380" s="138" t="s">
        <v>1410</v>
      </c>
      <c r="N380" s="151"/>
    </row>
    <row r="381" spans="1:14" ht="15" customHeight="1" x14ac:dyDescent="0.25">
      <c r="A381" s="153">
        <v>155</v>
      </c>
      <c r="B381" s="154" t="s">
        <v>2515</v>
      </c>
      <c r="C381" s="155" t="s">
        <v>197</v>
      </c>
      <c r="D381" s="154" t="s">
        <v>2457</v>
      </c>
      <c r="E381" s="131" t="s">
        <v>2007</v>
      </c>
      <c r="F381" s="131" t="s">
        <v>131</v>
      </c>
      <c r="G381" s="145" t="s">
        <v>9</v>
      </c>
      <c r="H381" s="165">
        <v>75</v>
      </c>
      <c r="I381" s="138" t="s">
        <v>1398</v>
      </c>
      <c r="J381" s="138" t="s">
        <v>1417</v>
      </c>
      <c r="K381" s="166">
        <v>1</v>
      </c>
      <c r="L381" s="138" t="s">
        <v>45</v>
      </c>
      <c r="M381" s="138" t="s">
        <v>1410</v>
      </c>
      <c r="N381" s="151"/>
    </row>
    <row r="382" spans="1:14" ht="15" customHeight="1" x14ac:dyDescent="0.25">
      <c r="A382" s="153">
        <v>156</v>
      </c>
      <c r="B382" s="154" t="s">
        <v>2516</v>
      </c>
      <c r="C382" s="155" t="s">
        <v>197</v>
      </c>
      <c r="D382" s="154" t="s">
        <v>2363</v>
      </c>
      <c r="E382" s="131" t="s">
        <v>2007</v>
      </c>
      <c r="F382" s="131" t="s">
        <v>131</v>
      </c>
      <c r="G382" s="145" t="s">
        <v>9</v>
      </c>
      <c r="H382" s="165">
        <v>75</v>
      </c>
      <c r="I382" s="138" t="s">
        <v>1398</v>
      </c>
      <c r="J382" s="138" t="s">
        <v>1417</v>
      </c>
      <c r="K382" s="166">
        <v>1</v>
      </c>
      <c r="L382" s="138" t="s">
        <v>45</v>
      </c>
      <c r="M382" s="138" t="s">
        <v>1410</v>
      </c>
      <c r="N382" s="151"/>
    </row>
    <row r="383" spans="1:14" ht="15" customHeight="1" x14ac:dyDescent="0.25">
      <c r="A383" s="153">
        <v>157</v>
      </c>
      <c r="B383" s="154" t="s">
        <v>2517</v>
      </c>
      <c r="C383" s="155" t="s">
        <v>1373</v>
      </c>
      <c r="D383" s="154" t="s">
        <v>1949</v>
      </c>
      <c r="E383" s="138" t="s">
        <v>2037</v>
      </c>
      <c r="F383" s="138" t="s">
        <v>20</v>
      </c>
      <c r="G383" s="145" t="s">
        <v>9</v>
      </c>
      <c r="H383" s="156">
        <v>75</v>
      </c>
      <c r="I383" s="131" t="s">
        <v>45</v>
      </c>
      <c r="J383" s="138" t="s">
        <v>145</v>
      </c>
      <c r="K383" s="157">
        <v>0</v>
      </c>
      <c r="L383" s="138">
        <v>0</v>
      </c>
      <c r="M383" s="46">
        <v>0</v>
      </c>
      <c r="N383" s="151" t="s">
        <v>2020</v>
      </c>
    </row>
    <row r="384" spans="1:14" ht="15" customHeight="1" x14ac:dyDescent="0.25">
      <c r="A384" s="153">
        <v>158</v>
      </c>
      <c r="B384" s="154" t="s">
        <v>2518</v>
      </c>
      <c r="C384" s="155" t="s">
        <v>1373</v>
      </c>
      <c r="D384" s="154" t="s">
        <v>1949</v>
      </c>
      <c r="E384" s="138" t="s">
        <v>2007</v>
      </c>
      <c r="F384" s="138" t="s">
        <v>20</v>
      </c>
      <c r="G384" s="145" t="s">
        <v>9</v>
      </c>
      <c r="H384" s="156">
        <v>75</v>
      </c>
      <c r="I384" s="138" t="s">
        <v>45</v>
      </c>
      <c r="J384" s="138" t="s">
        <v>145</v>
      </c>
      <c r="K384" s="157">
        <v>0</v>
      </c>
      <c r="L384" s="138">
        <v>0</v>
      </c>
      <c r="M384" s="46">
        <v>0</v>
      </c>
      <c r="N384" s="151" t="s">
        <v>2020</v>
      </c>
    </row>
    <row r="385" spans="1:14" ht="15" customHeight="1" x14ac:dyDescent="0.25">
      <c r="A385" s="153">
        <v>159</v>
      </c>
      <c r="B385" s="154" t="s">
        <v>412</v>
      </c>
      <c r="C385" s="155" t="s">
        <v>1373</v>
      </c>
      <c r="D385" s="154" t="s">
        <v>2338</v>
      </c>
      <c r="E385" s="138" t="s">
        <v>2037</v>
      </c>
      <c r="F385" s="138" t="s">
        <v>20</v>
      </c>
      <c r="G385" s="145" t="s">
        <v>9</v>
      </c>
      <c r="H385" s="156">
        <v>75</v>
      </c>
      <c r="I385" s="138" t="s">
        <v>45</v>
      </c>
      <c r="J385" s="138" t="s">
        <v>145</v>
      </c>
      <c r="K385" s="157">
        <v>1</v>
      </c>
      <c r="L385" s="138" t="s">
        <v>21</v>
      </c>
      <c r="M385" s="138" t="s">
        <v>1166</v>
      </c>
      <c r="N385" s="151" t="s">
        <v>2452</v>
      </c>
    </row>
    <row r="386" spans="1:14" ht="15" customHeight="1" x14ac:dyDescent="0.25">
      <c r="A386" s="153">
        <v>160</v>
      </c>
      <c r="B386" s="154" t="s">
        <v>2519</v>
      </c>
      <c r="C386" s="155" t="s">
        <v>1373</v>
      </c>
      <c r="D386" s="154" t="s">
        <v>2336</v>
      </c>
      <c r="E386" s="138" t="s">
        <v>2007</v>
      </c>
      <c r="F386" s="138" t="s">
        <v>20</v>
      </c>
      <c r="G386" s="145" t="s">
        <v>9</v>
      </c>
      <c r="H386" s="156">
        <v>45</v>
      </c>
      <c r="I386" s="138" t="s">
        <v>1398</v>
      </c>
      <c r="J386" s="138" t="s">
        <v>2315</v>
      </c>
      <c r="K386" s="157">
        <v>1</v>
      </c>
      <c r="L386" s="138" t="s">
        <v>15</v>
      </c>
      <c r="M386" s="138" t="s">
        <v>482</v>
      </c>
      <c r="N386" s="151"/>
    </row>
    <row r="387" spans="1:14" ht="15" customHeight="1" x14ac:dyDescent="0.25">
      <c r="A387" s="153">
        <v>161</v>
      </c>
      <c r="B387" s="154" t="s">
        <v>2520</v>
      </c>
      <c r="C387" s="155" t="s">
        <v>236</v>
      </c>
      <c r="D387" s="154" t="s">
        <v>2521</v>
      </c>
      <c r="E387" s="131" t="s">
        <v>2007</v>
      </c>
      <c r="F387" s="131" t="s">
        <v>14</v>
      </c>
      <c r="G387" s="145" t="s">
        <v>9</v>
      </c>
      <c r="H387" s="156">
        <v>75</v>
      </c>
      <c r="I387" s="138" t="s">
        <v>1398</v>
      </c>
      <c r="J387" s="138" t="s">
        <v>1471</v>
      </c>
      <c r="K387" s="157">
        <v>1</v>
      </c>
      <c r="L387" s="138" t="s">
        <v>137</v>
      </c>
      <c r="M387" s="138" t="s">
        <v>2316</v>
      </c>
      <c r="N387" s="151"/>
    </row>
    <row r="388" spans="1:14" ht="15" customHeight="1" x14ac:dyDescent="0.25">
      <c r="A388" s="153">
        <v>162</v>
      </c>
      <c r="B388" s="154" t="s">
        <v>2522</v>
      </c>
      <c r="C388" s="155" t="s">
        <v>2333</v>
      </c>
      <c r="D388" s="154" t="s">
        <v>2442</v>
      </c>
      <c r="E388" s="131" t="s">
        <v>2037</v>
      </c>
      <c r="F388" s="131" t="s">
        <v>155</v>
      </c>
      <c r="G388" s="145" t="s">
        <v>9</v>
      </c>
      <c r="H388" s="156">
        <v>200</v>
      </c>
      <c r="I388" s="138" t="s">
        <v>45</v>
      </c>
      <c r="J388" s="138" t="s">
        <v>145</v>
      </c>
      <c r="K388" s="157">
        <v>0</v>
      </c>
      <c r="L388" s="138">
        <v>0</v>
      </c>
      <c r="M388" s="138">
        <v>0</v>
      </c>
      <c r="N388" s="151" t="s">
        <v>2523</v>
      </c>
    </row>
    <row r="389" spans="1:14" ht="15" customHeight="1" x14ac:dyDescent="0.25">
      <c r="A389" s="153">
        <v>163</v>
      </c>
      <c r="B389" s="154" t="s">
        <v>2524</v>
      </c>
      <c r="C389" s="155" t="s">
        <v>2333</v>
      </c>
      <c r="D389" s="154" t="s">
        <v>2442</v>
      </c>
      <c r="E389" s="131" t="s">
        <v>2037</v>
      </c>
      <c r="F389" s="131" t="s">
        <v>155</v>
      </c>
      <c r="G389" s="145" t="s">
        <v>9</v>
      </c>
      <c r="H389" s="156">
        <v>475</v>
      </c>
      <c r="I389" s="138" t="s">
        <v>45</v>
      </c>
      <c r="J389" s="138" t="s">
        <v>145</v>
      </c>
      <c r="K389" s="157">
        <v>0</v>
      </c>
      <c r="L389" s="138">
        <v>0</v>
      </c>
      <c r="M389" s="138">
        <v>0</v>
      </c>
      <c r="N389" s="151" t="s">
        <v>2523</v>
      </c>
    </row>
    <row r="390" spans="1:14" ht="15" customHeight="1" x14ac:dyDescent="0.25">
      <c r="A390" s="153">
        <v>164</v>
      </c>
      <c r="B390" s="154" t="s">
        <v>2525</v>
      </c>
      <c r="C390" s="155" t="s">
        <v>2526</v>
      </c>
      <c r="D390" s="154" t="s">
        <v>2527</v>
      </c>
      <c r="E390" s="131" t="s">
        <v>2037</v>
      </c>
      <c r="F390" s="131" t="s">
        <v>155</v>
      </c>
      <c r="G390" s="145" t="s">
        <v>9</v>
      </c>
      <c r="H390" s="156">
        <v>200</v>
      </c>
      <c r="I390" s="138" t="s">
        <v>45</v>
      </c>
      <c r="J390" s="138" t="s">
        <v>145</v>
      </c>
      <c r="K390" s="157">
        <v>0</v>
      </c>
      <c r="L390" s="138">
        <v>0</v>
      </c>
      <c r="M390" s="138">
        <v>0</v>
      </c>
      <c r="N390" s="151" t="s">
        <v>2528</v>
      </c>
    </row>
    <row r="391" spans="1:14" ht="15" customHeight="1" x14ac:dyDescent="0.25">
      <c r="A391" s="153">
        <v>165</v>
      </c>
      <c r="B391" s="154" t="s">
        <v>2529</v>
      </c>
      <c r="C391" s="155" t="s">
        <v>2333</v>
      </c>
      <c r="D391" s="154" t="s">
        <v>2339</v>
      </c>
      <c r="E391" s="131" t="s">
        <v>2037</v>
      </c>
      <c r="F391" s="131" t="s">
        <v>155</v>
      </c>
      <c r="G391" s="145" t="s">
        <v>9</v>
      </c>
      <c r="H391" s="156">
        <v>290</v>
      </c>
      <c r="I391" s="138" t="s">
        <v>45</v>
      </c>
      <c r="J391" s="138" t="s">
        <v>145</v>
      </c>
      <c r="K391" s="157">
        <v>0</v>
      </c>
      <c r="L391" s="138">
        <v>0</v>
      </c>
      <c r="M391" s="138">
        <v>0</v>
      </c>
      <c r="N391" s="151" t="s">
        <v>2528</v>
      </c>
    </row>
    <row r="392" spans="1:14" ht="15" customHeight="1" x14ac:dyDescent="0.25">
      <c r="A392" s="153">
        <v>166</v>
      </c>
      <c r="B392" s="154" t="s">
        <v>2530</v>
      </c>
      <c r="C392" s="155" t="s">
        <v>2531</v>
      </c>
      <c r="D392" s="154" t="s">
        <v>2314</v>
      </c>
      <c r="E392" s="131" t="s">
        <v>2037</v>
      </c>
      <c r="F392" s="131" t="s">
        <v>155</v>
      </c>
      <c r="G392" s="145" t="s">
        <v>9</v>
      </c>
      <c r="H392" s="156">
        <v>656</v>
      </c>
      <c r="I392" s="131">
        <v>0</v>
      </c>
      <c r="J392" s="138">
        <v>0</v>
      </c>
      <c r="K392" s="157">
        <v>0</v>
      </c>
      <c r="L392" s="167">
        <v>0</v>
      </c>
      <c r="M392" s="167">
        <v>0</v>
      </c>
      <c r="N392" s="151" t="s">
        <v>2532</v>
      </c>
    </row>
    <row r="393" spans="1:14" ht="15" customHeight="1" x14ac:dyDescent="0.25">
      <c r="A393" s="153">
        <v>167</v>
      </c>
      <c r="B393" s="154" t="s">
        <v>2533</v>
      </c>
      <c r="C393" s="155" t="s">
        <v>2531</v>
      </c>
      <c r="D393" s="154" t="s">
        <v>2417</v>
      </c>
      <c r="E393" s="131" t="s">
        <v>2037</v>
      </c>
      <c r="F393" s="131" t="s">
        <v>155</v>
      </c>
      <c r="G393" s="145" t="s">
        <v>9</v>
      </c>
      <c r="H393" s="156">
        <v>545</v>
      </c>
      <c r="I393" s="131">
        <v>0</v>
      </c>
      <c r="J393" s="138">
        <v>0</v>
      </c>
      <c r="K393" s="157">
        <v>0</v>
      </c>
      <c r="L393" s="167">
        <v>0</v>
      </c>
      <c r="M393" s="167">
        <v>0</v>
      </c>
      <c r="N393" s="151" t="s">
        <v>2532</v>
      </c>
    </row>
    <row r="394" spans="1:14" ht="15" customHeight="1" x14ac:dyDescent="0.25">
      <c r="A394" s="153">
        <v>168</v>
      </c>
      <c r="B394" s="154" t="s">
        <v>2534</v>
      </c>
      <c r="C394" s="155" t="s">
        <v>213</v>
      </c>
      <c r="D394" s="154" t="s">
        <v>2535</v>
      </c>
      <c r="E394" s="131" t="s">
        <v>2007</v>
      </c>
      <c r="F394" s="131" t="s">
        <v>131</v>
      </c>
      <c r="G394" s="145" t="s">
        <v>9</v>
      </c>
      <c r="H394" s="156">
        <v>75</v>
      </c>
      <c r="I394" s="131" t="s">
        <v>1398</v>
      </c>
      <c r="J394" s="138" t="s">
        <v>1512</v>
      </c>
      <c r="K394" s="157">
        <v>1</v>
      </c>
      <c r="L394" s="138" t="s">
        <v>29</v>
      </c>
      <c r="M394" s="138" t="s">
        <v>150</v>
      </c>
      <c r="N394" s="151"/>
    </row>
    <row r="395" spans="1:14" ht="15" customHeight="1" x14ac:dyDescent="0.25">
      <c r="A395" s="153">
        <v>169</v>
      </c>
      <c r="B395" s="154" t="s">
        <v>2536</v>
      </c>
      <c r="C395" s="155" t="s">
        <v>213</v>
      </c>
      <c r="D395" s="154" t="s">
        <v>2537</v>
      </c>
      <c r="E395" s="131" t="s">
        <v>2007</v>
      </c>
      <c r="F395" s="131" t="s">
        <v>131</v>
      </c>
      <c r="G395" s="145" t="s">
        <v>9</v>
      </c>
      <c r="H395" s="156">
        <v>45</v>
      </c>
      <c r="I395" s="131" t="s">
        <v>1398</v>
      </c>
      <c r="J395" s="138" t="s">
        <v>1512</v>
      </c>
      <c r="K395" s="157">
        <v>1</v>
      </c>
      <c r="L395" s="138" t="s">
        <v>29</v>
      </c>
      <c r="M395" s="138" t="s">
        <v>124</v>
      </c>
      <c r="N395" s="151"/>
    </row>
    <row r="396" spans="1:14" ht="15" customHeight="1" x14ac:dyDescent="0.25">
      <c r="A396" s="153">
        <v>170</v>
      </c>
      <c r="B396" s="154" t="s">
        <v>2538</v>
      </c>
      <c r="C396" s="155" t="s">
        <v>2362</v>
      </c>
      <c r="D396" s="154" t="s">
        <v>2437</v>
      </c>
      <c r="E396" s="131" t="s">
        <v>2007</v>
      </c>
      <c r="F396" s="131" t="s">
        <v>131</v>
      </c>
      <c r="G396" s="145" t="s">
        <v>9</v>
      </c>
      <c r="H396" s="156">
        <v>45</v>
      </c>
      <c r="I396" s="131" t="s">
        <v>1398</v>
      </c>
      <c r="J396" s="138" t="s">
        <v>1512</v>
      </c>
      <c r="K396" s="157">
        <v>1</v>
      </c>
      <c r="L396" s="138" t="s">
        <v>29</v>
      </c>
      <c r="M396" s="138" t="s">
        <v>124</v>
      </c>
      <c r="N396" s="151"/>
    </row>
    <row r="397" spans="1:14" ht="15" customHeight="1" x14ac:dyDescent="0.25">
      <c r="A397" s="153">
        <v>171</v>
      </c>
      <c r="B397" s="154" t="s">
        <v>2539</v>
      </c>
      <c r="C397" s="155" t="s">
        <v>270</v>
      </c>
      <c r="D397" s="154" t="s">
        <v>181</v>
      </c>
      <c r="E397" s="131" t="s">
        <v>2007</v>
      </c>
      <c r="F397" s="131" t="s">
        <v>134</v>
      </c>
      <c r="G397" s="145" t="s">
        <v>9</v>
      </c>
      <c r="H397" s="156">
        <v>75</v>
      </c>
      <c r="I397" s="138" t="s">
        <v>1398</v>
      </c>
      <c r="J397" s="138" t="s">
        <v>1528</v>
      </c>
      <c r="K397" s="157">
        <v>1</v>
      </c>
      <c r="L397" s="138" t="s">
        <v>21</v>
      </c>
      <c r="M397" s="138" t="s">
        <v>1166</v>
      </c>
      <c r="N397" s="151"/>
    </row>
    <row r="398" spans="1:14" ht="15" customHeight="1" x14ac:dyDescent="0.25">
      <c r="A398" s="153">
        <v>172</v>
      </c>
      <c r="B398" s="154" t="s">
        <v>2540</v>
      </c>
      <c r="C398" s="155" t="s">
        <v>270</v>
      </c>
      <c r="D398" s="154" t="s">
        <v>2512</v>
      </c>
      <c r="E398" s="131" t="s">
        <v>2007</v>
      </c>
      <c r="F398" s="131" t="s">
        <v>134</v>
      </c>
      <c r="G398" s="145" t="s">
        <v>9</v>
      </c>
      <c r="H398" s="156">
        <v>75</v>
      </c>
      <c r="I398" s="138" t="s">
        <v>1398</v>
      </c>
      <c r="J398" s="138" t="s">
        <v>1528</v>
      </c>
      <c r="K398" s="157">
        <v>1</v>
      </c>
      <c r="L398" s="138" t="s">
        <v>21</v>
      </c>
      <c r="M398" s="138" t="s">
        <v>1166</v>
      </c>
      <c r="N398" s="151"/>
    </row>
    <row r="399" spans="1:14" ht="15" customHeight="1" x14ac:dyDescent="0.25">
      <c r="A399" s="153">
        <v>173</v>
      </c>
      <c r="B399" s="154" t="s">
        <v>2541</v>
      </c>
      <c r="C399" s="155" t="s">
        <v>192</v>
      </c>
      <c r="D399" s="154" t="s">
        <v>2502</v>
      </c>
      <c r="E399" s="138" t="s">
        <v>2007</v>
      </c>
      <c r="F399" s="138" t="s">
        <v>14</v>
      </c>
      <c r="G399" s="145" t="s">
        <v>9</v>
      </c>
      <c r="H399" s="156">
        <v>45</v>
      </c>
      <c r="I399" s="131" t="s">
        <v>1398</v>
      </c>
      <c r="J399" s="138" t="s">
        <v>1482</v>
      </c>
      <c r="K399" s="157">
        <v>1</v>
      </c>
      <c r="L399" s="138" t="s">
        <v>29</v>
      </c>
      <c r="M399" s="138" t="s">
        <v>150</v>
      </c>
      <c r="N399" s="151"/>
    </row>
    <row r="400" spans="1:14" ht="15" customHeight="1" x14ac:dyDescent="0.25">
      <c r="A400" s="153">
        <v>174</v>
      </c>
      <c r="B400" s="154" t="s">
        <v>2542</v>
      </c>
      <c r="C400" s="155" t="s">
        <v>192</v>
      </c>
      <c r="D400" s="154" t="s">
        <v>192</v>
      </c>
      <c r="E400" s="131" t="s">
        <v>2007</v>
      </c>
      <c r="F400" s="131" t="s">
        <v>14</v>
      </c>
      <c r="G400" s="145" t="s">
        <v>9</v>
      </c>
      <c r="H400" s="156">
        <v>45</v>
      </c>
      <c r="I400" s="131" t="s">
        <v>1398</v>
      </c>
      <c r="J400" s="138" t="s">
        <v>1482</v>
      </c>
      <c r="K400" s="157">
        <v>1</v>
      </c>
      <c r="L400" s="138" t="s">
        <v>29</v>
      </c>
      <c r="M400" s="138" t="s">
        <v>150</v>
      </c>
      <c r="N400" s="151"/>
    </row>
    <row r="401" spans="1:14" ht="15" customHeight="1" x14ac:dyDescent="0.25">
      <c r="A401" s="153">
        <v>175</v>
      </c>
      <c r="B401" s="154" t="s">
        <v>2543</v>
      </c>
      <c r="C401" s="155" t="s">
        <v>244</v>
      </c>
      <c r="D401" s="154" t="s">
        <v>2477</v>
      </c>
      <c r="E401" s="131" t="s">
        <v>2007</v>
      </c>
      <c r="F401" s="131" t="s">
        <v>131</v>
      </c>
      <c r="G401" s="145" t="s">
        <v>9</v>
      </c>
      <c r="H401" s="156">
        <v>75</v>
      </c>
      <c r="I401" s="131" t="s">
        <v>1398</v>
      </c>
      <c r="J401" s="138" t="s">
        <v>1486</v>
      </c>
      <c r="K401" s="157">
        <v>1</v>
      </c>
      <c r="L401" s="138" t="s">
        <v>29</v>
      </c>
      <c r="M401" s="138" t="s">
        <v>150</v>
      </c>
      <c r="N401" s="151"/>
    </row>
    <row r="402" spans="1:14" ht="15" customHeight="1" x14ac:dyDescent="0.25">
      <c r="A402" s="153">
        <v>176</v>
      </c>
      <c r="B402" s="154" t="s">
        <v>2544</v>
      </c>
      <c r="C402" s="155" t="s">
        <v>244</v>
      </c>
      <c r="D402" s="154" t="s">
        <v>2496</v>
      </c>
      <c r="E402" s="138" t="s">
        <v>2007</v>
      </c>
      <c r="F402" s="138" t="s">
        <v>131</v>
      </c>
      <c r="G402" s="145" t="s">
        <v>9</v>
      </c>
      <c r="H402" s="156">
        <v>75</v>
      </c>
      <c r="I402" s="131" t="s">
        <v>1398</v>
      </c>
      <c r="J402" s="138" t="s">
        <v>1486</v>
      </c>
      <c r="K402" s="157">
        <v>1</v>
      </c>
      <c r="L402" s="138" t="s">
        <v>29</v>
      </c>
      <c r="M402" s="138" t="s">
        <v>150</v>
      </c>
      <c r="N402" s="151"/>
    </row>
    <row r="403" spans="1:14" ht="15" customHeight="1" x14ac:dyDescent="0.25">
      <c r="A403" s="153">
        <v>177</v>
      </c>
      <c r="B403" s="154" t="s">
        <v>2360</v>
      </c>
      <c r="C403" s="155" t="s">
        <v>2358</v>
      </c>
      <c r="D403" s="154" t="s">
        <v>2023</v>
      </c>
      <c r="E403" s="131" t="s">
        <v>2007</v>
      </c>
      <c r="F403" s="131" t="s">
        <v>131</v>
      </c>
      <c r="G403" s="145" t="s">
        <v>9</v>
      </c>
      <c r="H403" s="156">
        <v>75</v>
      </c>
      <c r="I403" s="138" t="s">
        <v>1398</v>
      </c>
      <c r="J403" s="138" t="s">
        <v>1417</v>
      </c>
      <c r="K403" s="157">
        <v>1</v>
      </c>
      <c r="L403" s="138" t="s">
        <v>45</v>
      </c>
      <c r="M403" s="138" t="s">
        <v>1410</v>
      </c>
      <c r="N403" s="151"/>
    </row>
    <row r="404" spans="1:14" ht="15" customHeight="1" x14ac:dyDescent="0.25">
      <c r="A404" s="153">
        <v>178</v>
      </c>
      <c r="B404" s="154" t="s">
        <v>2545</v>
      </c>
      <c r="C404" s="155" t="s">
        <v>2358</v>
      </c>
      <c r="D404" s="154" t="s">
        <v>2546</v>
      </c>
      <c r="E404" s="131" t="s">
        <v>2007</v>
      </c>
      <c r="F404" s="131" t="s">
        <v>131</v>
      </c>
      <c r="G404" s="145" t="s">
        <v>9</v>
      </c>
      <c r="H404" s="156">
        <v>75</v>
      </c>
      <c r="I404" s="138" t="s">
        <v>1398</v>
      </c>
      <c r="J404" s="138" t="s">
        <v>1417</v>
      </c>
      <c r="K404" s="157">
        <v>0</v>
      </c>
      <c r="L404" s="138">
        <v>0</v>
      </c>
      <c r="M404" s="138">
        <v>0</v>
      </c>
      <c r="N404" s="151" t="s">
        <v>2547</v>
      </c>
    </row>
    <row r="405" spans="1:14" ht="15" customHeight="1" x14ac:dyDescent="0.25">
      <c r="A405" s="153">
        <v>179</v>
      </c>
      <c r="B405" s="154" t="s">
        <v>2548</v>
      </c>
      <c r="C405" s="155" t="s">
        <v>2549</v>
      </c>
      <c r="D405" s="154" t="s">
        <v>2549</v>
      </c>
      <c r="E405" s="138" t="s">
        <v>2007</v>
      </c>
      <c r="F405" s="138" t="s">
        <v>131</v>
      </c>
      <c r="G405" s="145" t="s">
        <v>9</v>
      </c>
      <c r="H405" s="156">
        <v>75</v>
      </c>
      <c r="I405" s="138" t="s">
        <v>1398</v>
      </c>
      <c r="J405" s="138" t="s">
        <v>1417</v>
      </c>
      <c r="K405" s="58">
        <v>0</v>
      </c>
      <c r="L405" s="46">
        <v>0</v>
      </c>
      <c r="M405" s="46">
        <v>0</v>
      </c>
      <c r="N405" s="135" t="s">
        <v>2020</v>
      </c>
    </row>
    <row r="406" spans="1:14" ht="15" customHeight="1" x14ac:dyDescent="0.25">
      <c r="A406" s="153">
        <v>180</v>
      </c>
      <c r="B406" s="154" t="s">
        <v>2339</v>
      </c>
      <c r="C406" s="155" t="s">
        <v>2333</v>
      </c>
      <c r="D406" s="154" t="s">
        <v>2338</v>
      </c>
      <c r="E406" s="131" t="s">
        <v>2037</v>
      </c>
      <c r="F406" s="131" t="s">
        <v>131</v>
      </c>
      <c r="G406" s="145" t="s">
        <v>9</v>
      </c>
      <c r="H406" s="156">
        <v>150</v>
      </c>
      <c r="I406" s="131" t="s">
        <v>45</v>
      </c>
      <c r="J406" s="138" t="s">
        <v>145</v>
      </c>
      <c r="K406" s="157">
        <v>0</v>
      </c>
      <c r="L406" s="138">
        <v>0</v>
      </c>
      <c r="M406" s="46">
        <v>0</v>
      </c>
      <c r="N406" s="161" t="s">
        <v>78</v>
      </c>
    </row>
    <row r="407" spans="1:14" ht="15" customHeight="1" x14ac:dyDescent="0.25">
      <c r="A407" s="153">
        <v>181</v>
      </c>
      <c r="B407" s="154" t="s">
        <v>2339</v>
      </c>
      <c r="C407" s="155" t="s">
        <v>2333</v>
      </c>
      <c r="D407" s="154" t="s">
        <v>1949</v>
      </c>
      <c r="E407" s="131" t="s">
        <v>2037</v>
      </c>
      <c r="F407" s="131" t="s">
        <v>131</v>
      </c>
      <c r="G407" s="145" t="s">
        <v>9</v>
      </c>
      <c r="H407" s="156">
        <v>150</v>
      </c>
      <c r="I407" s="131" t="s">
        <v>45</v>
      </c>
      <c r="J407" s="138" t="s">
        <v>145</v>
      </c>
      <c r="K407" s="157">
        <v>0</v>
      </c>
      <c r="L407" s="138">
        <v>0</v>
      </c>
      <c r="M407" s="46">
        <v>0</v>
      </c>
      <c r="N407" s="161" t="s">
        <v>78</v>
      </c>
    </row>
    <row r="408" spans="1:14" ht="15" customHeight="1" x14ac:dyDescent="0.25">
      <c r="A408" s="153">
        <v>182</v>
      </c>
      <c r="B408" s="154" t="s">
        <v>2550</v>
      </c>
      <c r="C408" s="154" t="s">
        <v>1526</v>
      </c>
      <c r="D408" s="154" t="s">
        <v>1364</v>
      </c>
      <c r="E408" s="138" t="s">
        <v>2007</v>
      </c>
      <c r="F408" s="138" t="s">
        <v>14</v>
      </c>
      <c r="G408" s="145" t="s">
        <v>9</v>
      </c>
      <c r="H408" s="156">
        <v>75</v>
      </c>
      <c r="I408" s="138" t="s">
        <v>1398</v>
      </c>
      <c r="J408" s="138" t="s">
        <v>1471</v>
      </c>
      <c r="K408" s="157">
        <v>1</v>
      </c>
      <c r="L408" s="138" t="s">
        <v>15</v>
      </c>
      <c r="M408" s="138" t="s">
        <v>16</v>
      </c>
      <c r="N408" s="151"/>
    </row>
    <row r="409" spans="1:14" ht="15" customHeight="1" x14ac:dyDescent="0.25">
      <c r="A409" s="153">
        <v>183</v>
      </c>
      <c r="B409" s="154" t="s">
        <v>2551</v>
      </c>
      <c r="C409" s="154" t="s">
        <v>1526</v>
      </c>
      <c r="D409" s="154" t="s">
        <v>2480</v>
      </c>
      <c r="E409" s="138" t="s">
        <v>2007</v>
      </c>
      <c r="F409" s="138" t="s">
        <v>14</v>
      </c>
      <c r="G409" s="145" t="s">
        <v>9</v>
      </c>
      <c r="H409" s="156">
        <v>75</v>
      </c>
      <c r="I409" s="138" t="s">
        <v>1398</v>
      </c>
      <c r="J409" s="138" t="s">
        <v>1471</v>
      </c>
      <c r="K409" s="157">
        <v>1</v>
      </c>
      <c r="L409" s="138" t="s">
        <v>15</v>
      </c>
      <c r="M409" s="138" t="s">
        <v>16</v>
      </c>
      <c r="N409" s="151"/>
    </row>
    <row r="410" spans="1:14" ht="15" customHeight="1" x14ac:dyDescent="0.25">
      <c r="A410" s="153">
        <v>184</v>
      </c>
      <c r="B410" s="154" t="s">
        <v>2552</v>
      </c>
      <c r="C410" s="154" t="s">
        <v>163</v>
      </c>
      <c r="D410" s="154" t="s">
        <v>163</v>
      </c>
      <c r="E410" s="138" t="s">
        <v>2007</v>
      </c>
      <c r="F410" s="138" t="s">
        <v>155</v>
      </c>
      <c r="G410" s="145" t="s">
        <v>9</v>
      </c>
      <c r="H410" s="156">
        <v>45</v>
      </c>
      <c r="I410" s="138" t="s">
        <v>1398</v>
      </c>
      <c r="J410" s="138" t="s">
        <v>1471</v>
      </c>
      <c r="K410" s="157">
        <v>1</v>
      </c>
      <c r="L410" s="138" t="s">
        <v>15</v>
      </c>
      <c r="M410" s="138" t="s">
        <v>16</v>
      </c>
      <c r="N410" s="151"/>
    </row>
    <row r="411" spans="1:14" ht="15" customHeight="1" x14ac:dyDescent="0.25">
      <c r="A411" s="153">
        <v>185</v>
      </c>
      <c r="B411" s="154" t="s">
        <v>2553</v>
      </c>
      <c r="C411" s="154" t="s">
        <v>163</v>
      </c>
      <c r="D411" s="154" t="s">
        <v>2336</v>
      </c>
      <c r="E411" s="138" t="s">
        <v>2007</v>
      </c>
      <c r="F411" s="138" t="s">
        <v>155</v>
      </c>
      <c r="G411" s="145" t="s">
        <v>9</v>
      </c>
      <c r="H411" s="156">
        <v>45</v>
      </c>
      <c r="I411" s="138" t="s">
        <v>1398</v>
      </c>
      <c r="J411" s="138" t="s">
        <v>1471</v>
      </c>
      <c r="K411" s="157">
        <v>1</v>
      </c>
      <c r="L411" s="138" t="s">
        <v>15</v>
      </c>
      <c r="M411" s="138" t="s">
        <v>16</v>
      </c>
      <c r="N411" s="151"/>
    </row>
    <row r="412" spans="1:14" ht="15" customHeight="1" x14ac:dyDescent="0.25">
      <c r="A412" s="153">
        <v>186</v>
      </c>
      <c r="B412" s="154" t="s">
        <v>2554</v>
      </c>
      <c r="C412" s="154" t="s">
        <v>201</v>
      </c>
      <c r="D412" s="154" t="s">
        <v>201</v>
      </c>
      <c r="E412" s="138" t="s">
        <v>2007</v>
      </c>
      <c r="F412" s="138" t="s">
        <v>134</v>
      </c>
      <c r="G412" s="145" t="s">
        <v>9</v>
      </c>
      <c r="H412" s="156">
        <v>75</v>
      </c>
      <c r="I412" s="138" t="s">
        <v>1398</v>
      </c>
      <c r="J412" s="138" t="s">
        <v>1471</v>
      </c>
      <c r="K412" s="157">
        <v>1</v>
      </c>
      <c r="L412" s="138" t="s">
        <v>15</v>
      </c>
      <c r="M412" s="138" t="s">
        <v>16</v>
      </c>
      <c r="N412" s="151"/>
    </row>
    <row r="413" spans="1:14" ht="15" customHeight="1" x14ac:dyDescent="0.25">
      <c r="A413" s="153">
        <v>187</v>
      </c>
      <c r="B413" s="154" t="s">
        <v>2555</v>
      </c>
      <c r="C413" s="155" t="s">
        <v>201</v>
      </c>
      <c r="D413" s="154" t="s">
        <v>2512</v>
      </c>
      <c r="E413" s="131" t="s">
        <v>2007</v>
      </c>
      <c r="F413" s="131" t="s">
        <v>134</v>
      </c>
      <c r="G413" s="145" t="s">
        <v>9</v>
      </c>
      <c r="H413" s="156">
        <v>75</v>
      </c>
      <c r="I413" s="138" t="s">
        <v>1398</v>
      </c>
      <c r="J413" s="138" t="s">
        <v>1471</v>
      </c>
      <c r="K413" s="157">
        <v>1</v>
      </c>
      <c r="L413" s="138" t="s">
        <v>15</v>
      </c>
      <c r="M413" s="138" t="s">
        <v>16</v>
      </c>
      <c r="N413" s="151"/>
    </row>
    <row r="414" spans="1:14" ht="15" customHeight="1" x14ac:dyDescent="0.25">
      <c r="A414" s="153">
        <v>188</v>
      </c>
      <c r="B414" s="154" t="s">
        <v>2556</v>
      </c>
      <c r="C414" s="155" t="s">
        <v>171</v>
      </c>
      <c r="D414" s="154" t="s">
        <v>213</v>
      </c>
      <c r="E414" s="131" t="s">
        <v>2007</v>
      </c>
      <c r="F414" s="131" t="s">
        <v>134</v>
      </c>
      <c r="G414" s="145" t="s">
        <v>9</v>
      </c>
      <c r="H414" s="156">
        <v>45</v>
      </c>
      <c r="I414" s="138" t="s">
        <v>1398</v>
      </c>
      <c r="J414" s="138" t="s">
        <v>1471</v>
      </c>
      <c r="K414" s="157">
        <v>1</v>
      </c>
      <c r="L414" s="138" t="s">
        <v>15</v>
      </c>
      <c r="M414" s="138" t="s">
        <v>16</v>
      </c>
      <c r="N414" s="151"/>
    </row>
    <row r="415" spans="1:14" ht="15" customHeight="1" x14ac:dyDescent="0.25">
      <c r="A415" s="153">
        <v>189</v>
      </c>
      <c r="B415" s="154" t="s">
        <v>2557</v>
      </c>
      <c r="C415" s="155" t="s">
        <v>171</v>
      </c>
      <c r="D415" s="154" t="s">
        <v>2558</v>
      </c>
      <c r="E415" s="131" t="s">
        <v>2007</v>
      </c>
      <c r="F415" s="131" t="s">
        <v>134</v>
      </c>
      <c r="G415" s="145" t="s">
        <v>9</v>
      </c>
      <c r="H415" s="156">
        <v>45</v>
      </c>
      <c r="I415" s="138" t="s">
        <v>1398</v>
      </c>
      <c r="J415" s="138" t="s">
        <v>1471</v>
      </c>
      <c r="K415" s="157">
        <v>1</v>
      </c>
      <c r="L415" s="138" t="s">
        <v>15</v>
      </c>
      <c r="M415" s="138" t="s">
        <v>16</v>
      </c>
      <c r="N415" s="151"/>
    </row>
    <row r="416" spans="1:14" ht="15" customHeight="1" x14ac:dyDescent="0.25">
      <c r="A416" s="153">
        <v>190</v>
      </c>
      <c r="B416" s="154" t="s">
        <v>2559</v>
      </c>
      <c r="C416" s="155" t="s">
        <v>149</v>
      </c>
      <c r="D416" s="154" t="s">
        <v>2348</v>
      </c>
      <c r="E416" s="138" t="s">
        <v>2007</v>
      </c>
      <c r="F416" s="138" t="s">
        <v>131</v>
      </c>
      <c r="G416" s="145" t="s">
        <v>9</v>
      </c>
      <c r="H416" s="156">
        <v>75</v>
      </c>
      <c r="I416" s="131" t="s">
        <v>1398</v>
      </c>
      <c r="J416" s="138" t="s">
        <v>1512</v>
      </c>
      <c r="K416" s="157">
        <v>1</v>
      </c>
      <c r="L416" s="138" t="s">
        <v>29</v>
      </c>
      <c r="M416" s="138" t="s">
        <v>150</v>
      </c>
      <c r="N416" s="151"/>
    </row>
    <row r="417" spans="1:14" ht="15" customHeight="1" x14ac:dyDescent="0.25">
      <c r="A417" s="153">
        <v>191</v>
      </c>
      <c r="B417" s="154" t="s">
        <v>2560</v>
      </c>
      <c r="C417" s="155" t="s">
        <v>251</v>
      </c>
      <c r="D417" s="154" t="s">
        <v>2365</v>
      </c>
      <c r="E417" s="138" t="s">
        <v>2007</v>
      </c>
      <c r="F417" s="138" t="s">
        <v>131</v>
      </c>
      <c r="G417" s="145" t="s">
        <v>9</v>
      </c>
      <c r="H417" s="156">
        <v>45</v>
      </c>
      <c r="I417" s="131" t="s">
        <v>1398</v>
      </c>
      <c r="J417" s="138" t="s">
        <v>1512</v>
      </c>
      <c r="K417" s="157">
        <v>2</v>
      </c>
      <c r="L417" s="138" t="s">
        <v>29</v>
      </c>
      <c r="M417" s="138" t="s">
        <v>150</v>
      </c>
      <c r="N417" s="151"/>
    </row>
    <row r="418" spans="1:14" ht="15" customHeight="1" x14ac:dyDescent="0.25">
      <c r="A418" s="153">
        <v>192</v>
      </c>
      <c r="B418" s="154" t="s">
        <v>2561</v>
      </c>
      <c r="C418" s="155" t="s">
        <v>185</v>
      </c>
      <c r="D418" s="154" t="s">
        <v>2562</v>
      </c>
      <c r="E418" s="138" t="s">
        <v>2007</v>
      </c>
      <c r="F418" s="138" t="s">
        <v>131</v>
      </c>
      <c r="G418" s="145" t="s">
        <v>9</v>
      </c>
      <c r="H418" s="156">
        <v>75</v>
      </c>
      <c r="I418" s="131" t="s">
        <v>45</v>
      </c>
      <c r="J418" s="138" t="s">
        <v>317</v>
      </c>
      <c r="K418" s="157">
        <v>0</v>
      </c>
      <c r="L418" s="138">
        <v>0</v>
      </c>
      <c r="M418" s="138">
        <v>0</v>
      </c>
      <c r="N418" s="151" t="s">
        <v>2563</v>
      </c>
    </row>
    <row r="419" spans="1:14" ht="15" customHeight="1" x14ac:dyDescent="0.25">
      <c r="A419" s="153">
        <v>193</v>
      </c>
      <c r="B419" s="154" t="s">
        <v>2564</v>
      </c>
      <c r="C419" s="155" t="s">
        <v>185</v>
      </c>
      <c r="D419" s="154" t="s">
        <v>185</v>
      </c>
      <c r="E419" s="138" t="s">
        <v>2007</v>
      </c>
      <c r="F419" s="138" t="s">
        <v>131</v>
      </c>
      <c r="G419" s="145" t="s">
        <v>9</v>
      </c>
      <c r="H419" s="156">
        <v>95</v>
      </c>
      <c r="I419" s="131" t="s">
        <v>45</v>
      </c>
      <c r="J419" s="138" t="s">
        <v>317</v>
      </c>
      <c r="K419" s="157">
        <v>0</v>
      </c>
      <c r="L419" s="138">
        <v>0</v>
      </c>
      <c r="M419" s="138">
        <v>0</v>
      </c>
      <c r="N419" s="151" t="s">
        <v>2563</v>
      </c>
    </row>
    <row r="420" spans="1:14" ht="15" customHeight="1" x14ac:dyDescent="0.25">
      <c r="A420" s="153">
        <v>194</v>
      </c>
      <c r="B420" s="154" t="s">
        <v>2565</v>
      </c>
      <c r="C420" s="155" t="s">
        <v>210</v>
      </c>
      <c r="D420" s="154" t="s">
        <v>2483</v>
      </c>
      <c r="E420" s="138" t="s">
        <v>2007</v>
      </c>
      <c r="F420" s="138" t="s">
        <v>131</v>
      </c>
      <c r="G420" s="145" t="s">
        <v>9</v>
      </c>
      <c r="H420" s="156">
        <v>45</v>
      </c>
      <c r="I420" s="131" t="s">
        <v>45</v>
      </c>
      <c r="J420" s="138" t="s">
        <v>74</v>
      </c>
      <c r="K420" s="157">
        <v>1</v>
      </c>
      <c r="L420" s="138" t="s">
        <v>29</v>
      </c>
      <c r="M420" s="138" t="s">
        <v>150</v>
      </c>
      <c r="N420" s="151"/>
    </row>
    <row r="421" spans="1:14" ht="15" customHeight="1" x14ac:dyDescent="0.25">
      <c r="A421" s="153">
        <v>195</v>
      </c>
      <c r="B421" s="154" t="s">
        <v>2566</v>
      </c>
      <c r="C421" s="155" t="s">
        <v>213</v>
      </c>
      <c r="D421" s="154" t="s">
        <v>2558</v>
      </c>
      <c r="E421" s="138" t="s">
        <v>2007</v>
      </c>
      <c r="F421" s="138" t="s">
        <v>131</v>
      </c>
      <c r="G421" s="145" t="s">
        <v>9</v>
      </c>
      <c r="H421" s="156">
        <v>45</v>
      </c>
      <c r="I421" s="131" t="s">
        <v>45</v>
      </c>
      <c r="J421" s="138" t="s">
        <v>74</v>
      </c>
      <c r="K421" s="157">
        <v>1</v>
      </c>
      <c r="L421" s="138" t="s">
        <v>29</v>
      </c>
      <c r="M421" s="138" t="s">
        <v>150</v>
      </c>
      <c r="N421" s="151"/>
    </row>
    <row r="422" spans="1:14" ht="15" customHeight="1" x14ac:dyDescent="0.25">
      <c r="A422" s="153">
        <v>196</v>
      </c>
      <c r="B422" s="154" t="s">
        <v>2567</v>
      </c>
      <c r="C422" s="155" t="s">
        <v>284</v>
      </c>
      <c r="D422" s="154" t="s">
        <v>2467</v>
      </c>
      <c r="E422" s="138" t="s">
        <v>2007</v>
      </c>
      <c r="F422" s="138" t="s">
        <v>131</v>
      </c>
      <c r="G422" s="145" t="s">
        <v>9</v>
      </c>
      <c r="H422" s="156">
        <v>45</v>
      </c>
      <c r="I422" s="138" t="s">
        <v>1398</v>
      </c>
      <c r="J422" s="138" t="s">
        <v>1417</v>
      </c>
      <c r="K422" s="157">
        <v>1</v>
      </c>
      <c r="L422" s="138" t="s">
        <v>29</v>
      </c>
      <c r="M422" s="138" t="s">
        <v>314</v>
      </c>
      <c r="N422" s="151"/>
    </row>
    <row r="423" spans="1:14" ht="15" customHeight="1" x14ac:dyDescent="0.25">
      <c r="A423" s="153">
        <v>197</v>
      </c>
      <c r="B423" s="154" t="s">
        <v>2568</v>
      </c>
      <c r="C423" s="155" t="s">
        <v>284</v>
      </c>
      <c r="D423" s="154" t="s">
        <v>2569</v>
      </c>
      <c r="E423" s="131" t="s">
        <v>2007</v>
      </c>
      <c r="F423" s="131" t="s">
        <v>131</v>
      </c>
      <c r="G423" s="145" t="s">
        <v>9</v>
      </c>
      <c r="H423" s="156">
        <v>45</v>
      </c>
      <c r="I423" s="138" t="s">
        <v>1398</v>
      </c>
      <c r="J423" s="138" t="s">
        <v>1417</v>
      </c>
      <c r="K423" s="157">
        <v>1</v>
      </c>
      <c r="L423" s="138" t="s">
        <v>29</v>
      </c>
      <c r="M423" s="138" t="s">
        <v>314</v>
      </c>
      <c r="N423" s="151"/>
    </row>
    <row r="424" spans="1:14" ht="15" customHeight="1" x14ac:dyDescent="0.25">
      <c r="A424" s="153">
        <v>198</v>
      </c>
      <c r="B424" s="154" t="s">
        <v>2570</v>
      </c>
      <c r="C424" s="155" t="s">
        <v>255</v>
      </c>
      <c r="D424" s="154" t="s">
        <v>2336</v>
      </c>
      <c r="E424" s="138" t="s">
        <v>2007</v>
      </c>
      <c r="F424" s="138" t="s">
        <v>20</v>
      </c>
      <c r="G424" s="145" t="s">
        <v>9</v>
      </c>
      <c r="H424" s="156">
        <v>75</v>
      </c>
      <c r="I424" s="138" t="s">
        <v>1398</v>
      </c>
      <c r="J424" s="138" t="s">
        <v>1486</v>
      </c>
      <c r="K424" s="157">
        <v>1</v>
      </c>
      <c r="L424" s="138" t="s">
        <v>15</v>
      </c>
      <c r="M424" s="138" t="s">
        <v>16</v>
      </c>
      <c r="N424" s="151"/>
    </row>
    <row r="425" spans="1:14" x14ac:dyDescent="0.25">
      <c r="A425" s="153">
        <v>199</v>
      </c>
      <c r="B425" s="154" t="s">
        <v>2571</v>
      </c>
      <c r="C425" s="155" t="s">
        <v>255</v>
      </c>
      <c r="D425" s="154" t="s">
        <v>2101</v>
      </c>
      <c r="E425" s="131" t="s">
        <v>2007</v>
      </c>
      <c r="F425" s="131" t="s">
        <v>20</v>
      </c>
      <c r="G425" s="145" t="s">
        <v>9</v>
      </c>
      <c r="H425" s="156">
        <v>75</v>
      </c>
      <c r="I425" s="138" t="s">
        <v>1398</v>
      </c>
      <c r="J425" s="138" t="s">
        <v>1486</v>
      </c>
      <c r="K425" s="157">
        <v>0</v>
      </c>
      <c r="L425" s="138">
        <v>0</v>
      </c>
      <c r="M425" s="138">
        <v>0</v>
      </c>
      <c r="N425" s="151" t="s">
        <v>2572</v>
      </c>
    </row>
    <row r="426" spans="1:14" ht="15" customHeight="1" x14ac:dyDescent="0.25">
      <c r="A426" s="153">
        <v>200</v>
      </c>
      <c r="B426" s="154" t="s">
        <v>2573</v>
      </c>
      <c r="C426" s="155" t="s">
        <v>199</v>
      </c>
      <c r="D426" s="154" t="s">
        <v>140</v>
      </c>
      <c r="E426" s="131" t="s">
        <v>2007</v>
      </c>
      <c r="F426" s="131" t="s">
        <v>134</v>
      </c>
      <c r="G426" s="145" t="s">
        <v>9</v>
      </c>
      <c r="H426" s="156">
        <v>75</v>
      </c>
      <c r="I426" s="138" t="s">
        <v>1398</v>
      </c>
      <c r="J426" s="138" t="s">
        <v>1471</v>
      </c>
      <c r="K426" s="157">
        <v>1</v>
      </c>
      <c r="L426" s="138" t="s">
        <v>15</v>
      </c>
      <c r="M426" s="138" t="s">
        <v>16</v>
      </c>
      <c r="N426" s="151"/>
    </row>
    <row r="427" spans="1:14" ht="15" customHeight="1" x14ac:dyDescent="0.25">
      <c r="A427" s="153">
        <v>201</v>
      </c>
      <c r="B427" s="154" t="s">
        <v>2574</v>
      </c>
      <c r="C427" s="155" t="s">
        <v>199</v>
      </c>
      <c r="D427" s="154" t="s">
        <v>219</v>
      </c>
      <c r="E427" s="131" t="s">
        <v>2007</v>
      </c>
      <c r="F427" s="131" t="s">
        <v>134</v>
      </c>
      <c r="G427" s="145" t="s">
        <v>9</v>
      </c>
      <c r="H427" s="156">
        <v>75</v>
      </c>
      <c r="I427" s="138" t="s">
        <v>1398</v>
      </c>
      <c r="J427" s="138" t="s">
        <v>1471</v>
      </c>
      <c r="K427" s="157">
        <v>1</v>
      </c>
      <c r="L427" s="138" t="s">
        <v>15</v>
      </c>
      <c r="M427" s="138" t="s">
        <v>16</v>
      </c>
      <c r="N427" s="151"/>
    </row>
    <row r="428" spans="1:14" ht="15" customHeight="1" x14ac:dyDescent="0.25">
      <c r="A428" s="153">
        <v>202</v>
      </c>
      <c r="B428" s="154" t="s">
        <v>2575</v>
      </c>
      <c r="C428" s="155" t="s">
        <v>2526</v>
      </c>
      <c r="D428" s="154" t="s">
        <v>2314</v>
      </c>
      <c r="E428" s="131" t="s">
        <v>2037</v>
      </c>
      <c r="F428" s="131" t="s">
        <v>155</v>
      </c>
      <c r="G428" s="145" t="s">
        <v>9</v>
      </c>
      <c r="H428" s="156">
        <v>275</v>
      </c>
      <c r="I428" s="131" t="s">
        <v>1398</v>
      </c>
      <c r="J428" s="138" t="s">
        <v>1486</v>
      </c>
      <c r="K428" s="157">
        <v>0</v>
      </c>
      <c r="L428" s="138">
        <v>0</v>
      </c>
      <c r="M428" s="138">
        <v>0</v>
      </c>
      <c r="N428" s="151" t="s">
        <v>2528</v>
      </c>
    </row>
    <row r="429" spans="1:14" ht="15" customHeight="1" x14ac:dyDescent="0.25">
      <c r="A429" s="153">
        <v>203</v>
      </c>
      <c r="B429" s="154" t="s">
        <v>2576</v>
      </c>
      <c r="C429" s="155" t="s">
        <v>2526</v>
      </c>
      <c r="D429" s="154" t="s">
        <v>2527</v>
      </c>
      <c r="E429" s="131" t="s">
        <v>2037</v>
      </c>
      <c r="F429" s="131" t="s">
        <v>155</v>
      </c>
      <c r="G429" s="145" t="s">
        <v>9</v>
      </c>
      <c r="H429" s="156">
        <v>165</v>
      </c>
      <c r="I429" s="131" t="s">
        <v>1398</v>
      </c>
      <c r="J429" s="138" t="s">
        <v>1486</v>
      </c>
      <c r="K429" s="157">
        <v>0</v>
      </c>
      <c r="L429" s="138">
        <v>0</v>
      </c>
      <c r="M429" s="138">
        <v>0</v>
      </c>
      <c r="N429" s="151" t="s">
        <v>2528</v>
      </c>
    </row>
    <row r="430" spans="1:14" ht="15" customHeight="1" x14ac:dyDescent="0.25">
      <c r="A430" s="153">
        <v>204</v>
      </c>
      <c r="B430" s="154" t="s">
        <v>2577</v>
      </c>
      <c r="C430" s="155" t="s">
        <v>229</v>
      </c>
      <c r="D430" s="154" t="s">
        <v>163</v>
      </c>
      <c r="E430" s="131" t="s">
        <v>2007</v>
      </c>
      <c r="F430" s="131" t="s">
        <v>155</v>
      </c>
      <c r="G430" s="145" t="s">
        <v>9</v>
      </c>
      <c r="H430" s="156">
        <v>75</v>
      </c>
      <c r="I430" s="131" t="s">
        <v>1398</v>
      </c>
      <c r="J430" s="138" t="s">
        <v>1486</v>
      </c>
      <c r="K430" s="157">
        <v>1</v>
      </c>
      <c r="L430" s="138" t="s">
        <v>29</v>
      </c>
      <c r="M430" s="138" t="s">
        <v>150</v>
      </c>
      <c r="N430" s="151"/>
    </row>
    <row r="431" spans="1:14" ht="15" customHeight="1" x14ac:dyDescent="0.25">
      <c r="A431" s="153">
        <v>205</v>
      </c>
      <c r="B431" s="154" t="s">
        <v>2576</v>
      </c>
      <c r="C431" s="155" t="s">
        <v>267</v>
      </c>
      <c r="D431" s="154" t="s">
        <v>171</v>
      </c>
      <c r="E431" s="131" t="s">
        <v>2007</v>
      </c>
      <c r="F431" s="131" t="s">
        <v>131</v>
      </c>
      <c r="G431" s="145" t="s">
        <v>9</v>
      </c>
      <c r="H431" s="156">
        <v>75</v>
      </c>
      <c r="I431" s="131" t="s">
        <v>1398</v>
      </c>
      <c r="J431" s="138" t="s">
        <v>1486</v>
      </c>
      <c r="K431" s="157">
        <v>0</v>
      </c>
      <c r="L431" s="138">
        <v>0</v>
      </c>
      <c r="M431" s="138">
        <v>0</v>
      </c>
      <c r="N431" s="151" t="s">
        <v>2020</v>
      </c>
    </row>
    <row r="432" spans="1:14" ht="15" customHeight="1" x14ac:dyDescent="0.25">
      <c r="A432" s="153">
        <v>206</v>
      </c>
      <c r="B432" s="154" t="s">
        <v>2578</v>
      </c>
      <c r="C432" s="155" t="s">
        <v>195</v>
      </c>
      <c r="D432" s="154" t="s">
        <v>2310</v>
      </c>
      <c r="E432" s="131" t="s">
        <v>2007</v>
      </c>
      <c r="F432" s="131" t="s">
        <v>131</v>
      </c>
      <c r="G432" s="145" t="s">
        <v>9</v>
      </c>
      <c r="H432" s="156">
        <v>75</v>
      </c>
      <c r="I432" s="131" t="s">
        <v>1398</v>
      </c>
      <c r="J432" s="138" t="s">
        <v>1417</v>
      </c>
      <c r="K432" s="157">
        <v>1</v>
      </c>
      <c r="L432" s="138" t="s">
        <v>29</v>
      </c>
      <c r="M432" s="138" t="s">
        <v>124</v>
      </c>
      <c r="N432" s="151"/>
    </row>
    <row r="433" spans="1:14" ht="15" customHeight="1" x14ac:dyDescent="0.25">
      <c r="A433" s="153">
        <v>207</v>
      </c>
      <c r="B433" s="154" t="s">
        <v>2579</v>
      </c>
      <c r="C433" s="155" t="s">
        <v>195</v>
      </c>
      <c r="D433" s="154" t="s">
        <v>2580</v>
      </c>
      <c r="E433" s="131" t="s">
        <v>2007</v>
      </c>
      <c r="F433" s="131" t="s">
        <v>131</v>
      </c>
      <c r="G433" s="145" t="s">
        <v>9</v>
      </c>
      <c r="H433" s="156">
        <v>75</v>
      </c>
      <c r="I433" s="131" t="s">
        <v>1398</v>
      </c>
      <c r="J433" s="138" t="s">
        <v>1417</v>
      </c>
      <c r="K433" s="157">
        <v>1</v>
      </c>
      <c r="L433" s="138" t="s">
        <v>29</v>
      </c>
      <c r="M433" s="138" t="s">
        <v>124</v>
      </c>
      <c r="N433" s="151"/>
    </row>
    <row r="434" spans="1:14" ht="15" customHeight="1" x14ac:dyDescent="0.25">
      <c r="A434" s="153">
        <v>208</v>
      </c>
      <c r="B434" s="154" t="s">
        <v>2581</v>
      </c>
      <c r="C434" s="155" t="s">
        <v>213</v>
      </c>
      <c r="D434" s="154" t="s">
        <v>2365</v>
      </c>
      <c r="E434" s="131" t="s">
        <v>2007</v>
      </c>
      <c r="F434" s="131" t="s">
        <v>131</v>
      </c>
      <c r="G434" s="145" t="s">
        <v>9</v>
      </c>
      <c r="H434" s="156">
        <v>75</v>
      </c>
      <c r="I434" s="131" t="s">
        <v>1398</v>
      </c>
      <c r="J434" s="138" t="s">
        <v>1512</v>
      </c>
      <c r="K434" s="157">
        <v>1</v>
      </c>
      <c r="L434" s="138" t="s">
        <v>29</v>
      </c>
      <c r="M434" s="138" t="s">
        <v>150</v>
      </c>
      <c r="N434" s="151"/>
    </row>
    <row r="435" spans="1:14" ht="15" customHeight="1" x14ac:dyDescent="0.25">
      <c r="A435" s="153">
        <v>209</v>
      </c>
      <c r="B435" s="154" t="s">
        <v>2582</v>
      </c>
      <c r="C435" s="155" t="s">
        <v>213</v>
      </c>
      <c r="D435" s="154" t="s">
        <v>2583</v>
      </c>
      <c r="E435" s="131" t="s">
        <v>2007</v>
      </c>
      <c r="F435" s="131" t="s">
        <v>131</v>
      </c>
      <c r="G435" s="145" t="s">
        <v>9</v>
      </c>
      <c r="H435" s="156">
        <v>75</v>
      </c>
      <c r="I435" s="131" t="s">
        <v>1398</v>
      </c>
      <c r="J435" s="138" t="s">
        <v>1512</v>
      </c>
      <c r="K435" s="157">
        <v>1</v>
      </c>
      <c r="L435" s="138" t="s">
        <v>29</v>
      </c>
      <c r="M435" s="138" t="s">
        <v>150</v>
      </c>
      <c r="N435" s="151"/>
    </row>
    <row r="436" spans="1:14" ht="15" customHeight="1" x14ac:dyDescent="0.25">
      <c r="A436" s="153">
        <v>210</v>
      </c>
      <c r="B436" s="154" t="s">
        <v>2584</v>
      </c>
      <c r="C436" s="155" t="s">
        <v>2333</v>
      </c>
      <c r="D436" s="154" t="s">
        <v>2585</v>
      </c>
      <c r="E436" s="131" t="s">
        <v>2007</v>
      </c>
      <c r="F436" s="131" t="s">
        <v>131</v>
      </c>
      <c r="G436" s="145" t="s">
        <v>9</v>
      </c>
      <c r="H436" s="156">
        <v>75</v>
      </c>
      <c r="I436" s="131" t="s">
        <v>1398</v>
      </c>
      <c r="J436" s="138" t="s">
        <v>1471</v>
      </c>
      <c r="K436" s="157">
        <v>1</v>
      </c>
      <c r="L436" s="138" t="s">
        <v>15</v>
      </c>
      <c r="M436" s="138" t="s">
        <v>16</v>
      </c>
      <c r="N436" s="151"/>
    </row>
    <row r="437" spans="1:14" ht="15" customHeight="1" x14ac:dyDescent="0.25">
      <c r="A437" s="153">
        <v>211</v>
      </c>
      <c r="B437" s="154" t="s">
        <v>2586</v>
      </c>
      <c r="C437" s="155" t="s">
        <v>2333</v>
      </c>
      <c r="D437" s="154" t="s">
        <v>2477</v>
      </c>
      <c r="E437" s="131" t="s">
        <v>2007</v>
      </c>
      <c r="F437" s="131" t="s">
        <v>131</v>
      </c>
      <c r="G437" s="145" t="s">
        <v>9</v>
      </c>
      <c r="H437" s="156">
        <v>75</v>
      </c>
      <c r="I437" s="131" t="s">
        <v>1398</v>
      </c>
      <c r="J437" s="138" t="s">
        <v>1471</v>
      </c>
      <c r="K437" s="157">
        <v>1</v>
      </c>
      <c r="L437" s="138" t="s">
        <v>15</v>
      </c>
      <c r="M437" s="138" t="s">
        <v>16</v>
      </c>
      <c r="N437" s="151"/>
    </row>
    <row r="438" spans="1:14" ht="15" customHeight="1" x14ac:dyDescent="0.25">
      <c r="A438" s="153">
        <v>212</v>
      </c>
      <c r="B438" s="154" t="s">
        <v>2587</v>
      </c>
      <c r="C438" s="155" t="s">
        <v>192</v>
      </c>
      <c r="D438" s="155" t="s">
        <v>192</v>
      </c>
      <c r="E438" s="131" t="s">
        <v>2007</v>
      </c>
      <c r="F438" s="131" t="s">
        <v>14</v>
      </c>
      <c r="G438" s="145" t="s">
        <v>9</v>
      </c>
      <c r="H438" s="156">
        <v>45</v>
      </c>
      <c r="I438" s="131" t="s">
        <v>1398</v>
      </c>
      <c r="J438" s="138" t="s">
        <v>1486</v>
      </c>
      <c r="K438" s="157">
        <v>1</v>
      </c>
      <c r="L438" s="138" t="s">
        <v>29</v>
      </c>
      <c r="M438" s="138" t="s">
        <v>150</v>
      </c>
      <c r="N438" s="151"/>
    </row>
    <row r="439" spans="1:14" ht="15" customHeight="1" x14ac:dyDescent="0.25">
      <c r="A439" s="153">
        <v>213</v>
      </c>
      <c r="B439" s="154" t="s">
        <v>2588</v>
      </c>
      <c r="C439" s="155" t="s">
        <v>185</v>
      </c>
      <c r="D439" s="154" t="s">
        <v>185</v>
      </c>
      <c r="E439" s="131" t="s">
        <v>2007</v>
      </c>
      <c r="F439" s="131" t="s">
        <v>131</v>
      </c>
      <c r="G439" s="145" t="s">
        <v>9</v>
      </c>
      <c r="H439" s="156">
        <v>45</v>
      </c>
      <c r="I439" s="131" t="s">
        <v>1398</v>
      </c>
      <c r="J439" s="138" t="s">
        <v>1486</v>
      </c>
      <c r="K439" s="157">
        <v>1</v>
      </c>
      <c r="L439" s="138" t="s">
        <v>29</v>
      </c>
      <c r="M439" s="138" t="s">
        <v>150</v>
      </c>
      <c r="N439" s="151"/>
    </row>
    <row r="440" spans="1:14" ht="15" customHeight="1" x14ac:dyDescent="0.25">
      <c r="A440" s="153">
        <v>214</v>
      </c>
      <c r="B440" s="154" t="s">
        <v>2589</v>
      </c>
      <c r="C440" s="155" t="s">
        <v>185</v>
      </c>
      <c r="D440" s="154" t="s">
        <v>2461</v>
      </c>
      <c r="E440" s="131" t="s">
        <v>2007</v>
      </c>
      <c r="F440" s="131" t="s">
        <v>131</v>
      </c>
      <c r="G440" s="145" t="s">
        <v>9</v>
      </c>
      <c r="H440" s="156">
        <v>75</v>
      </c>
      <c r="I440" s="131" t="s">
        <v>1398</v>
      </c>
      <c r="J440" s="138" t="s">
        <v>1486</v>
      </c>
      <c r="K440" s="157">
        <v>1</v>
      </c>
      <c r="L440" s="138" t="s">
        <v>29</v>
      </c>
      <c r="M440" s="138" t="s">
        <v>150</v>
      </c>
      <c r="N440" s="151"/>
    </row>
    <row r="441" spans="1:14" ht="15" customHeight="1" x14ac:dyDescent="0.25">
      <c r="A441" s="153">
        <v>215</v>
      </c>
      <c r="B441" s="154" t="s">
        <v>2590</v>
      </c>
      <c r="C441" s="155" t="s">
        <v>2424</v>
      </c>
      <c r="D441" s="154" t="s">
        <v>2314</v>
      </c>
      <c r="E441" s="131" t="s">
        <v>2007</v>
      </c>
      <c r="F441" s="131" t="s">
        <v>134</v>
      </c>
      <c r="G441" s="145" t="s">
        <v>9</v>
      </c>
      <c r="H441" s="156">
        <v>75</v>
      </c>
      <c r="I441" s="138" t="s">
        <v>1398</v>
      </c>
      <c r="J441" s="138" t="s">
        <v>1512</v>
      </c>
      <c r="K441" s="157">
        <v>0</v>
      </c>
      <c r="L441" s="138">
        <v>0</v>
      </c>
      <c r="M441" s="138">
        <v>0</v>
      </c>
      <c r="N441" s="151" t="s">
        <v>2020</v>
      </c>
    </row>
    <row r="442" spans="1:14" ht="15" customHeight="1" x14ac:dyDescent="0.25">
      <c r="A442" s="153">
        <v>216</v>
      </c>
      <c r="B442" s="154" t="s">
        <v>2591</v>
      </c>
      <c r="C442" s="155" t="s">
        <v>2424</v>
      </c>
      <c r="D442" s="154" t="s">
        <v>219</v>
      </c>
      <c r="E442" s="131" t="s">
        <v>2007</v>
      </c>
      <c r="F442" s="131" t="s">
        <v>134</v>
      </c>
      <c r="G442" s="145" t="s">
        <v>9</v>
      </c>
      <c r="H442" s="156">
        <v>75</v>
      </c>
      <c r="I442" s="138" t="s">
        <v>1398</v>
      </c>
      <c r="J442" s="138" t="s">
        <v>1512</v>
      </c>
      <c r="K442" s="157">
        <v>1</v>
      </c>
      <c r="L442" s="138" t="s">
        <v>21</v>
      </c>
      <c r="M442" s="162" t="s">
        <v>1166</v>
      </c>
      <c r="N442" s="151"/>
    </row>
    <row r="443" spans="1:14" ht="15" customHeight="1" x14ac:dyDescent="0.25">
      <c r="A443" s="153">
        <v>217</v>
      </c>
      <c r="B443" s="154" t="s">
        <v>2424</v>
      </c>
      <c r="C443" s="155" t="s">
        <v>2424</v>
      </c>
      <c r="D443" s="154" t="s">
        <v>2314</v>
      </c>
      <c r="E443" s="131" t="s">
        <v>2037</v>
      </c>
      <c r="F443" s="131" t="s">
        <v>134</v>
      </c>
      <c r="G443" s="145" t="s">
        <v>9</v>
      </c>
      <c r="H443" s="156">
        <v>75</v>
      </c>
      <c r="I443" s="138" t="s">
        <v>45</v>
      </c>
      <c r="J443" s="138" t="s">
        <v>74</v>
      </c>
      <c r="K443" s="157">
        <v>0</v>
      </c>
      <c r="L443" s="138">
        <v>0</v>
      </c>
      <c r="M443" s="138">
        <v>0</v>
      </c>
      <c r="N443" s="151" t="s">
        <v>2020</v>
      </c>
    </row>
    <row r="444" spans="1:14" ht="15" customHeight="1" x14ac:dyDescent="0.25">
      <c r="A444" s="153">
        <v>218</v>
      </c>
      <c r="B444" s="154" t="s">
        <v>2424</v>
      </c>
      <c r="C444" s="155" t="s">
        <v>2424</v>
      </c>
      <c r="D444" s="154" t="s">
        <v>219</v>
      </c>
      <c r="E444" s="131" t="s">
        <v>2037</v>
      </c>
      <c r="F444" s="131" t="s">
        <v>134</v>
      </c>
      <c r="G444" s="145" t="s">
        <v>9</v>
      </c>
      <c r="H444" s="156">
        <v>75</v>
      </c>
      <c r="I444" s="138" t="s">
        <v>45</v>
      </c>
      <c r="J444" s="138" t="s">
        <v>74</v>
      </c>
      <c r="K444" s="157">
        <v>1</v>
      </c>
      <c r="L444" s="138" t="s">
        <v>21</v>
      </c>
      <c r="M444" s="162" t="s">
        <v>1166</v>
      </c>
      <c r="N444" s="151"/>
    </row>
    <row r="445" spans="1:14" ht="15" customHeight="1" x14ac:dyDescent="0.25">
      <c r="A445" s="153">
        <v>219</v>
      </c>
      <c r="B445" s="154" t="s">
        <v>2592</v>
      </c>
      <c r="C445" s="155" t="s">
        <v>201</v>
      </c>
      <c r="D445" s="154" t="s">
        <v>2593</v>
      </c>
      <c r="E445" s="131" t="s">
        <v>2007</v>
      </c>
      <c r="F445" s="131" t="s">
        <v>134</v>
      </c>
      <c r="G445" s="145" t="s">
        <v>9</v>
      </c>
      <c r="H445" s="156">
        <v>75</v>
      </c>
      <c r="I445" s="138" t="s">
        <v>1398</v>
      </c>
      <c r="J445" s="138" t="s">
        <v>2315</v>
      </c>
      <c r="K445" s="157">
        <v>1</v>
      </c>
      <c r="L445" s="138" t="s">
        <v>15</v>
      </c>
      <c r="M445" s="138" t="s">
        <v>2508</v>
      </c>
      <c r="N445" s="151"/>
    </row>
    <row r="446" spans="1:14" ht="15" customHeight="1" x14ac:dyDescent="0.25">
      <c r="A446" s="153">
        <v>220</v>
      </c>
      <c r="B446" s="154" t="s">
        <v>2594</v>
      </c>
      <c r="C446" s="155" t="s">
        <v>263</v>
      </c>
      <c r="D446" s="154" t="s">
        <v>184</v>
      </c>
      <c r="E446" s="131" t="s">
        <v>2007</v>
      </c>
      <c r="F446" s="131" t="s">
        <v>134</v>
      </c>
      <c r="G446" s="145" t="s">
        <v>9</v>
      </c>
      <c r="H446" s="156">
        <v>45</v>
      </c>
      <c r="I446" s="138" t="s">
        <v>1398</v>
      </c>
      <c r="J446" s="138" t="s">
        <v>2315</v>
      </c>
      <c r="K446" s="157">
        <v>1</v>
      </c>
      <c r="L446" s="138" t="s">
        <v>21</v>
      </c>
      <c r="M446" s="138" t="s">
        <v>1166</v>
      </c>
      <c r="N446" s="151"/>
    </row>
    <row r="447" spans="1:14" ht="15" customHeight="1" x14ac:dyDescent="0.25">
      <c r="A447" s="153">
        <v>221</v>
      </c>
      <c r="B447" s="154" t="s">
        <v>2595</v>
      </c>
      <c r="C447" s="155" t="s">
        <v>270</v>
      </c>
      <c r="D447" s="154" t="s">
        <v>2596</v>
      </c>
      <c r="E447" s="138" t="s">
        <v>2007</v>
      </c>
      <c r="F447" s="138" t="s">
        <v>134</v>
      </c>
      <c r="G447" s="145" t="s">
        <v>9</v>
      </c>
      <c r="H447" s="156">
        <v>45</v>
      </c>
      <c r="I447" s="138" t="s">
        <v>1398</v>
      </c>
      <c r="J447" s="138" t="s">
        <v>1528</v>
      </c>
      <c r="K447" s="157">
        <v>1</v>
      </c>
      <c r="L447" s="138" t="s">
        <v>21</v>
      </c>
      <c r="M447" s="138" t="s">
        <v>1166</v>
      </c>
      <c r="N447" s="151"/>
    </row>
    <row r="448" spans="1:14" ht="15" customHeight="1" x14ac:dyDescent="0.25">
      <c r="A448" s="153">
        <v>222</v>
      </c>
      <c r="B448" s="154" t="s">
        <v>2597</v>
      </c>
      <c r="C448" s="155" t="s">
        <v>195</v>
      </c>
      <c r="D448" s="154" t="s">
        <v>2598</v>
      </c>
      <c r="E448" s="138" t="s">
        <v>2007</v>
      </c>
      <c r="F448" s="138" t="s">
        <v>131</v>
      </c>
      <c r="G448" s="145" t="s">
        <v>9</v>
      </c>
      <c r="H448" s="156">
        <v>75</v>
      </c>
      <c r="I448" s="131" t="s">
        <v>1398</v>
      </c>
      <c r="J448" s="138" t="s">
        <v>1417</v>
      </c>
      <c r="K448" s="157">
        <v>1</v>
      </c>
      <c r="L448" s="138" t="s">
        <v>29</v>
      </c>
      <c r="M448" s="138" t="s">
        <v>124</v>
      </c>
      <c r="N448" s="151"/>
    </row>
    <row r="449" spans="1:14" ht="15" customHeight="1" x14ac:dyDescent="0.25">
      <c r="A449" s="153">
        <v>223</v>
      </c>
      <c r="B449" s="154" t="s">
        <v>2599</v>
      </c>
      <c r="C449" s="155" t="s">
        <v>195</v>
      </c>
      <c r="D449" s="154" t="s">
        <v>2600</v>
      </c>
      <c r="E449" s="131" t="s">
        <v>2007</v>
      </c>
      <c r="F449" s="131" t="s">
        <v>131</v>
      </c>
      <c r="G449" s="145" t="s">
        <v>9</v>
      </c>
      <c r="H449" s="156">
        <v>75</v>
      </c>
      <c r="I449" s="131" t="s">
        <v>1398</v>
      </c>
      <c r="J449" s="138" t="s">
        <v>1417</v>
      </c>
      <c r="K449" s="157">
        <v>1</v>
      </c>
      <c r="L449" s="138" t="s">
        <v>29</v>
      </c>
      <c r="M449" s="138" t="s">
        <v>124</v>
      </c>
      <c r="N449" s="151"/>
    </row>
    <row r="450" spans="1:14" ht="15" customHeight="1" x14ac:dyDescent="0.25">
      <c r="A450" s="153">
        <v>224</v>
      </c>
      <c r="B450" s="154" t="s">
        <v>2601</v>
      </c>
      <c r="C450" s="155" t="s">
        <v>218</v>
      </c>
      <c r="D450" s="154" t="s">
        <v>2600</v>
      </c>
      <c r="E450" s="138" t="s">
        <v>2007</v>
      </c>
      <c r="F450" s="138" t="s">
        <v>131</v>
      </c>
      <c r="G450" s="145" t="s">
        <v>9</v>
      </c>
      <c r="H450" s="156">
        <v>75</v>
      </c>
      <c r="I450" s="131" t="s">
        <v>1398</v>
      </c>
      <c r="J450" s="138" t="s">
        <v>1417</v>
      </c>
      <c r="K450" s="157">
        <v>1</v>
      </c>
      <c r="L450" s="138" t="s">
        <v>29</v>
      </c>
      <c r="M450" s="138" t="s">
        <v>124</v>
      </c>
      <c r="N450" s="151"/>
    </row>
    <row r="451" spans="1:14" ht="15" customHeight="1" x14ac:dyDescent="0.25">
      <c r="A451" s="153">
        <v>225</v>
      </c>
      <c r="B451" s="154" t="s">
        <v>2308</v>
      </c>
      <c r="C451" s="155" t="s">
        <v>218</v>
      </c>
      <c r="D451" s="154" t="s">
        <v>2602</v>
      </c>
      <c r="E451" s="131" t="s">
        <v>2007</v>
      </c>
      <c r="F451" s="131" t="s">
        <v>131</v>
      </c>
      <c r="G451" s="145" t="s">
        <v>9</v>
      </c>
      <c r="H451" s="156">
        <v>75</v>
      </c>
      <c r="I451" s="131" t="s">
        <v>1398</v>
      </c>
      <c r="J451" s="138" t="s">
        <v>1417</v>
      </c>
      <c r="K451" s="157">
        <v>1</v>
      </c>
      <c r="L451" s="138" t="s">
        <v>29</v>
      </c>
      <c r="M451" s="138" t="s">
        <v>124</v>
      </c>
      <c r="N451" s="151"/>
    </row>
    <row r="452" spans="1:14" ht="15" customHeight="1" x14ac:dyDescent="0.25">
      <c r="A452" s="153">
        <v>226</v>
      </c>
      <c r="B452" s="154" t="s">
        <v>2308</v>
      </c>
      <c r="C452" s="155" t="s">
        <v>218</v>
      </c>
      <c r="D452" s="154" t="s">
        <v>2600</v>
      </c>
      <c r="E452" s="131" t="s">
        <v>2007</v>
      </c>
      <c r="F452" s="131" t="s">
        <v>131</v>
      </c>
      <c r="G452" s="145" t="s">
        <v>9</v>
      </c>
      <c r="H452" s="156">
        <v>75</v>
      </c>
      <c r="I452" s="131" t="s">
        <v>1398</v>
      </c>
      <c r="J452" s="138" t="s">
        <v>1417</v>
      </c>
      <c r="K452" s="157">
        <v>1</v>
      </c>
      <c r="L452" s="138" t="s">
        <v>29</v>
      </c>
      <c r="M452" s="138" t="s">
        <v>124</v>
      </c>
      <c r="N452" s="151"/>
    </row>
    <row r="453" spans="1:14" ht="15" customHeight="1" x14ac:dyDescent="0.25">
      <c r="A453" s="153">
        <v>227</v>
      </c>
      <c r="B453" s="154" t="s">
        <v>2603</v>
      </c>
      <c r="C453" s="155" t="s">
        <v>213</v>
      </c>
      <c r="D453" s="154" t="s">
        <v>2604</v>
      </c>
      <c r="E453" s="138" t="s">
        <v>2007</v>
      </c>
      <c r="F453" s="138" t="s">
        <v>131</v>
      </c>
      <c r="G453" s="145" t="s">
        <v>9</v>
      </c>
      <c r="H453" s="156">
        <v>75</v>
      </c>
      <c r="I453" s="138" t="s">
        <v>1398</v>
      </c>
      <c r="J453" s="138" t="s">
        <v>1417</v>
      </c>
      <c r="K453" s="157">
        <v>1</v>
      </c>
      <c r="L453" s="138" t="s">
        <v>29</v>
      </c>
      <c r="M453" s="138" t="s">
        <v>124</v>
      </c>
      <c r="N453" s="151"/>
    </row>
    <row r="454" spans="1:14" ht="15" customHeight="1" x14ac:dyDescent="0.25">
      <c r="A454" s="153">
        <v>228</v>
      </c>
      <c r="B454" s="154" t="s">
        <v>2605</v>
      </c>
      <c r="C454" s="155" t="s">
        <v>213</v>
      </c>
      <c r="D454" s="154" t="s">
        <v>2310</v>
      </c>
      <c r="E454" s="131" t="s">
        <v>2007</v>
      </c>
      <c r="F454" s="131" t="s">
        <v>131</v>
      </c>
      <c r="G454" s="145" t="s">
        <v>9</v>
      </c>
      <c r="H454" s="156">
        <v>75</v>
      </c>
      <c r="I454" s="138" t="s">
        <v>1398</v>
      </c>
      <c r="J454" s="138" t="s">
        <v>1417</v>
      </c>
      <c r="K454" s="157">
        <v>1</v>
      </c>
      <c r="L454" s="138" t="s">
        <v>29</v>
      </c>
      <c r="M454" s="138" t="s">
        <v>124</v>
      </c>
      <c r="N454" s="151"/>
    </row>
    <row r="455" spans="1:14" ht="15" customHeight="1" x14ac:dyDescent="0.25">
      <c r="A455" s="153">
        <v>229</v>
      </c>
      <c r="B455" s="154" t="s">
        <v>2500</v>
      </c>
      <c r="C455" s="155" t="s">
        <v>2499</v>
      </c>
      <c r="D455" s="154" t="s">
        <v>2521</v>
      </c>
      <c r="E455" s="131" t="s">
        <v>2007</v>
      </c>
      <c r="F455" s="131" t="s">
        <v>14</v>
      </c>
      <c r="G455" s="145" t="s">
        <v>9</v>
      </c>
      <c r="H455" s="156">
        <v>75</v>
      </c>
      <c r="I455" s="131" t="s">
        <v>1398</v>
      </c>
      <c r="J455" s="138" t="s">
        <v>1482</v>
      </c>
      <c r="K455" s="157">
        <v>1</v>
      </c>
      <c r="L455" s="138" t="s">
        <v>29</v>
      </c>
      <c r="M455" s="138" t="s">
        <v>150</v>
      </c>
      <c r="N455" s="151"/>
    </row>
    <row r="456" spans="1:14" ht="15" customHeight="1" x14ac:dyDescent="0.25">
      <c r="A456" s="153">
        <v>230</v>
      </c>
      <c r="B456" s="154" t="s">
        <v>2606</v>
      </c>
      <c r="C456" s="155" t="s">
        <v>1376</v>
      </c>
      <c r="D456" s="154" t="s">
        <v>141</v>
      </c>
      <c r="E456" s="131" t="s">
        <v>2007</v>
      </c>
      <c r="F456" s="131" t="s">
        <v>134</v>
      </c>
      <c r="G456" s="145" t="s">
        <v>9</v>
      </c>
      <c r="H456" s="156">
        <v>75</v>
      </c>
      <c r="I456" s="131" t="s">
        <v>1398</v>
      </c>
      <c r="J456" s="138" t="s">
        <v>1512</v>
      </c>
      <c r="K456" s="157">
        <v>1</v>
      </c>
      <c r="L456" s="138" t="s">
        <v>15</v>
      </c>
      <c r="M456" s="138" t="s">
        <v>16</v>
      </c>
      <c r="N456" s="151"/>
    </row>
    <row r="457" spans="1:14" ht="15" customHeight="1" x14ac:dyDescent="0.25">
      <c r="A457" s="153">
        <v>231</v>
      </c>
      <c r="B457" s="154" t="s">
        <v>2607</v>
      </c>
      <c r="C457" s="155" t="s">
        <v>1376</v>
      </c>
      <c r="D457" s="154" t="s">
        <v>146</v>
      </c>
      <c r="E457" s="131" t="s">
        <v>2007</v>
      </c>
      <c r="F457" s="131" t="s">
        <v>134</v>
      </c>
      <c r="G457" s="145" t="s">
        <v>9</v>
      </c>
      <c r="H457" s="156">
        <v>75</v>
      </c>
      <c r="I457" s="131" t="s">
        <v>1398</v>
      </c>
      <c r="J457" s="138" t="s">
        <v>1512</v>
      </c>
      <c r="K457" s="157">
        <v>1</v>
      </c>
      <c r="L457" s="138" t="s">
        <v>15</v>
      </c>
      <c r="M457" s="138" t="s">
        <v>16</v>
      </c>
      <c r="N457" s="151"/>
    </row>
    <row r="458" spans="1:14" ht="15" customHeight="1" x14ac:dyDescent="0.25">
      <c r="A458" s="153">
        <v>232</v>
      </c>
      <c r="B458" s="154" t="s">
        <v>2512</v>
      </c>
      <c r="C458" s="155" t="s">
        <v>233</v>
      </c>
      <c r="D458" s="154" t="s">
        <v>233</v>
      </c>
      <c r="E458" s="131" t="s">
        <v>2007</v>
      </c>
      <c r="F458" s="131" t="s">
        <v>134</v>
      </c>
      <c r="G458" s="145" t="s">
        <v>9</v>
      </c>
      <c r="H458" s="156">
        <v>75</v>
      </c>
      <c r="I458" s="138" t="s">
        <v>1398</v>
      </c>
      <c r="J458" s="138" t="s">
        <v>1486</v>
      </c>
      <c r="K458" s="157">
        <v>1</v>
      </c>
      <c r="L458" s="138" t="s">
        <v>21</v>
      </c>
      <c r="M458" s="138" t="s">
        <v>1166</v>
      </c>
      <c r="N458" s="151"/>
    </row>
    <row r="459" spans="1:14" ht="15" customHeight="1" x14ac:dyDescent="0.25">
      <c r="A459" s="153">
        <v>233</v>
      </c>
      <c r="B459" s="154" t="s">
        <v>2512</v>
      </c>
      <c r="C459" s="155" t="s">
        <v>233</v>
      </c>
      <c r="D459" s="154" t="s">
        <v>2318</v>
      </c>
      <c r="E459" s="131" t="s">
        <v>2007</v>
      </c>
      <c r="F459" s="131" t="s">
        <v>134</v>
      </c>
      <c r="G459" s="145" t="s">
        <v>9</v>
      </c>
      <c r="H459" s="156">
        <v>45</v>
      </c>
      <c r="I459" s="138" t="s">
        <v>1398</v>
      </c>
      <c r="J459" s="138" t="s">
        <v>1486</v>
      </c>
      <c r="K459" s="157">
        <v>1</v>
      </c>
      <c r="L459" s="138" t="s">
        <v>21</v>
      </c>
      <c r="M459" s="138" t="s">
        <v>1166</v>
      </c>
      <c r="N459" s="151"/>
    </row>
    <row r="460" spans="1:14" ht="15" customHeight="1" x14ac:dyDescent="0.25">
      <c r="A460" s="153">
        <v>234</v>
      </c>
      <c r="B460" s="154" t="s">
        <v>2512</v>
      </c>
      <c r="C460" s="155" t="s">
        <v>233</v>
      </c>
      <c r="D460" s="154" t="s">
        <v>2044</v>
      </c>
      <c r="E460" s="131" t="s">
        <v>2007</v>
      </c>
      <c r="F460" s="131" t="s">
        <v>134</v>
      </c>
      <c r="G460" s="145" t="s">
        <v>9</v>
      </c>
      <c r="H460" s="156">
        <v>75</v>
      </c>
      <c r="I460" s="138" t="s">
        <v>1398</v>
      </c>
      <c r="J460" s="138" t="s">
        <v>1486</v>
      </c>
      <c r="K460" s="157">
        <v>1</v>
      </c>
      <c r="L460" s="138" t="s">
        <v>21</v>
      </c>
      <c r="M460" s="138" t="s">
        <v>1166</v>
      </c>
      <c r="N460" s="151"/>
    </row>
    <row r="461" spans="1:14" ht="15" customHeight="1" x14ac:dyDescent="0.25">
      <c r="A461" s="153">
        <v>235</v>
      </c>
      <c r="B461" s="154" t="s">
        <v>2608</v>
      </c>
      <c r="C461" s="155" t="s">
        <v>270</v>
      </c>
      <c r="D461" s="154" t="s">
        <v>181</v>
      </c>
      <c r="E461" s="131" t="s">
        <v>2007</v>
      </c>
      <c r="F461" s="131" t="s">
        <v>134</v>
      </c>
      <c r="G461" s="145" t="s">
        <v>9</v>
      </c>
      <c r="H461" s="156">
        <v>75</v>
      </c>
      <c r="I461" s="138" t="s">
        <v>45</v>
      </c>
      <c r="J461" s="138" t="s">
        <v>59</v>
      </c>
      <c r="K461" s="157">
        <v>0</v>
      </c>
      <c r="L461" s="138">
        <v>0</v>
      </c>
      <c r="M461" s="138">
        <v>0</v>
      </c>
      <c r="N461" s="151" t="s">
        <v>2020</v>
      </c>
    </row>
    <row r="462" spans="1:14" ht="15" customHeight="1" x14ac:dyDescent="0.25">
      <c r="A462" s="153">
        <v>236</v>
      </c>
      <c r="B462" s="154" t="s">
        <v>2609</v>
      </c>
      <c r="C462" s="155" t="s">
        <v>270</v>
      </c>
      <c r="D462" s="154" t="s">
        <v>2318</v>
      </c>
      <c r="E462" s="131" t="s">
        <v>2007</v>
      </c>
      <c r="F462" s="131" t="s">
        <v>134</v>
      </c>
      <c r="G462" s="145" t="s">
        <v>9</v>
      </c>
      <c r="H462" s="156">
        <v>75</v>
      </c>
      <c r="I462" s="138" t="s">
        <v>45</v>
      </c>
      <c r="J462" s="138" t="s">
        <v>59</v>
      </c>
      <c r="K462" s="157">
        <v>0</v>
      </c>
      <c r="L462" s="138">
        <v>0</v>
      </c>
      <c r="M462" s="138">
        <v>0</v>
      </c>
      <c r="N462" s="151" t="s">
        <v>2020</v>
      </c>
    </row>
    <row r="463" spans="1:14" ht="15" customHeight="1" x14ac:dyDescent="0.25">
      <c r="A463" s="153">
        <v>237</v>
      </c>
      <c r="B463" s="154" t="s">
        <v>2610</v>
      </c>
      <c r="C463" s="155" t="s">
        <v>195</v>
      </c>
      <c r="D463" s="154" t="s">
        <v>2598</v>
      </c>
      <c r="E463" s="138" t="s">
        <v>2007</v>
      </c>
      <c r="F463" s="138" t="s">
        <v>131</v>
      </c>
      <c r="G463" s="145" t="s">
        <v>9</v>
      </c>
      <c r="H463" s="156">
        <v>75</v>
      </c>
      <c r="I463" s="138" t="s">
        <v>1398</v>
      </c>
      <c r="J463" s="138" t="s">
        <v>1417</v>
      </c>
      <c r="K463" s="157">
        <v>1</v>
      </c>
      <c r="L463" s="138" t="s">
        <v>29</v>
      </c>
      <c r="M463" s="138" t="s">
        <v>314</v>
      </c>
      <c r="N463" s="151"/>
    </row>
    <row r="464" spans="1:14" ht="15" customHeight="1" x14ac:dyDescent="0.25">
      <c r="A464" s="153">
        <v>238</v>
      </c>
      <c r="B464" s="154" t="s">
        <v>2611</v>
      </c>
      <c r="C464" s="155" t="s">
        <v>195</v>
      </c>
      <c r="D464" s="154" t="s">
        <v>2612</v>
      </c>
      <c r="E464" s="138" t="s">
        <v>2007</v>
      </c>
      <c r="F464" s="138" t="s">
        <v>131</v>
      </c>
      <c r="G464" s="145" t="s">
        <v>9</v>
      </c>
      <c r="H464" s="156">
        <v>75</v>
      </c>
      <c r="I464" s="138" t="s">
        <v>1398</v>
      </c>
      <c r="J464" s="138" t="s">
        <v>1417</v>
      </c>
      <c r="K464" s="157">
        <v>1</v>
      </c>
      <c r="L464" s="138" t="s">
        <v>29</v>
      </c>
      <c r="M464" s="138" t="s">
        <v>314</v>
      </c>
      <c r="N464" s="151"/>
    </row>
    <row r="465" spans="1:14" ht="15" customHeight="1" x14ac:dyDescent="0.25">
      <c r="A465" s="153">
        <v>239</v>
      </c>
      <c r="B465" s="154" t="s">
        <v>2613</v>
      </c>
      <c r="C465" s="155" t="s">
        <v>208</v>
      </c>
      <c r="D465" s="154" t="s">
        <v>2614</v>
      </c>
      <c r="E465" s="138" t="s">
        <v>2007</v>
      </c>
      <c r="F465" s="138" t="s">
        <v>131</v>
      </c>
      <c r="G465" s="145" t="s">
        <v>9</v>
      </c>
      <c r="H465" s="156">
        <v>75</v>
      </c>
      <c r="I465" s="138" t="s">
        <v>1398</v>
      </c>
      <c r="J465" s="138" t="s">
        <v>1417</v>
      </c>
      <c r="K465" s="157">
        <v>1</v>
      </c>
      <c r="L465" s="138" t="s">
        <v>29</v>
      </c>
      <c r="M465" s="138" t="s">
        <v>314</v>
      </c>
      <c r="N465" s="151"/>
    </row>
    <row r="466" spans="1:14" ht="15" customHeight="1" x14ac:dyDescent="0.25">
      <c r="A466" s="153">
        <v>240</v>
      </c>
      <c r="B466" s="154" t="s">
        <v>2615</v>
      </c>
      <c r="C466" s="155" t="s">
        <v>208</v>
      </c>
      <c r="D466" s="154" t="s">
        <v>2023</v>
      </c>
      <c r="E466" s="138" t="s">
        <v>2007</v>
      </c>
      <c r="F466" s="138" t="s">
        <v>131</v>
      </c>
      <c r="G466" s="145" t="s">
        <v>9</v>
      </c>
      <c r="H466" s="156">
        <v>45</v>
      </c>
      <c r="I466" s="138" t="s">
        <v>1398</v>
      </c>
      <c r="J466" s="138" t="s">
        <v>1417</v>
      </c>
      <c r="K466" s="157">
        <v>1</v>
      </c>
      <c r="L466" s="138" t="s">
        <v>29</v>
      </c>
      <c r="M466" s="138" t="s">
        <v>314</v>
      </c>
      <c r="N466" s="151"/>
    </row>
    <row r="467" spans="1:14" ht="15" customHeight="1" x14ac:dyDescent="0.25">
      <c r="A467" s="153">
        <v>241</v>
      </c>
      <c r="B467" s="154" t="s">
        <v>2616</v>
      </c>
      <c r="C467" s="155" t="s">
        <v>208</v>
      </c>
      <c r="D467" s="154" t="s">
        <v>2614</v>
      </c>
      <c r="E467" s="131" t="s">
        <v>2007</v>
      </c>
      <c r="F467" s="131" t="s">
        <v>131</v>
      </c>
      <c r="G467" s="145" t="s">
        <v>9</v>
      </c>
      <c r="H467" s="156">
        <v>45</v>
      </c>
      <c r="I467" s="138" t="s">
        <v>1398</v>
      </c>
      <c r="J467" s="138" t="s">
        <v>1417</v>
      </c>
      <c r="K467" s="157">
        <v>1</v>
      </c>
      <c r="L467" s="138" t="s">
        <v>29</v>
      </c>
      <c r="M467" s="138" t="s">
        <v>314</v>
      </c>
      <c r="N467" s="151"/>
    </row>
    <row r="468" spans="1:14" ht="15" customHeight="1" x14ac:dyDescent="0.25">
      <c r="A468" s="153">
        <v>242</v>
      </c>
      <c r="B468" s="154" t="s">
        <v>2617</v>
      </c>
      <c r="C468" s="155" t="s">
        <v>284</v>
      </c>
      <c r="D468" s="154" t="s">
        <v>2420</v>
      </c>
      <c r="E468" s="131" t="s">
        <v>2007</v>
      </c>
      <c r="F468" s="131" t="s">
        <v>131</v>
      </c>
      <c r="G468" s="145" t="s">
        <v>9</v>
      </c>
      <c r="H468" s="156">
        <v>45</v>
      </c>
      <c r="I468" s="138" t="s">
        <v>1398</v>
      </c>
      <c r="J468" s="138" t="s">
        <v>1417</v>
      </c>
      <c r="K468" s="157">
        <v>1</v>
      </c>
      <c r="L468" s="138" t="s">
        <v>29</v>
      </c>
      <c r="M468" s="138" t="s">
        <v>314</v>
      </c>
      <c r="N468" s="151"/>
    </row>
    <row r="469" spans="1:14" ht="15" customHeight="1" x14ac:dyDescent="0.25">
      <c r="A469" s="153">
        <v>243</v>
      </c>
      <c r="B469" s="154" t="s">
        <v>2618</v>
      </c>
      <c r="C469" s="155" t="s">
        <v>284</v>
      </c>
      <c r="D469" s="154" t="s">
        <v>2414</v>
      </c>
      <c r="E469" s="131" t="s">
        <v>2007</v>
      </c>
      <c r="F469" s="131" t="s">
        <v>131</v>
      </c>
      <c r="G469" s="145" t="s">
        <v>9</v>
      </c>
      <c r="H469" s="156">
        <v>45</v>
      </c>
      <c r="I469" s="138" t="s">
        <v>1398</v>
      </c>
      <c r="J469" s="138" t="s">
        <v>1417</v>
      </c>
      <c r="K469" s="157">
        <v>1</v>
      </c>
      <c r="L469" s="138" t="s">
        <v>29</v>
      </c>
      <c r="M469" s="138" t="s">
        <v>314</v>
      </c>
      <c r="N469" s="151"/>
    </row>
    <row r="470" spans="1:14" ht="15" customHeight="1" x14ac:dyDescent="0.25">
      <c r="A470" s="153" t="s">
        <v>2290</v>
      </c>
      <c r="B470" s="154" t="s">
        <v>2619</v>
      </c>
      <c r="C470" s="155" t="s">
        <v>2333</v>
      </c>
      <c r="D470" s="154" t="s">
        <v>2620</v>
      </c>
      <c r="E470" s="131" t="s">
        <v>2292</v>
      </c>
      <c r="F470" s="131" t="s">
        <v>155</v>
      </c>
      <c r="G470" s="145" t="s">
        <v>9</v>
      </c>
      <c r="H470" s="156">
        <v>550</v>
      </c>
      <c r="I470" s="134" t="s">
        <v>1398</v>
      </c>
      <c r="J470" s="138" t="s">
        <v>1666</v>
      </c>
      <c r="K470" s="157">
        <v>0</v>
      </c>
      <c r="L470" s="138">
        <v>0</v>
      </c>
      <c r="M470" s="138">
        <v>0</v>
      </c>
      <c r="N470" s="168" t="s">
        <v>2293</v>
      </c>
    </row>
    <row r="471" spans="1:14" ht="15" customHeight="1" x14ac:dyDescent="0.25">
      <c r="A471" s="153" t="s">
        <v>2294</v>
      </c>
      <c r="B471" s="154" t="s">
        <v>267</v>
      </c>
      <c r="C471" s="155" t="s">
        <v>2526</v>
      </c>
      <c r="D471" s="154" t="s">
        <v>2620</v>
      </c>
      <c r="E471" s="131" t="s">
        <v>2292</v>
      </c>
      <c r="F471" s="131" t="s">
        <v>155</v>
      </c>
      <c r="G471" s="145" t="s">
        <v>9</v>
      </c>
      <c r="H471" s="156">
        <v>480</v>
      </c>
      <c r="I471" s="134" t="s">
        <v>1398</v>
      </c>
      <c r="J471" s="138" t="s">
        <v>1666</v>
      </c>
      <c r="K471" s="157">
        <v>0</v>
      </c>
      <c r="L471" s="138">
        <v>0</v>
      </c>
      <c r="M471" s="138">
        <v>0</v>
      </c>
      <c r="N471" s="168" t="s">
        <v>2293</v>
      </c>
    </row>
    <row r="472" spans="1:14" ht="15" customHeight="1" x14ac:dyDescent="0.25">
      <c r="A472" s="153" t="s">
        <v>2295</v>
      </c>
      <c r="B472" s="154" t="s">
        <v>2314</v>
      </c>
      <c r="C472" s="155" t="s">
        <v>2526</v>
      </c>
      <c r="D472" s="154" t="s">
        <v>2620</v>
      </c>
      <c r="E472" s="131" t="s">
        <v>2292</v>
      </c>
      <c r="F472" s="131" t="s">
        <v>134</v>
      </c>
      <c r="G472" s="145" t="s">
        <v>9</v>
      </c>
      <c r="H472" s="156">
        <v>460</v>
      </c>
      <c r="I472" s="134" t="s">
        <v>1398</v>
      </c>
      <c r="J472" s="138" t="s">
        <v>1666</v>
      </c>
      <c r="K472" s="157">
        <v>0</v>
      </c>
      <c r="L472" s="138">
        <v>0</v>
      </c>
      <c r="M472" s="138">
        <v>0</v>
      </c>
      <c r="N472" s="168" t="s">
        <v>2293</v>
      </c>
    </row>
    <row r="473" spans="1:14" ht="15" customHeight="1" x14ac:dyDescent="0.25">
      <c r="A473" s="153"/>
      <c r="B473" s="129"/>
      <c r="C473" s="130"/>
      <c r="D473" s="129"/>
      <c r="E473" s="131"/>
      <c r="F473" s="131"/>
      <c r="G473" s="46"/>
      <c r="H473" s="156"/>
      <c r="I473" s="46"/>
      <c r="J473" s="138"/>
      <c r="K473" s="157"/>
      <c r="L473" s="138"/>
      <c r="M473" s="138"/>
      <c r="N473" s="46"/>
    </row>
    <row r="474" spans="1:14" ht="15" customHeight="1" x14ac:dyDescent="0.25">
      <c r="A474" s="169">
        <v>1</v>
      </c>
      <c r="B474" s="129" t="s">
        <v>2621</v>
      </c>
      <c r="C474" s="130" t="s">
        <v>2526</v>
      </c>
      <c r="D474" s="129" t="s">
        <v>2333</v>
      </c>
      <c r="E474" s="131" t="s">
        <v>2007</v>
      </c>
      <c r="F474" s="131" t="s">
        <v>286</v>
      </c>
      <c r="G474" s="132" t="s">
        <v>10</v>
      </c>
      <c r="H474" s="156">
        <v>110</v>
      </c>
      <c r="I474" s="46" t="s">
        <v>45</v>
      </c>
      <c r="J474" s="138" t="s">
        <v>1552</v>
      </c>
      <c r="K474" s="157">
        <v>0</v>
      </c>
      <c r="L474" s="167">
        <v>0</v>
      </c>
      <c r="M474" s="167">
        <v>0</v>
      </c>
      <c r="N474" s="151" t="s">
        <v>2020</v>
      </c>
    </row>
    <row r="475" spans="1:14" ht="15" customHeight="1" x14ac:dyDescent="0.25">
      <c r="A475" s="169">
        <v>2</v>
      </c>
      <c r="B475" s="129" t="s">
        <v>2622</v>
      </c>
      <c r="C475" s="129" t="s">
        <v>2623</v>
      </c>
      <c r="D475" s="129" t="s">
        <v>410</v>
      </c>
      <c r="E475" s="131" t="s">
        <v>2007</v>
      </c>
      <c r="F475" s="131" t="s">
        <v>286</v>
      </c>
      <c r="G475" s="132" t="s">
        <v>10</v>
      </c>
      <c r="H475" s="156">
        <v>90</v>
      </c>
      <c r="I475" s="46" t="s">
        <v>1398</v>
      </c>
      <c r="J475" s="138" t="s">
        <v>1558</v>
      </c>
      <c r="K475" s="157">
        <v>0</v>
      </c>
      <c r="L475" s="167">
        <v>0</v>
      </c>
      <c r="M475" s="167">
        <v>0</v>
      </c>
      <c r="N475" s="151" t="s">
        <v>2020</v>
      </c>
    </row>
    <row r="476" spans="1:14" ht="15" customHeight="1" x14ac:dyDescent="0.25">
      <c r="A476" s="169">
        <v>3</v>
      </c>
      <c r="B476" s="129" t="s">
        <v>2622</v>
      </c>
      <c r="C476" s="129" t="s">
        <v>2623</v>
      </c>
      <c r="D476" s="129" t="s">
        <v>2624</v>
      </c>
      <c r="E476" s="131" t="s">
        <v>2007</v>
      </c>
      <c r="F476" s="131" t="s">
        <v>286</v>
      </c>
      <c r="G476" s="132" t="s">
        <v>10</v>
      </c>
      <c r="H476" s="156">
        <v>90</v>
      </c>
      <c r="I476" s="46" t="s">
        <v>1398</v>
      </c>
      <c r="J476" s="138" t="s">
        <v>1558</v>
      </c>
      <c r="K476" s="157">
        <v>0</v>
      </c>
      <c r="L476" s="167">
        <v>0</v>
      </c>
      <c r="M476" s="167">
        <v>0</v>
      </c>
      <c r="N476" s="151" t="s">
        <v>2020</v>
      </c>
    </row>
    <row r="477" spans="1:14" ht="15" customHeight="1" x14ac:dyDescent="0.25">
      <c r="A477" s="169">
        <v>4</v>
      </c>
      <c r="B477" s="129" t="s">
        <v>2625</v>
      </c>
      <c r="C477" s="130" t="s">
        <v>2526</v>
      </c>
      <c r="D477" s="129" t="s">
        <v>407</v>
      </c>
      <c r="E477" s="131" t="s">
        <v>2007</v>
      </c>
      <c r="F477" s="131" t="s">
        <v>286</v>
      </c>
      <c r="G477" s="132" t="s">
        <v>10</v>
      </c>
      <c r="H477" s="156">
        <v>90</v>
      </c>
      <c r="I477" s="46" t="s">
        <v>45</v>
      </c>
      <c r="J477" s="138" t="s">
        <v>1552</v>
      </c>
      <c r="K477" s="157">
        <v>0</v>
      </c>
      <c r="L477" s="167">
        <v>0</v>
      </c>
      <c r="M477" s="167">
        <v>0</v>
      </c>
      <c r="N477" s="151" t="s">
        <v>2020</v>
      </c>
    </row>
    <row r="478" spans="1:14" ht="15" customHeight="1" x14ac:dyDescent="0.25">
      <c r="A478" s="169">
        <v>5</v>
      </c>
      <c r="B478" s="129" t="s">
        <v>2626</v>
      </c>
      <c r="C478" s="130" t="s">
        <v>285</v>
      </c>
      <c r="D478" s="129" t="s">
        <v>2627</v>
      </c>
      <c r="E478" s="131" t="s">
        <v>2007</v>
      </c>
      <c r="F478" s="131" t="s">
        <v>286</v>
      </c>
      <c r="G478" s="132" t="s">
        <v>10</v>
      </c>
      <c r="H478" s="133">
        <v>75</v>
      </c>
      <c r="I478" s="46" t="s">
        <v>45</v>
      </c>
      <c r="J478" s="46" t="s">
        <v>1552</v>
      </c>
      <c r="K478" s="58">
        <v>1</v>
      </c>
      <c r="L478" s="46" t="s">
        <v>15</v>
      </c>
      <c r="M478" s="46" t="s">
        <v>287</v>
      </c>
      <c r="N478" s="135"/>
    </row>
    <row r="479" spans="1:14" ht="15" customHeight="1" x14ac:dyDescent="0.25">
      <c r="A479" s="169">
        <v>6</v>
      </c>
      <c r="B479" s="129" t="s">
        <v>2628</v>
      </c>
      <c r="C479" s="130" t="s">
        <v>285</v>
      </c>
      <c r="D479" s="129" t="s">
        <v>2629</v>
      </c>
      <c r="E479" s="131" t="s">
        <v>2007</v>
      </c>
      <c r="F479" s="131" t="s">
        <v>286</v>
      </c>
      <c r="G479" s="132" t="s">
        <v>10</v>
      </c>
      <c r="H479" s="133">
        <v>75</v>
      </c>
      <c r="I479" s="46" t="s">
        <v>45</v>
      </c>
      <c r="J479" s="46" t="s">
        <v>1552</v>
      </c>
      <c r="K479" s="58">
        <v>1</v>
      </c>
      <c r="L479" s="46" t="s">
        <v>15</v>
      </c>
      <c r="M479" s="46" t="s">
        <v>287</v>
      </c>
      <c r="N479" s="135"/>
    </row>
    <row r="480" spans="1:14" ht="15" customHeight="1" x14ac:dyDescent="0.25">
      <c r="A480" s="169">
        <v>7</v>
      </c>
      <c r="B480" s="129" t="s">
        <v>2630</v>
      </c>
      <c r="C480" s="130" t="s">
        <v>311</v>
      </c>
      <c r="D480" s="129" t="s">
        <v>2631</v>
      </c>
      <c r="E480" s="131" t="s">
        <v>2007</v>
      </c>
      <c r="F480" s="131" t="s">
        <v>286</v>
      </c>
      <c r="G480" s="132" t="s">
        <v>10</v>
      </c>
      <c r="H480" s="133">
        <v>75</v>
      </c>
      <c r="I480" s="46" t="s">
        <v>45</v>
      </c>
      <c r="J480" s="46" t="s">
        <v>1552</v>
      </c>
      <c r="K480" s="58">
        <v>1</v>
      </c>
      <c r="L480" s="46" t="s">
        <v>15</v>
      </c>
      <c r="M480" s="46" t="s">
        <v>16</v>
      </c>
      <c r="N480" s="135"/>
    </row>
    <row r="481" spans="1:14" ht="15" customHeight="1" x14ac:dyDescent="0.25">
      <c r="A481" s="169">
        <v>8</v>
      </c>
      <c r="B481" s="129" t="s">
        <v>2632</v>
      </c>
      <c r="C481" s="130" t="s">
        <v>417</v>
      </c>
      <c r="D481" s="129" t="s">
        <v>2629</v>
      </c>
      <c r="E481" s="131" t="s">
        <v>2007</v>
      </c>
      <c r="F481" s="131" t="s">
        <v>286</v>
      </c>
      <c r="G481" s="132" t="s">
        <v>10</v>
      </c>
      <c r="H481" s="133">
        <v>75</v>
      </c>
      <c r="I481" s="46" t="s">
        <v>1398</v>
      </c>
      <c r="J481" s="46" t="s">
        <v>1566</v>
      </c>
      <c r="K481" s="58">
        <v>1</v>
      </c>
      <c r="L481" s="46" t="s">
        <v>15</v>
      </c>
      <c r="M481" s="46" t="s">
        <v>287</v>
      </c>
      <c r="N481" s="135"/>
    </row>
    <row r="482" spans="1:14" ht="15" customHeight="1" x14ac:dyDescent="0.25">
      <c r="A482" s="169">
        <v>9</v>
      </c>
      <c r="B482" s="129" t="s">
        <v>2633</v>
      </c>
      <c r="C482" s="130" t="s">
        <v>417</v>
      </c>
      <c r="D482" s="129" t="s">
        <v>453</v>
      </c>
      <c r="E482" s="131" t="s">
        <v>2007</v>
      </c>
      <c r="F482" s="131" t="s">
        <v>286</v>
      </c>
      <c r="G482" s="132" t="s">
        <v>10</v>
      </c>
      <c r="H482" s="133">
        <v>75</v>
      </c>
      <c r="I482" s="46" t="s">
        <v>1398</v>
      </c>
      <c r="J482" s="46" t="s">
        <v>1566</v>
      </c>
      <c r="K482" s="58">
        <v>0</v>
      </c>
      <c r="L482" s="46">
        <v>0</v>
      </c>
      <c r="M482" s="46">
        <v>0</v>
      </c>
      <c r="N482" s="151" t="s">
        <v>2020</v>
      </c>
    </row>
    <row r="483" spans="1:14" ht="15" customHeight="1" x14ac:dyDescent="0.25">
      <c r="A483" s="169">
        <v>10</v>
      </c>
      <c r="B483" s="129" t="s">
        <v>2634</v>
      </c>
      <c r="C483" s="130" t="s">
        <v>392</v>
      </c>
      <c r="D483" s="129" t="s">
        <v>2635</v>
      </c>
      <c r="E483" s="131" t="s">
        <v>2007</v>
      </c>
      <c r="F483" s="131" t="s">
        <v>286</v>
      </c>
      <c r="G483" s="132" t="s">
        <v>10</v>
      </c>
      <c r="H483" s="133">
        <v>75</v>
      </c>
      <c r="I483" s="46" t="s">
        <v>1398</v>
      </c>
      <c r="J483" s="46" t="s">
        <v>1561</v>
      </c>
      <c r="K483" s="58">
        <v>1</v>
      </c>
      <c r="L483" s="46" t="s">
        <v>45</v>
      </c>
      <c r="M483" s="46" t="s">
        <v>1548</v>
      </c>
      <c r="N483" s="135"/>
    </row>
    <row r="484" spans="1:14" ht="15" customHeight="1" x14ac:dyDescent="0.25">
      <c r="A484" s="169">
        <v>11</v>
      </c>
      <c r="B484" s="129" t="s">
        <v>2636</v>
      </c>
      <c r="C484" s="130" t="s">
        <v>392</v>
      </c>
      <c r="D484" s="129" t="s">
        <v>392</v>
      </c>
      <c r="E484" s="131" t="s">
        <v>2007</v>
      </c>
      <c r="F484" s="131" t="s">
        <v>286</v>
      </c>
      <c r="G484" s="132" t="s">
        <v>10</v>
      </c>
      <c r="H484" s="133">
        <v>75</v>
      </c>
      <c r="I484" s="46" t="s">
        <v>1398</v>
      </c>
      <c r="J484" s="46" t="s">
        <v>1561</v>
      </c>
      <c r="K484" s="58">
        <v>1</v>
      </c>
      <c r="L484" s="46" t="s">
        <v>45</v>
      </c>
      <c r="M484" s="46" t="s">
        <v>1548</v>
      </c>
      <c r="N484" s="135"/>
    </row>
    <row r="485" spans="1:14" ht="15" customHeight="1" x14ac:dyDescent="0.25">
      <c r="A485" s="169">
        <v>12</v>
      </c>
      <c r="B485" s="129" t="s">
        <v>2637</v>
      </c>
      <c r="C485" s="130" t="s">
        <v>288</v>
      </c>
      <c r="D485" s="129" t="s">
        <v>431</v>
      </c>
      <c r="E485" s="131" t="s">
        <v>2007</v>
      </c>
      <c r="F485" s="131" t="s">
        <v>286</v>
      </c>
      <c r="G485" s="132" t="s">
        <v>10</v>
      </c>
      <c r="H485" s="133">
        <v>45</v>
      </c>
      <c r="I485" s="46" t="s">
        <v>45</v>
      </c>
      <c r="J485" s="46" t="s">
        <v>1552</v>
      </c>
      <c r="K485" s="58">
        <v>1</v>
      </c>
      <c r="L485" s="46" t="s">
        <v>15</v>
      </c>
      <c r="M485" s="46" t="s">
        <v>16</v>
      </c>
      <c r="N485" s="135"/>
    </row>
    <row r="486" spans="1:14" ht="15" customHeight="1" x14ac:dyDescent="0.25">
      <c r="A486" s="169">
        <v>13</v>
      </c>
      <c r="B486" s="129" t="s">
        <v>2638</v>
      </c>
      <c r="C486" s="130" t="s">
        <v>447</v>
      </c>
      <c r="D486" s="129" t="s">
        <v>2639</v>
      </c>
      <c r="E486" s="131" t="s">
        <v>2007</v>
      </c>
      <c r="F486" s="131" t="s">
        <v>286</v>
      </c>
      <c r="G486" s="132" t="s">
        <v>10</v>
      </c>
      <c r="H486" s="133">
        <v>45</v>
      </c>
      <c r="I486" s="46" t="s">
        <v>1398</v>
      </c>
      <c r="J486" s="46" t="s">
        <v>1561</v>
      </c>
      <c r="K486" s="58">
        <v>1</v>
      </c>
      <c r="L486" s="46" t="s">
        <v>45</v>
      </c>
      <c r="M486" s="46" t="s">
        <v>74</v>
      </c>
      <c r="N486" s="135" t="s">
        <v>2020</v>
      </c>
    </row>
    <row r="487" spans="1:14" ht="15" customHeight="1" x14ac:dyDescent="0.25">
      <c r="A487" s="169">
        <v>14</v>
      </c>
      <c r="B487" s="129" t="s">
        <v>2640</v>
      </c>
      <c r="C487" s="130" t="s">
        <v>2639</v>
      </c>
      <c r="D487" s="129" t="s">
        <v>2023</v>
      </c>
      <c r="E487" s="138" t="s">
        <v>2007</v>
      </c>
      <c r="F487" s="138" t="s">
        <v>473</v>
      </c>
      <c r="G487" s="132" t="s">
        <v>10</v>
      </c>
      <c r="H487" s="133">
        <v>45</v>
      </c>
      <c r="I487" s="46" t="s">
        <v>1398</v>
      </c>
      <c r="J487" s="46" t="s">
        <v>1561</v>
      </c>
      <c r="K487" s="58">
        <v>1</v>
      </c>
      <c r="L487" s="46" t="s">
        <v>45</v>
      </c>
      <c r="M487" s="46" t="s">
        <v>74</v>
      </c>
      <c r="N487" s="135" t="s">
        <v>2641</v>
      </c>
    </row>
    <row r="488" spans="1:14" ht="15" customHeight="1" x14ac:dyDescent="0.25">
      <c r="A488" s="169">
        <v>15</v>
      </c>
      <c r="B488" s="129" t="s">
        <v>2642</v>
      </c>
      <c r="C488" s="130" t="s">
        <v>447</v>
      </c>
      <c r="D488" s="129" t="s">
        <v>2643</v>
      </c>
      <c r="E488" s="131" t="s">
        <v>2007</v>
      </c>
      <c r="F488" s="131" t="s">
        <v>286</v>
      </c>
      <c r="G488" s="132" t="s">
        <v>10</v>
      </c>
      <c r="H488" s="133">
        <v>45</v>
      </c>
      <c r="I488" s="46" t="s">
        <v>1398</v>
      </c>
      <c r="J488" s="46" t="s">
        <v>1561</v>
      </c>
      <c r="K488" s="58">
        <v>1</v>
      </c>
      <c r="L488" s="46" t="s">
        <v>45</v>
      </c>
      <c r="M488" s="46" t="s">
        <v>74</v>
      </c>
      <c r="N488" s="135"/>
    </row>
    <row r="489" spans="1:14" ht="15" customHeight="1" x14ac:dyDescent="0.25">
      <c r="A489" s="169">
        <v>16</v>
      </c>
      <c r="B489" s="129" t="s">
        <v>2644</v>
      </c>
      <c r="C489" s="130" t="s">
        <v>299</v>
      </c>
      <c r="D489" s="129" t="s">
        <v>2645</v>
      </c>
      <c r="E489" s="131" t="s">
        <v>2007</v>
      </c>
      <c r="F489" s="131" t="s">
        <v>286</v>
      </c>
      <c r="G489" s="132" t="s">
        <v>10</v>
      </c>
      <c r="H489" s="133">
        <v>45</v>
      </c>
      <c r="I489" s="46" t="s">
        <v>1398</v>
      </c>
      <c r="J489" s="46" t="s">
        <v>1561</v>
      </c>
      <c r="K489" s="58">
        <v>1</v>
      </c>
      <c r="L489" s="46" t="s">
        <v>29</v>
      </c>
      <c r="M489" s="46" t="s">
        <v>2646</v>
      </c>
      <c r="N489" s="135"/>
    </row>
    <row r="490" spans="1:14" ht="15" customHeight="1" x14ac:dyDescent="0.25">
      <c r="A490" s="169">
        <v>17</v>
      </c>
      <c r="B490" s="129" t="s">
        <v>2647</v>
      </c>
      <c r="C490" s="130" t="s">
        <v>299</v>
      </c>
      <c r="D490" s="129" t="s">
        <v>2648</v>
      </c>
      <c r="E490" s="131" t="s">
        <v>2007</v>
      </c>
      <c r="F490" s="131" t="s">
        <v>286</v>
      </c>
      <c r="G490" s="132" t="s">
        <v>10</v>
      </c>
      <c r="H490" s="133">
        <v>45</v>
      </c>
      <c r="I490" s="46" t="s">
        <v>1398</v>
      </c>
      <c r="J490" s="46" t="s">
        <v>1561</v>
      </c>
      <c r="K490" s="58">
        <v>1</v>
      </c>
      <c r="L490" s="46" t="s">
        <v>29</v>
      </c>
      <c r="M490" s="46" t="s">
        <v>2646</v>
      </c>
      <c r="N490" s="135"/>
    </row>
    <row r="491" spans="1:14" ht="15" customHeight="1" x14ac:dyDescent="0.25">
      <c r="A491" s="169">
        <v>18</v>
      </c>
      <c r="B491" s="129" t="s">
        <v>2649</v>
      </c>
      <c r="C491" s="130" t="s">
        <v>300</v>
      </c>
      <c r="D491" s="129" t="s">
        <v>2645</v>
      </c>
      <c r="E491" s="131" t="s">
        <v>2007</v>
      </c>
      <c r="F491" s="131" t="s">
        <v>286</v>
      </c>
      <c r="G491" s="132" t="s">
        <v>10</v>
      </c>
      <c r="H491" s="133">
        <v>45</v>
      </c>
      <c r="I491" s="46" t="s">
        <v>1398</v>
      </c>
      <c r="J491" s="46" t="s">
        <v>1561</v>
      </c>
      <c r="K491" s="58">
        <v>1</v>
      </c>
      <c r="L491" s="46" t="s">
        <v>29</v>
      </c>
      <c r="M491" s="46" t="s">
        <v>2646</v>
      </c>
      <c r="N491" s="135"/>
    </row>
    <row r="492" spans="1:14" ht="15" customHeight="1" x14ac:dyDescent="0.25">
      <c r="A492" s="169">
        <v>19</v>
      </c>
      <c r="B492" s="129" t="s">
        <v>2650</v>
      </c>
      <c r="C492" s="130" t="s">
        <v>300</v>
      </c>
      <c r="D492" s="129" t="s">
        <v>2651</v>
      </c>
      <c r="E492" s="131" t="s">
        <v>2007</v>
      </c>
      <c r="F492" s="131" t="s">
        <v>286</v>
      </c>
      <c r="G492" s="132" t="s">
        <v>10</v>
      </c>
      <c r="H492" s="133">
        <v>45</v>
      </c>
      <c r="I492" s="46" t="s">
        <v>1398</v>
      </c>
      <c r="J492" s="46" t="s">
        <v>1561</v>
      </c>
      <c r="K492" s="58">
        <v>1</v>
      </c>
      <c r="L492" s="46" t="s">
        <v>29</v>
      </c>
      <c r="M492" s="46" t="s">
        <v>2646</v>
      </c>
      <c r="N492" s="135"/>
    </row>
    <row r="493" spans="1:14" ht="15" customHeight="1" x14ac:dyDescent="0.25">
      <c r="A493" s="169">
        <v>20</v>
      </c>
      <c r="B493" s="129" t="s">
        <v>2652</v>
      </c>
      <c r="C493" s="130" t="s">
        <v>2653</v>
      </c>
      <c r="D493" s="129" t="s">
        <v>2023</v>
      </c>
      <c r="E493" s="131" t="s">
        <v>2007</v>
      </c>
      <c r="F493" s="131" t="s">
        <v>155</v>
      </c>
      <c r="G493" s="132" t="s">
        <v>10</v>
      </c>
      <c r="H493" s="133">
        <v>670</v>
      </c>
      <c r="I493" s="46" t="s">
        <v>29</v>
      </c>
      <c r="J493" s="46" t="s">
        <v>2646</v>
      </c>
      <c r="K493" s="58">
        <v>10</v>
      </c>
      <c r="L493" s="46" t="s">
        <v>115</v>
      </c>
      <c r="M493" s="46" t="s">
        <v>115</v>
      </c>
      <c r="N493" s="135" t="s">
        <v>2654</v>
      </c>
    </row>
    <row r="494" spans="1:14" ht="15" customHeight="1" x14ac:dyDescent="0.25">
      <c r="A494" s="169">
        <v>21</v>
      </c>
      <c r="B494" s="129" t="s">
        <v>2655</v>
      </c>
      <c r="C494" s="130" t="s">
        <v>2656</v>
      </c>
      <c r="D494" s="129" t="s">
        <v>2023</v>
      </c>
      <c r="E494" s="131" t="s">
        <v>2037</v>
      </c>
      <c r="F494" s="131" t="s">
        <v>155</v>
      </c>
      <c r="G494" s="132" t="s">
        <v>10</v>
      </c>
      <c r="H494" s="133">
        <v>1300</v>
      </c>
      <c r="I494" s="46" t="s">
        <v>29</v>
      </c>
      <c r="J494" s="46" t="s">
        <v>2646</v>
      </c>
      <c r="K494" s="58">
        <v>3</v>
      </c>
      <c r="L494" s="46" t="s">
        <v>115</v>
      </c>
      <c r="M494" s="46" t="s">
        <v>115</v>
      </c>
      <c r="N494" s="135" t="s">
        <v>2657</v>
      </c>
    </row>
    <row r="495" spans="1:14" ht="15" customHeight="1" x14ac:dyDescent="0.25">
      <c r="A495" s="169">
        <v>22</v>
      </c>
      <c r="B495" s="129" t="s">
        <v>2658</v>
      </c>
      <c r="C495" s="130" t="s">
        <v>303</v>
      </c>
      <c r="D495" s="129" t="s">
        <v>2659</v>
      </c>
      <c r="E495" s="131" t="s">
        <v>2007</v>
      </c>
      <c r="F495" s="131" t="s">
        <v>131</v>
      </c>
      <c r="G495" s="132" t="s">
        <v>10</v>
      </c>
      <c r="H495" s="133">
        <v>75</v>
      </c>
      <c r="I495" s="46" t="s">
        <v>45</v>
      </c>
      <c r="J495" s="46" t="s">
        <v>1552</v>
      </c>
      <c r="K495" s="58">
        <v>1</v>
      </c>
      <c r="L495" s="46" t="s">
        <v>15</v>
      </c>
      <c r="M495" s="46" t="s">
        <v>1233</v>
      </c>
      <c r="N495" s="135"/>
    </row>
    <row r="496" spans="1:14" ht="15" customHeight="1" x14ac:dyDescent="0.25">
      <c r="A496" s="169">
        <v>23</v>
      </c>
      <c r="B496" s="129" t="s">
        <v>2660</v>
      </c>
      <c r="C496" s="130" t="s">
        <v>303</v>
      </c>
      <c r="D496" s="129" t="s">
        <v>2661</v>
      </c>
      <c r="E496" s="131" t="s">
        <v>2007</v>
      </c>
      <c r="F496" s="131" t="s">
        <v>131</v>
      </c>
      <c r="G496" s="132" t="s">
        <v>10</v>
      </c>
      <c r="H496" s="133">
        <v>75</v>
      </c>
      <c r="I496" s="46" t="s">
        <v>45</v>
      </c>
      <c r="J496" s="46" t="s">
        <v>1552</v>
      </c>
      <c r="K496" s="58">
        <v>1</v>
      </c>
      <c r="L496" s="46" t="s">
        <v>15</v>
      </c>
      <c r="M496" s="46" t="s">
        <v>1233</v>
      </c>
      <c r="N496" s="135"/>
    </row>
    <row r="497" spans="1:14" ht="15" customHeight="1" x14ac:dyDescent="0.25">
      <c r="A497" s="169">
        <v>24</v>
      </c>
      <c r="B497" s="129" t="s">
        <v>2662</v>
      </c>
      <c r="C497" s="130" t="s">
        <v>306</v>
      </c>
      <c r="D497" s="129" t="s">
        <v>365</v>
      </c>
      <c r="E497" s="131" t="s">
        <v>2007</v>
      </c>
      <c r="F497" s="131" t="s">
        <v>155</v>
      </c>
      <c r="G497" s="132" t="s">
        <v>10</v>
      </c>
      <c r="H497" s="133">
        <v>75</v>
      </c>
      <c r="I497" s="46" t="s">
        <v>45</v>
      </c>
      <c r="J497" s="46" t="s">
        <v>1906</v>
      </c>
      <c r="K497" s="58">
        <v>0</v>
      </c>
      <c r="L497" s="46">
        <v>0</v>
      </c>
      <c r="M497" s="46">
        <v>0</v>
      </c>
      <c r="N497" s="151" t="s">
        <v>2020</v>
      </c>
    </row>
    <row r="498" spans="1:14" ht="15" customHeight="1" x14ac:dyDescent="0.25">
      <c r="A498" s="169">
        <v>25</v>
      </c>
      <c r="B498" s="129" t="s">
        <v>2663</v>
      </c>
      <c r="C498" s="130" t="s">
        <v>306</v>
      </c>
      <c r="D498" s="129" t="s">
        <v>2336</v>
      </c>
      <c r="E498" s="131" t="s">
        <v>2007</v>
      </c>
      <c r="F498" s="131" t="s">
        <v>155</v>
      </c>
      <c r="G498" s="132" t="s">
        <v>10</v>
      </c>
      <c r="H498" s="133">
        <v>75</v>
      </c>
      <c r="I498" s="46" t="s">
        <v>45</v>
      </c>
      <c r="J498" s="46" t="s">
        <v>1906</v>
      </c>
      <c r="K498" s="58">
        <v>1</v>
      </c>
      <c r="L498" s="46" t="s">
        <v>25</v>
      </c>
      <c r="M498" s="46" t="s">
        <v>259</v>
      </c>
      <c r="N498" s="135"/>
    </row>
    <row r="499" spans="1:14" ht="15" customHeight="1" x14ac:dyDescent="0.25">
      <c r="A499" s="169">
        <v>26</v>
      </c>
      <c r="B499" s="129" t="s">
        <v>305</v>
      </c>
      <c r="C499" s="130" t="s">
        <v>306</v>
      </c>
      <c r="D499" s="129" t="s">
        <v>306</v>
      </c>
      <c r="E499" s="131" t="s">
        <v>2037</v>
      </c>
      <c r="F499" s="131" t="s">
        <v>155</v>
      </c>
      <c r="G499" s="132" t="s">
        <v>10</v>
      </c>
      <c r="H499" s="133">
        <v>45</v>
      </c>
      <c r="I499" s="46" t="s">
        <v>45</v>
      </c>
      <c r="J499" s="46" t="s">
        <v>1906</v>
      </c>
      <c r="K499" s="58">
        <v>1</v>
      </c>
      <c r="L499" s="46" t="s">
        <v>25</v>
      </c>
      <c r="M499" s="46" t="s">
        <v>259</v>
      </c>
      <c r="N499" s="135"/>
    </row>
    <row r="500" spans="1:14" ht="15" customHeight="1" x14ac:dyDescent="0.25">
      <c r="A500" s="169">
        <v>27</v>
      </c>
      <c r="B500" s="129" t="s">
        <v>305</v>
      </c>
      <c r="C500" s="130" t="s">
        <v>306</v>
      </c>
      <c r="D500" s="129" t="s">
        <v>349</v>
      </c>
      <c r="E500" s="131" t="s">
        <v>2037</v>
      </c>
      <c r="F500" s="131" t="s">
        <v>155</v>
      </c>
      <c r="G500" s="132" t="s">
        <v>10</v>
      </c>
      <c r="H500" s="133">
        <v>75</v>
      </c>
      <c r="I500" s="46" t="s">
        <v>45</v>
      </c>
      <c r="J500" s="46" t="s">
        <v>1906</v>
      </c>
      <c r="K500" s="58">
        <v>0</v>
      </c>
      <c r="L500" s="46">
        <v>0</v>
      </c>
      <c r="M500" s="46">
        <v>0</v>
      </c>
      <c r="N500" s="151" t="s">
        <v>2020</v>
      </c>
    </row>
    <row r="501" spans="1:14" ht="15" customHeight="1" x14ac:dyDescent="0.25">
      <c r="A501" s="169">
        <v>28</v>
      </c>
      <c r="B501" s="129" t="s">
        <v>306</v>
      </c>
      <c r="C501" s="130" t="s">
        <v>306</v>
      </c>
      <c r="D501" s="129" t="s">
        <v>305</v>
      </c>
      <c r="E501" s="131" t="s">
        <v>2037</v>
      </c>
      <c r="F501" s="131" t="s">
        <v>155</v>
      </c>
      <c r="G501" s="132" t="s">
        <v>10</v>
      </c>
      <c r="H501" s="133">
        <v>75</v>
      </c>
      <c r="I501" s="46" t="s">
        <v>45</v>
      </c>
      <c r="J501" s="46" t="s">
        <v>1906</v>
      </c>
      <c r="K501" s="58">
        <v>1</v>
      </c>
      <c r="L501" s="46" t="s">
        <v>25</v>
      </c>
      <c r="M501" s="46" t="s">
        <v>259</v>
      </c>
      <c r="N501" s="135"/>
    </row>
    <row r="502" spans="1:14" ht="15" customHeight="1" x14ac:dyDescent="0.25">
      <c r="A502" s="169">
        <v>29</v>
      </c>
      <c r="B502" s="129" t="s">
        <v>306</v>
      </c>
      <c r="C502" s="130" t="s">
        <v>306</v>
      </c>
      <c r="D502" s="129" t="s">
        <v>2336</v>
      </c>
      <c r="E502" s="138" t="s">
        <v>2037</v>
      </c>
      <c r="F502" s="138" t="s">
        <v>155</v>
      </c>
      <c r="G502" s="132" t="s">
        <v>10</v>
      </c>
      <c r="H502" s="133">
        <v>75</v>
      </c>
      <c r="I502" s="46" t="s">
        <v>45</v>
      </c>
      <c r="J502" s="46" t="s">
        <v>1906</v>
      </c>
      <c r="K502" s="58">
        <v>1</v>
      </c>
      <c r="L502" s="46" t="s">
        <v>25</v>
      </c>
      <c r="M502" s="46" t="s">
        <v>259</v>
      </c>
      <c r="N502" s="135"/>
    </row>
    <row r="503" spans="1:14" ht="15" customHeight="1" x14ac:dyDescent="0.25">
      <c r="A503" s="169">
        <v>30</v>
      </c>
      <c r="B503" s="129" t="s">
        <v>2664</v>
      </c>
      <c r="C503" s="130" t="s">
        <v>417</v>
      </c>
      <c r="D503" s="129" t="s">
        <v>2629</v>
      </c>
      <c r="E503" s="131" t="s">
        <v>2007</v>
      </c>
      <c r="F503" s="131" t="s">
        <v>286</v>
      </c>
      <c r="G503" s="132" t="s">
        <v>10</v>
      </c>
      <c r="H503" s="133">
        <v>45</v>
      </c>
      <c r="I503" s="46" t="s">
        <v>1398</v>
      </c>
      <c r="J503" s="46" t="s">
        <v>1566</v>
      </c>
      <c r="K503" s="58">
        <v>1</v>
      </c>
      <c r="L503" s="46" t="s">
        <v>15</v>
      </c>
      <c r="M503" s="46" t="s">
        <v>287</v>
      </c>
      <c r="N503" s="135"/>
    </row>
    <row r="504" spans="1:14" ht="15" customHeight="1" x14ac:dyDescent="0.25">
      <c r="A504" s="169">
        <v>31</v>
      </c>
      <c r="B504" s="129" t="s">
        <v>2665</v>
      </c>
      <c r="C504" s="130" t="s">
        <v>417</v>
      </c>
      <c r="D504" s="129" t="s">
        <v>2666</v>
      </c>
      <c r="E504" s="131" t="s">
        <v>2007</v>
      </c>
      <c r="F504" s="131" t="s">
        <v>286</v>
      </c>
      <c r="G504" s="132" t="s">
        <v>10</v>
      </c>
      <c r="H504" s="133">
        <v>75</v>
      </c>
      <c r="I504" s="46" t="s">
        <v>1398</v>
      </c>
      <c r="J504" s="46" t="s">
        <v>1566</v>
      </c>
      <c r="K504" s="58">
        <v>1</v>
      </c>
      <c r="L504" s="46" t="s">
        <v>15</v>
      </c>
      <c r="M504" s="46" t="s">
        <v>287</v>
      </c>
      <c r="N504" s="135"/>
    </row>
    <row r="505" spans="1:14" ht="15" customHeight="1" x14ac:dyDescent="0.25">
      <c r="A505" s="169">
        <v>32</v>
      </c>
      <c r="B505" s="129" t="s">
        <v>2667</v>
      </c>
      <c r="C505" s="130" t="s">
        <v>311</v>
      </c>
      <c r="D505" s="129" t="s">
        <v>285</v>
      </c>
      <c r="E505" s="131" t="s">
        <v>2007</v>
      </c>
      <c r="F505" s="131" t="s">
        <v>286</v>
      </c>
      <c r="G505" s="132" t="s">
        <v>10</v>
      </c>
      <c r="H505" s="133">
        <v>75</v>
      </c>
      <c r="I505" s="46" t="s">
        <v>45</v>
      </c>
      <c r="J505" s="46" t="s">
        <v>1552</v>
      </c>
      <c r="K505" s="58">
        <v>1</v>
      </c>
      <c r="L505" s="134" t="s">
        <v>15</v>
      </c>
      <c r="M505" s="134" t="s">
        <v>16</v>
      </c>
      <c r="N505" s="135"/>
    </row>
    <row r="506" spans="1:14" ht="15" customHeight="1" x14ac:dyDescent="0.25">
      <c r="A506" s="169">
        <v>33</v>
      </c>
      <c r="B506" s="129" t="s">
        <v>2668</v>
      </c>
      <c r="C506" s="130" t="s">
        <v>311</v>
      </c>
      <c r="D506" s="129" t="s">
        <v>2631</v>
      </c>
      <c r="E506" s="131" t="s">
        <v>2007</v>
      </c>
      <c r="F506" s="131" t="s">
        <v>286</v>
      </c>
      <c r="G506" s="132" t="s">
        <v>10</v>
      </c>
      <c r="H506" s="133">
        <v>75</v>
      </c>
      <c r="I506" s="46" t="s">
        <v>45</v>
      </c>
      <c r="J506" s="46" t="s">
        <v>1552</v>
      </c>
      <c r="K506" s="58">
        <v>1</v>
      </c>
      <c r="L506" s="134" t="s">
        <v>15</v>
      </c>
      <c r="M506" s="134" t="s">
        <v>16</v>
      </c>
      <c r="N506" s="135"/>
    </row>
    <row r="507" spans="1:14" ht="15" customHeight="1" x14ac:dyDescent="0.25">
      <c r="A507" s="169">
        <v>34</v>
      </c>
      <c r="B507" s="129" t="s">
        <v>2669</v>
      </c>
      <c r="C507" s="130" t="s">
        <v>373</v>
      </c>
      <c r="D507" s="129" t="s">
        <v>714</v>
      </c>
      <c r="E507" s="131" t="s">
        <v>2670</v>
      </c>
      <c r="F507" s="131" t="s">
        <v>286</v>
      </c>
      <c r="G507" s="132" t="s">
        <v>10</v>
      </c>
      <c r="H507" s="133">
        <v>200</v>
      </c>
      <c r="I507" s="46" t="s">
        <v>29</v>
      </c>
      <c r="J507" s="46" t="s">
        <v>2646</v>
      </c>
      <c r="K507" s="58">
        <v>3</v>
      </c>
      <c r="L507" s="46" t="s">
        <v>115</v>
      </c>
      <c r="M507" s="46" t="s">
        <v>115</v>
      </c>
      <c r="N507" s="135"/>
    </row>
    <row r="508" spans="1:14" ht="15" customHeight="1" x14ac:dyDescent="0.25">
      <c r="A508" s="169">
        <v>35</v>
      </c>
      <c r="B508" s="129" t="s">
        <v>2669</v>
      </c>
      <c r="C508" s="130" t="s">
        <v>373</v>
      </c>
      <c r="D508" s="129" t="s">
        <v>431</v>
      </c>
      <c r="E508" s="131" t="s">
        <v>2670</v>
      </c>
      <c r="F508" s="131" t="s">
        <v>286</v>
      </c>
      <c r="G508" s="132" t="s">
        <v>10</v>
      </c>
      <c r="H508" s="133">
        <v>200</v>
      </c>
      <c r="I508" s="46" t="s">
        <v>29</v>
      </c>
      <c r="J508" s="46" t="s">
        <v>2646</v>
      </c>
      <c r="K508" s="58">
        <v>3</v>
      </c>
      <c r="L508" s="46" t="s">
        <v>115</v>
      </c>
      <c r="M508" s="46" t="s">
        <v>115</v>
      </c>
      <c r="N508" s="135" t="s">
        <v>78</v>
      </c>
    </row>
    <row r="509" spans="1:14" ht="15" customHeight="1" x14ac:dyDescent="0.25">
      <c r="A509" s="169">
        <v>36</v>
      </c>
      <c r="B509" s="129" t="s">
        <v>2671</v>
      </c>
      <c r="C509" s="130" t="s">
        <v>373</v>
      </c>
      <c r="D509" s="129" t="s">
        <v>431</v>
      </c>
      <c r="E509" s="131" t="s">
        <v>2007</v>
      </c>
      <c r="F509" s="131" t="s">
        <v>286</v>
      </c>
      <c r="G509" s="132" t="s">
        <v>10</v>
      </c>
      <c r="H509" s="133">
        <v>200</v>
      </c>
      <c r="I509" s="46" t="s">
        <v>45</v>
      </c>
      <c r="J509" s="46" t="s">
        <v>1906</v>
      </c>
      <c r="K509" s="58">
        <v>0</v>
      </c>
      <c r="L509" s="46">
        <v>0</v>
      </c>
      <c r="M509" s="46">
        <v>0</v>
      </c>
      <c r="N509" s="151" t="s">
        <v>2020</v>
      </c>
    </row>
    <row r="510" spans="1:14" ht="15" customHeight="1" x14ac:dyDescent="0.25">
      <c r="A510" s="169">
        <v>37</v>
      </c>
      <c r="B510" s="129" t="s">
        <v>1609</v>
      </c>
      <c r="C510" s="130" t="s">
        <v>398</v>
      </c>
      <c r="D510" s="129" t="s">
        <v>1650</v>
      </c>
      <c r="E510" s="131" t="s">
        <v>2007</v>
      </c>
      <c r="F510" s="131" t="s">
        <v>131</v>
      </c>
      <c r="G510" s="132" t="s">
        <v>10</v>
      </c>
      <c r="H510" s="133">
        <v>45</v>
      </c>
      <c r="I510" s="46" t="s">
        <v>1398</v>
      </c>
      <c r="J510" s="46" t="s">
        <v>1566</v>
      </c>
      <c r="K510" s="58">
        <v>1</v>
      </c>
      <c r="L510" s="46" t="s">
        <v>15</v>
      </c>
      <c r="M510" s="46" t="s">
        <v>1233</v>
      </c>
      <c r="N510" s="135"/>
    </row>
    <row r="511" spans="1:14" ht="15" customHeight="1" x14ac:dyDescent="0.25">
      <c r="A511" s="169">
        <v>38</v>
      </c>
      <c r="B511" s="129" t="s">
        <v>2672</v>
      </c>
      <c r="C511" s="130" t="s">
        <v>460</v>
      </c>
      <c r="D511" s="129" t="s">
        <v>2334</v>
      </c>
      <c r="E511" s="131" t="s">
        <v>2007</v>
      </c>
      <c r="F511" s="131" t="s">
        <v>131</v>
      </c>
      <c r="G511" s="132" t="s">
        <v>10</v>
      </c>
      <c r="H511" s="133">
        <v>75</v>
      </c>
      <c r="I511" s="46" t="s">
        <v>45</v>
      </c>
      <c r="J511" s="46" t="s">
        <v>1552</v>
      </c>
      <c r="K511" s="58">
        <v>1</v>
      </c>
      <c r="L511" s="46" t="s">
        <v>15</v>
      </c>
      <c r="M511" s="46" t="s">
        <v>16</v>
      </c>
      <c r="N511" s="135"/>
    </row>
    <row r="512" spans="1:14" ht="15" customHeight="1" x14ac:dyDescent="0.25">
      <c r="A512" s="169">
        <v>39</v>
      </c>
      <c r="B512" s="129" t="s">
        <v>2673</v>
      </c>
      <c r="C512" s="130" t="s">
        <v>460</v>
      </c>
      <c r="D512" s="129" t="s">
        <v>2661</v>
      </c>
      <c r="E512" s="131" t="s">
        <v>2007</v>
      </c>
      <c r="F512" s="131" t="s">
        <v>131</v>
      </c>
      <c r="G512" s="132" t="s">
        <v>10</v>
      </c>
      <c r="H512" s="133">
        <v>150</v>
      </c>
      <c r="I512" s="46" t="s">
        <v>45</v>
      </c>
      <c r="J512" s="46" t="s">
        <v>1552</v>
      </c>
      <c r="K512" s="58">
        <v>1</v>
      </c>
      <c r="L512" s="46" t="s">
        <v>15</v>
      </c>
      <c r="M512" s="46" t="s">
        <v>16</v>
      </c>
      <c r="N512" s="135"/>
    </row>
    <row r="513" spans="1:14" ht="15" customHeight="1" x14ac:dyDescent="0.25">
      <c r="A513" s="169">
        <v>40</v>
      </c>
      <c r="B513" s="129" t="s">
        <v>2631</v>
      </c>
      <c r="C513" s="130" t="s">
        <v>2631</v>
      </c>
      <c r="D513" s="129" t="s">
        <v>2674</v>
      </c>
      <c r="E513" s="131" t="s">
        <v>2670</v>
      </c>
      <c r="F513" s="131" t="s">
        <v>286</v>
      </c>
      <c r="G513" s="132" t="s">
        <v>10</v>
      </c>
      <c r="H513" s="133">
        <v>160</v>
      </c>
      <c r="I513" s="46" t="s">
        <v>45</v>
      </c>
      <c r="J513" s="46" t="s">
        <v>1552</v>
      </c>
      <c r="K513" s="58">
        <v>3</v>
      </c>
      <c r="L513" s="46" t="s">
        <v>25</v>
      </c>
      <c r="M513" s="46" t="s">
        <v>1277</v>
      </c>
      <c r="N513" s="135"/>
    </row>
    <row r="514" spans="1:14" ht="15" customHeight="1" x14ac:dyDescent="0.25">
      <c r="A514" s="169">
        <v>41</v>
      </c>
      <c r="B514" s="129" t="s">
        <v>2675</v>
      </c>
      <c r="C514" s="130" t="s">
        <v>2676</v>
      </c>
      <c r="D514" s="129" t="s">
        <v>2023</v>
      </c>
      <c r="E514" s="131" t="s">
        <v>2670</v>
      </c>
      <c r="F514" s="131" t="s">
        <v>286</v>
      </c>
      <c r="G514" s="132" t="s">
        <v>10</v>
      </c>
      <c r="H514" s="133">
        <v>650</v>
      </c>
      <c r="I514" s="46" t="s">
        <v>29</v>
      </c>
      <c r="J514" s="46" t="s">
        <v>2646</v>
      </c>
      <c r="K514" s="58">
        <v>7</v>
      </c>
      <c r="L514" s="46" t="s">
        <v>115</v>
      </c>
      <c r="M514" s="46" t="s">
        <v>115</v>
      </c>
      <c r="N514" s="135" t="s">
        <v>2677</v>
      </c>
    </row>
    <row r="515" spans="1:14" ht="15" customHeight="1" x14ac:dyDescent="0.25">
      <c r="A515" s="169">
        <v>42</v>
      </c>
      <c r="B515" s="129" t="s">
        <v>2678</v>
      </c>
      <c r="C515" s="130" t="s">
        <v>1610</v>
      </c>
      <c r="D515" s="129" t="s">
        <v>2635</v>
      </c>
      <c r="E515" s="131" t="s">
        <v>2007</v>
      </c>
      <c r="F515" s="131" t="s">
        <v>286</v>
      </c>
      <c r="G515" s="132" t="s">
        <v>10</v>
      </c>
      <c r="H515" s="133">
        <v>75</v>
      </c>
      <c r="I515" s="46" t="s">
        <v>1398</v>
      </c>
      <c r="J515" s="46" t="s">
        <v>1561</v>
      </c>
      <c r="K515" s="58">
        <v>1</v>
      </c>
      <c r="L515" s="46" t="s">
        <v>45</v>
      </c>
      <c r="M515" s="46" t="s">
        <v>1552</v>
      </c>
      <c r="N515" s="135"/>
    </row>
    <row r="516" spans="1:14" ht="15" customHeight="1" x14ac:dyDescent="0.25">
      <c r="A516" s="169">
        <v>43</v>
      </c>
      <c r="B516" s="129" t="s">
        <v>2679</v>
      </c>
      <c r="C516" s="130" t="s">
        <v>1610</v>
      </c>
      <c r="D516" s="129" t="s">
        <v>432</v>
      </c>
      <c r="E516" s="131" t="s">
        <v>2007</v>
      </c>
      <c r="F516" s="131" t="s">
        <v>286</v>
      </c>
      <c r="G516" s="132" t="s">
        <v>10</v>
      </c>
      <c r="H516" s="133">
        <v>75</v>
      </c>
      <c r="I516" s="46" t="s">
        <v>1398</v>
      </c>
      <c r="J516" s="46" t="s">
        <v>1561</v>
      </c>
      <c r="K516" s="58">
        <v>1</v>
      </c>
      <c r="L516" s="46" t="s">
        <v>45</v>
      </c>
      <c r="M516" s="46" t="s">
        <v>1552</v>
      </c>
      <c r="N516" s="135"/>
    </row>
    <row r="517" spans="1:14" ht="15" customHeight="1" x14ac:dyDescent="0.25">
      <c r="A517" s="169">
        <v>44</v>
      </c>
      <c r="B517" s="129" t="s">
        <v>2680</v>
      </c>
      <c r="C517" s="130" t="s">
        <v>2643</v>
      </c>
      <c r="D517" s="129" t="s">
        <v>2681</v>
      </c>
      <c r="E517" s="131" t="s">
        <v>2007</v>
      </c>
      <c r="F517" s="131" t="s">
        <v>286</v>
      </c>
      <c r="G517" s="132" t="s">
        <v>10</v>
      </c>
      <c r="H517" s="133">
        <v>45</v>
      </c>
      <c r="I517" s="46" t="s">
        <v>1398</v>
      </c>
      <c r="J517" s="46" t="s">
        <v>1561</v>
      </c>
      <c r="K517" s="58">
        <v>1</v>
      </c>
      <c r="L517" s="46" t="s">
        <v>29</v>
      </c>
      <c r="M517" s="46" t="s">
        <v>2646</v>
      </c>
      <c r="N517" s="135"/>
    </row>
    <row r="518" spans="1:14" ht="15" customHeight="1" x14ac:dyDescent="0.25">
      <c r="A518" s="169">
        <v>45</v>
      </c>
      <c r="B518" s="129" t="s">
        <v>2682</v>
      </c>
      <c r="C518" s="130" t="s">
        <v>2643</v>
      </c>
      <c r="D518" s="129" t="s">
        <v>2683</v>
      </c>
      <c r="E518" s="138" t="s">
        <v>2007</v>
      </c>
      <c r="F518" s="138" t="s">
        <v>286</v>
      </c>
      <c r="G518" s="132" t="s">
        <v>10</v>
      </c>
      <c r="H518" s="133">
        <v>45</v>
      </c>
      <c r="I518" s="46" t="s">
        <v>1398</v>
      </c>
      <c r="J518" s="46" t="s">
        <v>1561</v>
      </c>
      <c r="K518" s="58">
        <v>1</v>
      </c>
      <c r="L518" s="46" t="s">
        <v>29</v>
      </c>
      <c r="M518" s="46" t="s">
        <v>2646</v>
      </c>
      <c r="N518" s="135"/>
    </row>
    <row r="519" spans="1:14" ht="15" customHeight="1" x14ac:dyDescent="0.25">
      <c r="A519" s="169">
        <v>46</v>
      </c>
      <c r="B519" s="129" t="s">
        <v>2684</v>
      </c>
      <c r="C519" s="130" t="s">
        <v>362</v>
      </c>
      <c r="D519" s="129" t="s">
        <v>362</v>
      </c>
      <c r="E519" s="138" t="s">
        <v>2007</v>
      </c>
      <c r="F519" s="138" t="s">
        <v>286</v>
      </c>
      <c r="G519" s="132" t="s">
        <v>10</v>
      </c>
      <c r="H519" s="133">
        <v>45</v>
      </c>
      <c r="I519" s="46" t="s">
        <v>1398</v>
      </c>
      <c r="J519" s="46" t="s">
        <v>1566</v>
      </c>
      <c r="K519" s="58">
        <v>1</v>
      </c>
      <c r="L519" s="46" t="s">
        <v>45</v>
      </c>
      <c r="M519" s="46" t="s">
        <v>74</v>
      </c>
      <c r="N519" s="135"/>
    </row>
    <row r="520" spans="1:14" ht="15" customHeight="1" x14ac:dyDescent="0.25">
      <c r="A520" s="169">
        <v>47</v>
      </c>
      <c r="B520" s="129" t="s">
        <v>2685</v>
      </c>
      <c r="C520" s="130" t="s">
        <v>451</v>
      </c>
      <c r="D520" s="129" t="s">
        <v>2683</v>
      </c>
      <c r="E520" s="138" t="s">
        <v>2007</v>
      </c>
      <c r="F520" s="138" t="s">
        <v>286</v>
      </c>
      <c r="G520" s="132" t="s">
        <v>10</v>
      </c>
      <c r="H520" s="133">
        <v>75</v>
      </c>
      <c r="I520" s="46" t="s">
        <v>1398</v>
      </c>
      <c r="J520" s="46" t="s">
        <v>1561</v>
      </c>
      <c r="K520" s="58">
        <v>1</v>
      </c>
      <c r="L520" s="46" t="s">
        <v>45</v>
      </c>
      <c r="M520" s="46" t="s">
        <v>1553</v>
      </c>
      <c r="N520" s="135"/>
    </row>
    <row r="521" spans="1:14" ht="15" customHeight="1" x14ac:dyDescent="0.25">
      <c r="A521" s="169">
        <v>48</v>
      </c>
      <c r="B521" s="129" t="s">
        <v>2686</v>
      </c>
      <c r="C521" s="130" t="s">
        <v>451</v>
      </c>
      <c r="D521" s="129" t="s">
        <v>451</v>
      </c>
      <c r="E521" s="131" t="s">
        <v>2007</v>
      </c>
      <c r="F521" s="131" t="s">
        <v>286</v>
      </c>
      <c r="G521" s="132" t="s">
        <v>10</v>
      </c>
      <c r="H521" s="133">
        <v>75</v>
      </c>
      <c r="I521" s="46" t="s">
        <v>1398</v>
      </c>
      <c r="J521" s="46" t="s">
        <v>1561</v>
      </c>
      <c r="K521" s="58">
        <v>1</v>
      </c>
      <c r="L521" s="46" t="s">
        <v>45</v>
      </c>
      <c r="M521" s="46" t="s">
        <v>1553</v>
      </c>
      <c r="N521" s="135"/>
    </row>
    <row r="522" spans="1:14" ht="15" customHeight="1" x14ac:dyDescent="0.25">
      <c r="A522" s="169">
        <v>49</v>
      </c>
      <c r="B522" s="129" t="s">
        <v>2687</v>
      </c>
      <c r="C522" s="130" t="s">
        <v>332</v>
      </c>
      <c r="D522" s="129" t="s">
        <v>2659</v>
      </c>
      <c r="E522" s="131" t="s">
        <v>2007</v>
      </c>
      <c r="F522" s="131" t="s">
        <v>131</v>
      </c>
      <c r="G522" s="132" t="s">
        <v>10</v>
      </c>
      <c r="H522" s="133">
        <v>45</v>
      </c>
      <c r="I522" s="46" t="s">
        <v>45</v>
      </c>
      <c r="J522" s="46" t="s">
        <v>1552</v>
      </c>
      <c r="K522" s="58">
        <v>1</v>
      </c>
      <c r="L522" s="46" t="s">
        <v>15</v>
      </c>
      <c r="M522" s="46" t="s">
        <v>1233</v>
      </c>
      <c r="N522" s="135"/>
    </row>
    <row r="523" spans="1:14" ht="15" customHeight="1" x14ac:dyDescent="0.25">
      <c r="A523" s="169">
        <v>50</v>
      </c>
      <c r="B523" s="129" t="s">
        <v>2688</v>
      </c>
      <c r="C523" s="130" t="s">
        <v>332</v>
      </c>
      <c r="D523" s="129" t="s">
        <v>461</v>
      </c>
      <c r="E523" s="131" t="s">
        <v>2007</v>
      </c>
      <c r="F523" s="131" t="s">
        <v>131</v>
      </c>
      <c r="G523" s="132" t="s">
        <v>10</v>
      </c>
      <c r="H523" s="133">
        <v>45</v>
      </c>
      <c r="I523" s="46" t="s">
        <v>45</v>
      </c>
      <c r="J523" s="46" t="s">
        <v>1552</v>
      </c>
      <c r="K523" s="58">
        <v>1</v>
      </c>
      <c r="L523" s="46" t="s">
        <v>15</v>
      </c>
      <c r="M523" s="46" t="s">
        <v>1233</v>
      </c>
      <c r="N523" s="135"/>
    </row>
    <row r="524" spans="1:14" ht="15" customHeight="1" x14ac:dyDescent="0.25">
      <c r="A524" s="169">
        <v>51</v>
      </c>
      <c r="B524" s="129" t="s">
        <v>2689</v>
      </c>
      <c r="C524" s="130" t="s">
        <v>460</v>
      </c>
      <c r="D524" s="129" t="s">
        <v>2690</v>
      </c>
      <c r="E524" s="131" t="s">
        <v>2007</v>
      </c>
      <c r="F524" s="131" t="s">
        <v>155</v>
      </c>
      <c r="G524" s="132" t="s">
        <v>10</v>
      </c>
      <c r="H524" s="133">
        <v>75</v>
      </c>
      <c r="I524" s="46" t="s">
        <v>45</v>
      </c>
      <c r="J524" s="46" t="s">
        <v>1552</v>
      </c>
      <c r="K524" s="58">
        <v>1</v>
      </c>
      <c r="L524" s="46" t="s">
        <v>15</v>
      </c>
      <c r="M524" s="46" t="s">
        <v>16</v>
      </c>
      <c r="N524" s="135"/>
    </row>
    <row r="525" spans="1:14" ht="15" customHeight="1" x14ac:dyDescent="0.25">
      <c r="A525" s="169">
        <v>52</v>
      </c>
      <c r="B525" s="129" t="s">
        <v>2691</v>
      </c>
      <c r="C525" s="130" t="s">
        <v>2643</v>
      </c>
      <c r="D525" s="129" t="s">
        <v>2692</v>
      </c>
      <c r="E525" s="131" t="s">
        <v>2007</v>
      </c>
      <c r="F525" s="131" t="s">
        <v>286</v>
      </c>
      <c r="G525" s="132" t="s">
        <v>10</v>
      </c>
      <c r="H525" s="133">
        <v>45</v>
      </c>
      <c r="I525" s="46" t="s">
        <v>1398</v>
      </c>
      <c r="J525" s="46" t="s">
        <v>1561</v>
      </c>
      <c r="K525" s="58">
        <v>1</v>
      </c>
      <c r="L525" s="46" t="s">
        <v>29</v>
      </c>
      <c r="M525" s="46" t="s">
        <v>2646</v>
      </c>
      <c r="N525" s="135"/>
    </row>
    <row r="526" spans="1:14" ht="15" customHeight="1" x14ac:dyDescent="0.25">
      <c r="A526" s="169">
        <v>53</v>
      </c>
      <c r="B526" s="129" t="s">
        <v>2693</v>
      </c>
      <c r="C526" s="130" t="s">
        <v>2694</v>
      </c>
      <c r="D526" s="129" t="s">
        <v>365</v>
      </c>
      <c r="E526" s="131" t="s">
        <v>2007</v>
      </c>
      <c r="F526" s="131" t="s">
        <v>286</v>
      </c>
      <c r="G526" s="132" t="s">
        <v>10</v>
      </c>
      <c r="H526" s="133">
        <v>75</v>
      </c>
      <c r="I526" s="46" t="s">
        <v>45</v>
      </c>
      <c r="J526" s="46" t="s">
        <v>1552</v>
      </c>
      <c r="K526" s="58">
        <v>1</v>
      </c>
      <c r="L526" s="46" t="s">
        <v>25</v>
      </c>
      <c r="M526" s="46" t="s">
        <v>1277</v>
      </c>
      <c r="N526" s="135"/>
    </row>
    <row r="527" spans="1:14" ht="15" customHeight="1" x14ac:dyDescent="0.25">
      <c r="A527" s="169">
        <v>54</v>
      </c>
      <c r="B527" s="129" t="s">
        <v>2695</v>
      </c>
      <c r="C527" s="130" t="s">
        <v>349</v>
      </c>
      <c r="D527" s="129" t="s">
        <v>407</v>
      </c>
      <c r="E527" s="131" t="s">
        <v>2007</v>
      </c>
      <c r="F527" s="131" t="s">
        <v>286</v>
      </c>
      <c r="G527" s="132" t="s">
        <v>10</v>
      </c>
      <c r="H527" s="133">
        <v>45</v>
      </c>
      <c r="I527" s="46" t="s">
        <v>45</v>
      </c>
      <c r="J527" s="46" t="s">
        <v>1552</v>
      </c>
      <c r="K527" s="58">
        <v>0</v>
      </c>
      <c r="L527" s="46">
        <v>0</v>
      </c>
      <c r="M527" s="46">
        <v>0</v>
      </c>
      <c r="N527" s="151" t="s">
        <v>2020</v>
      </c>
    </row>
    <row r="528" spans="1:14" ht="15" customHeight="1" x14ac:dyDescent="0.25">
      <c r="A528" s="169">
        <v>55</v>
      </c>
      <c r="B528" s="129" t="s">
        <v>2696</v>
      </c>
      <c r="C528" s="130" t="s">
        <v>299</v>
      </c>
      <c r="D528" s="129" t="s">
        <v>299</v>
      </c>
      <c r="E528" s="131" t="s">
        <v>2007</v>
      </c>
      <c r="F528" s="131" t="s">
        <v>286</v>
      </c>
      <c r="G528" s="132" t="s">
        <v>10</v>
      </c>
      <c r="H528" s="133">
        <v>45</v>
      </c>
      <c r="I528" s="46" t="s">
        <v>1398</v>
      </c>
      <c r="J528" s="46" t="s">
        <v>1561</v>
      </c>
      <c r="K528" s="58">
        <v>1</v>
      </c>
      <c r="L528" s="46" t="s">
        <v>29</v>
      </c>
      <c r="M528" s="46" t="s">
        <v>2646</v>
      </c>
      <c r="N528" s="135"/>
    </row>
    <row r="529" spans="1:14" ht="15" customHeight="1" x14ac:dyDescent="0.25">
      <c r="A529" s="169">
        <v>56</v>
      </c>
      <c r="B529" s="129" t="s">
        <v>2697</v>
      </c>
      <c r="C529" s="130" t="s">
        <v>299</v>
      </c>
      <c r="D529" s="129" t="s">
        <v>2698</v>
      </c>
      <c r="E529" s="131" t="s">
        <v>2007</v>
      </c>
      <c r="F529" s="131" t="s">
        <v>286</v>
      </c>
      <c r="G529" s="132" t="s">
        <v>10</v>
      </c>
      <c r="H529" s="133">
        <v>45</v>
      </c>
      <c r="I529" s="46" t="s">
        <v>1398</v>
      </c>
      <c r="J529" s="46" t="s">
        <v>1561</v>
      </c>
      <c r="K529" s="58">
        <v>1</v>
      </c>
      <c r="L529" s="46" t="s">
        <v>29</v>
      </c>
      <c r="M529" s="46" t="s">
        <v>2646</v>
      </c>
      <c r="N529" s="135"/>
    </row>
    <row r="530" spans="1:14" ht="15" customHeight="1" x14ac:dyDescent="0.25">
      <c r="A530" s="169">
        <v>57</v>
      </c>
      <c r="B530" s="129" t="s">
        <v>2699</v>
      </c>
      <c r="C530" s="130" t="s">
        <v>343</v>
      </c>
      <c r="D530" s="129" t="s">
        <v>2700</v>
      </c>
      <c r="E530" s="131" t="s">
        <v>2007</v>
      </c>
      <c r="F530" s="131" t="s">
        <v>131</v>
      </c>
      <c r="G530" s="132" t="s">
        <v>10</v>
      </c>
      <c r="H530" s="133">
        <v>75</v>
      </c>
      <c r="I530" s="46" t="s">
        <v>1398</v>
      </c>
      <c r="J530" s="46" t="s">
        <v>1566</v>
      </c>
      <c r="K530" s="58">
        <v>1</v>
      </c>
      <c r="L530" s="46" t="s">
        <v>29</v>
      </c>
      <c r="M530" s="46" t="s">
        <v>292</v>
      </c>
      <c r="N530" s="135"/>
    </row>
    <row r="531" spans="1:14" ht="15" customHeight="1" x14ac:dyDescent="0.25">
      <c r="A531" s="169">
        <v>58</v>
      </c>
      <c r="B531" s="129" t="s">
        <v>2701</v>
      </c>
      <c r="C531" s="130" t="s">
        <v>1380</v>
      </c>
      <c r="D531" s="129" t="s">
        <v>422</v>
      </c>
      <c r="E531" s="131" t="s">
        <v>2007</v>
      </c>
      <c r="F531" s="131" t="s">
        <v>286</v>
      </c>
      <c r="G531" s="132" t="s">
        <v>10</v>
      </c>
      <c r="H531" s="133">
        <v>150</v>
      </c>
      <c r="I531" s="46" t="s">
        <v>45</v>
      </c>
      <c r="J531" s="46" t="s">
        <v>1906</v>
      </c>
      <c r="K531" s="58">
        <v>1</v>
      </c>
      <c r="L531" s="46" t="s">
        <v>25</v>
      </c>
      <c r="M531" s="46" t="s">
        <v>1277</v>
      </c>
      <c r="N531" s="135"/>
    </row>
    <row r="532" spans="1:14" ht="15" customHeight="1" x14ac:dyDescent="0.25">
      <c r="A532" s="169">
        <v>59</v>
      </c>
      <c r="B532" s="129" t="s">
        <v>1380</v>
      </c>
      <c r="C532" s="130" t="s">
        <v>1380</v>
      </c>
      <c r="D532" s="129" t="s">
        <v>422</v>
      </c>
      <c r="E532" s="131" t="s">
        <v>2037</v>
      </c>
      <c r="F532" s="131" t="s">
        <v>286</v>
      </c>
      <c r="G532" s="132" t="s">
        <v>10</v>
      </c>
      <c r="H532" s="133">
        <v>75</v>
      </c>
      <c r="I532" s="46" t="s">
        <v>45</v>
      </c>
      <c r="J532" s="46" t="s">
        <v>1906</v>
      </c>
      <c r="K532" s="58">
        <v>1</v>
      </c>
      <c r="L532" s="46" t="s">
        <v>25</v>
      </c>
      <c r="M532" s="46" t="s">
        <v>1277</v>
      </c>
      <c r="N532" s="135"/>
    </row>
    <row r="533" spans="1:14" ht="15" customHeight="1" x14ac:dyDescent="0.25">
      <c r="A533" s="169">
        <v>60</v>
      </c>
      <c r="B533" s="129" t="s">
        <v>1380</v>
      </c>
      <c r="C533" s="130" t="s">
        <v>1380</v>
      </c>
      <c r="D533" s="129" t="s">
        <v>431</v>
      </c>
      <c r="E533" s="131" t="s">
        <v>2037</v>
      </c>
      <c r="F533" s="131" t="s">
        <v>286</v>
      </c>
      <c r="G533" s="132" t="s">
        <v>10</v>
      </c>
      <c r="H533" s="133">
        <v>75</v>
      </c>
      <c r="I533" s="46" t="s">
        <v>45</v>
      </c>
      <c r="J533" s="46" t="s">
        <v>1906</v>
      </c>
      <c r="K533" s="58">
        <v>1</v>
      </c>
      <c r="L533" s="46" t="s">
        <v>25</v>
      </c>
      <c r="M533" s="46" t="s">
        <v>1277</v>
      </c>
      <c r="N533" s="135"/>
    </row>
    <row r="534" spans="1:14" ht="15" customHeight="1" x14ac:dyDescent="0.25">
      <c r="A534" s="169">
        <v>61</v>
      </c>
      <c r="B534" s="129" t="s">
        <v>2702</v>
      </c>
      <c r="C534" s="130" t="s">
        <v>464</v>
      </c>
      <c r="D534" s="129" t="s">
        <v>464</v>
      </c>
      <c r="E534" s="131" t="s">
        <v>2007</v>
      </c>
      <c r="F534" s="131" t="s">
        <v>286</v>
      </c>
      <c r="G534" s="132" t="s">
        <v>10</v>
      </c>
      <c r="H534" s="133">
        <v>200</v>
      </c>
      <c r="I534" s="46" t="s">
        <v>45</v>
      </c>
      <c r="J534" s="46" t="s">
        <v>1906</v>
      </c>
      <c r="K534" s="58">
        <v>0</v>
      </c>
      <c r="L534" s="46">
        <v>0</v>
      </c>
      <c r="M534" s="46">
        <v>0</v>
      </c>
      <c r="N534" s="151" t="s">
        <v>2020</v>
      </c>
    </row>
    <row r="535" spans="1:14" ht="15" customHeight="1" x14ac:dyDescent="0.25">
      <c r="A535" s="169">
        <v>62</v>
      </c>
      <c r="B535" s="129" t="s">
        <v>2703</v>
      </c>
      <c r="C535" s="130" t="s">
        <v>373</v>
      </c>
      <c r="D535" s="129" t="s">
        <v>431</v>
      </c>
      <c r="E535" s="131" t="s">
        <v>2007</v>
      </c>
      <c r="F535" s="131" t="s">
        <v>286</v>
      </c>
      <c r="G535" s="132" t="s">
        <v>10</v>
      </c>
      <c r="H535" s="133">
        <v>75</v>
      </c>
      <c r="I535" s="46" t="s">
        <v>45</v>
      </c>
      <c r="J535" s="46" t="s">
        <v>1906</v>
      </c>
      <c r="K535" s="58">
        <v>0</v>
      </c>
      <c r="L535" s="46">
        <v>0</v>
      </c>
      <c r="M535" s="46">
        <v>0</v>
      </c>
      <c r="N535" s="151" t="s">
        <v>2020</v>
      </c>
    </row>
    <row r="536" spans="1:14" ht="15" customHeight="1" x14ac:dyDescent="0.25">
      <c r="A536" s="169">
        <v>63</v>
      </c>
      <c r="B536" s="170" t="s">
        <v>2704</v>
      </c>
      <c r="C536" s="171" t="s">
        <v>467</v>
      </c>
      <c r="D536" s="170" t="s">
        <v>2705</v>
      </c>
      <c r="E536" s="172" t="s">
        <v>2007</v>
      </c>
      <c r="F536" s="172" t="s">
        <v>155</v>
      </c>
      <c r="G536" s="173" t="s">
        <v>10</v>
      </c>
      <c r="H536" s="174">
        <v>45</v>
      </c>
      <c r="I536" s="176" t="s">
        <v>1398</v>
      </c>
      <c r="J536" s="176" t="s">
        <v>1558</v>
      </c>
      <c r="K536" s="177">
        <v>1</v>
      </c>
      <c r="L536" s="176" t="s">
        <v>15</v>
      </c>
      <c r="M536" s="46" t="s">
        <v>1233</v>
      </c>
      <c r="N536" s="178"/>
    </row>
    <row r="537" spans="1:14" ht="15" customHeight="1" x14ac:dyDescent="0.25">
      <c r="A537" s="169">
        <v>64</v>
      </c>
      <c r="B537" s="129" t="s">
        <v>2706</v>
      </c>
      <c r="C537" s="130" t="s">
        <v>1615</v>
      </c>
      <c r="D537" s="129" t="s">
        <v>2023</v>
      </c>
      <c r="E537" s="131" t="s">
        <v>2007</v>
      </c>
      <c r="F537" s="131" t="s">
        <v>131</v>
      </c>
      <c r="G537" s="132" t="s">
        <v>10</v>
      </c>
      <c r="H537" s="133">
        <v>45</v>
      </c>
      <c r="I537" s="46" t="s">
        <v>1398</v>
      </c>
      <c r="J537" s="46" t="s">
        <v>1566</v>
      </c>
      <c r="K537" s="58">
        <v>1</v>
      </c>
      <c r="L537" s="46" t="s">
        <v>15</v>
      </c>
      <c r="M537" s="46" t="s">
        <v>1233</v>
      </c>
      <c r="N537" s="135" t="s">
        <v>78</v>
      </c>
    </row>
    <row r="538" spans="1:14" ht="15" customHeight="1" x14ac:dyDescent="0.25">
      <c r="A538" s="169">
        <v>65</v>
      </c>
      <c r="B538" s="129" t="s">
        <v>2707</v>
      </c>
      <c r="C538" s="130" t="s">
        <v>291</v>
      </c>
      <c r="D538" s="129" t="s">
        <v>2708</v>
      </c>
      <c r="E538" s="131" t="s">
        <v>2007</v>
      </c>
      <c r="F538" s="131" t="s">
        <v>286</v>
      </c>
      <c r="G538" s="132" t="s">
        <v>10</v>
      </c>
      <c r="H538" s="133">
        <v>75</v>
      </c>
      <c r="I538" s="46" t="s">
        <v>1398</v>
      </c>
      <c r="J538" s="46" t="s">
        <v>1566</v>
      </c>
      <c r="K538" s="58">
        <v>1</v>
      </c>
      <c r="L538" s="46" t="s">
        <v>15</v>
      </c>
      <c r="M538" s="46" t="s">
        <v>287</v>
      </c>
      <c r="N538" s="135"/>
    </row>
    <row r="539" spans="1:14" ht="15" customHeight="1" x14ac:dyDescent="0.25">
      <c r="A539" s="169">
        <v>66</v>
      </c>
      <c r="B539" s="129" t="s">
        <v>2709</v>
      </c>
      <c r="C539" s="130" t="s">
        <v>363</v>
      </c>
      <c r="D539" s="129" t="s">
        <v>332</v>
      </c>
      <c r="E539" s="131" t="s">
        <v>2007</v>
      </c>
      <c r="F539" s="131" t="s">
        <v>286</v>
      </c>
      <c r="G539" s="132" t="s">
        <v>10</v>
      </c>
      <c r="H539" s="133">
        <v>75</v>
      </c>
      <c r="I539" s="46" t="s">
        <v>45</v>
      </c>
      <c r="J539" s="46" t="s">
        <v>1552</v>
      </c>
      <c r="K539" s="58">
        <v>1</v>
      </c>
      <c r="L539" s="46" t="s">
        <v>15</v>
      </c>
      <c r="M539" s="46" t="s">
        <v>1233</v>
      </c>
      <c r="N539" s="135"/>
    </row>
    <row r="540" spans="1:14" ht="15" customHeight="1" x14ac:dyDescent="0.25">
      <c r="A540" s="169">
        <v>67</v>
      </c>
      <c r="B540" s="129" t="s">
        <v>2710</v>
      </c>
      <c r="C540" s="130" t="s">
        <v>433</v>
      </c>
      <c r="D540" s="129" t="s">
        <v>2408</v>
      </c>
      <c r="E540" s="131" t="s">
        <v>2007</v>
      </c>
      <c r="F540" s="131" t="s">
        <v>131</v>
      </c>
      <c r="G540" s="132" t="s">
        <v>10</v>
      </c>
      <c r="H540" s="133">
        <v>75</v>
      </c>
      <c r="I540" s="46" t="s">
        <v>1398</v>
      </c>
      <c r="J540" s="46" t="s">
        <v>1566</v>
      </c>
      <c r="K540" s="58">
        <v>1</v>
      </c>
      <c r="L540" s="46" t="s">
        <v>29</v>
      </c>
      <c r="M540" s="46" t="s">
        <v>2711</v>
      </c>
      <c r="N540" s="135"/>
    </row>
    <row r="541" spans="1:14" ht="15" customHeight="1" x14ac:dyDescent="0.25">
      <c r="A541" s="169">
        <v>68</v>
      </c>
      <c r="B541" s="129" t="s">
        <v>2712</v>
      </c>
      <c r="C541" s="130" t="s">
        <v>433</v>
      </c>
      <c r="D541" s="129" t="s">
        <v>2713</v>
      </c>
      <c r="E541" s="131" t="s">
        <v>2007</v>
      </c>
      <c r="F541" s="131" t="s">
        <v>131</v>
      </c>
      <c r="G541" s="132" t="s">
        <v>10</v>
      </c>
      <c r="H541" s="133">
        <v>45</v>
      </c>
      <c r="I541" s="46" t="s">
        <v>1398</v>
      </c>
      <c r="J541" s="46" t="s">
        <v>1566</v>
      </c>
      <c r="K541" s="58">
        <v>1</v>
      </c>
      <c r="L541" s="46" t="s">
        <v>29</v>
      </c>
      <c r="M541" s="46" t="s">
        <v>2711</v>
      </c>
      <c r="N541" s="135"/>
    </row>
    <row r="542" spans="1:14" ht="15" customHeight="1" x14ac:dyDescent="0.25">
      <c r="A542" s="169">
        <v>69</v>
      </c>
      <c r="B542" s="129" t="s">
        <v>2714</v>
      </c>
      <c r="C542" s="130" t="s">
        <v>285</v>
      </c>
      <c r="D542" s="129" t="s">
        <v>285</v>
      </c>
      <c r="E542" s="131" t="s">
        <v>2007</v>
      </c>
      <c r="F542" s="131" t="s">
        <v>286</v>
      </c>
      <c r="G542" s="132" t="s">
        <v>10</v>
      </c>
      <c r="H542" s="133">
        <v>75</v>
      </c>
      <c r="I542" s="46" t="s">
        <v>45</v>
      </c>
      <c r="J542" s="46" t="s">
        <v>1552</v>
      </c>
      <c r="K542" s="58">
        <v>1</v>
      </c>
      <c r="L542" s="46" t="s">
        <v>15</v>
      </c>
      <c r="M542" s="46" t="s">
        <v>287</v>
      </c>
      <c r="N542" s="135"/>
    </row>
    <row r="543" spans="1:14" ht="15" customHeight="1" x14ac:dyDescent="0.25">
      <c r="A543" s="169">
        <v>70</v>
      </c>
      <c r="B543" s="129" t="s">
        <v>2715</v>
      </c>
      <c r="C543" s="130" t="s">
        <v>285</v>
      </c>
      <c r="D543" s="129" t="s">
        <v>353</v>
      </c>
      <c r="E543" s="131" t="s">
        <v>2007</v>
      </c>
      <c r="F543" s="131" t="s">
        <v>286</v>
      </c>
      <c r="G543" s="132" t="s">
        <v>10</v>
      </c>
      <c r="H543" s="133">
        <v>75</v>
      </c>
      <c r="I543" s="46" t="s">
        <v>45</v>
      </c>
      <c r="J543" s="46" t="s">
        <v>1552</v>
      </c>
      <c r="K543" s="58">
        <v>1</v>
      </c>
      <c r="L543" s="46" t="s">
        <v>15</v>
      </c>
      <c r="M543" s="46" t="s">
        <v>287</v>
      </c>
      <c r="N543" s="135"/>
    </row>
    <row r="544" spans="1:14" ht="15" customHeight="1" x14ac:dyDescent="0.25">
      <c r="A544" s="169">
        <v>71</v>
      </c>
      <c r="B544" s="129" t="s">
        <v>2716</v>
      </c>
      <c r="C544" s="130" t="s">
        <v>1380</v>
      </c>
      <c r="D544" s="129" t="s">
        <v>365</v>
      </c>
      <c r="E544" s="131" t="s">
        <v>2007</v>
      </c>
      <c r="F544" s="131" t="s">
        <v>286</v>
      </c>
      <c r="G544" s="132" t="s">
        <v>10</v>
      </c>
      <c r="H544" s="133">
        <v>75</v>
      </c>
      <c r="I544" s="46" t="s">
        <v>45</v>
      </c>
      <c r="J544" s="46" t="s">
        <v>1906</v>
      </c>
      <c r="K544" s="58">
        <v>1</v>
      </c>
      <c r="L544" s="46" t="s">
        <v>25</v>
      </c>
      <c r="M544" s="46" t="s">
        <v>1277</v>
      </c>
      <c r="N544" s="135"/>
    </row>
    <row r="545" spans="1:14" ht="15" customHeight="1" x14ac:dyDescent="0.25">
      <c r="A545" s="169">
        <v>72</v>
      </c>
      <c r="B545" s="129" t="s">
        <v>2717</v>
      </c>
      <c r="C545" s="130" t="s">
        <v>1380</v>
      </c>
      <c r="D545" s="129" t="s">
        <v>422</v>
      </c>
      <c r="E545" s="131" t="s">
        <v>2007</v>
      </c>
      <c r="F545" s="131" t="s">
        <v>286</v>
      </c>
      <c r="G545" s="132" t="s">
        <v>10</v>
      </c>
      <c r="H545" s="133">
        <v>75</v>
      </c>
      <c r="I545" s="46" t="s">
        <v>45</v>
      </c>
      <c r="J545" s="46" t="s">
        <v>1906</v>
      </c>
      <c r="K545" s="58">
        <v>1</v>
      </c>
      <c r="L545" s="46" t="s">
        <v>25</v>
      </c>
      <c r="M545" s="46" t="s">
        <v>1277</v>
      </c>
      <c r="N545" s="135"/>
    </row>
    <row r="546" spans="1:14" ht="15" customHeight="1" x14ac:dyDescent="0.25">
      <c r="A546" s="169">
        <v>73</v>
      </c>
      <c r="B546" s="129" t="s">
        <v>349</v>
      </c>
      <c r="C546" s="130" t="s">
        <v>1380</v>
      </c>
      <c r="D546" s="129" t="s">
        <v>365</v>
      </c>
      <c r="E546" s="138" t="s">
        <v>2037</v>
      </c>
      <c r="F546" s="138" t="s">
        <v>286</v>
      </c>
      <c r="G546" s="132" t="s">
        <v>10</v>
      </c>
      <c r="H546" s="133">
        <v>75</v>
      </c>
      <c r="I546" s="46" t="s">
        <v>45</v>
      </c>
      <c r="J546" s="46" t="s">
        <v>1906</v>
      </c>
      <c r="K546" s="58">
        <v>1</v>
      </c>
      <c r="L546" s="46" t="s">
        <v>25</v>
      </c>
      <c r="M546" s="46" t="s">
        <v>1277</v>
      </c>
      <c r="N546" s="135"/>
    </row>
    <row r="547" spans="1:14" ht="15" customHeight="1" x14ac:dyDescent="0.25">
      <c r="A547" s="169">
        <v>74</v>
      </c>
      <c r="B547" s="129" t="s">
        <v>349</v>
      </c>
      <c r="C547" s="130" t="s">
        <v>1380</v>
      </c>
      <c r="D547" s="129" t="s">
        <v>422</v>
      </c>
      <c r="E547" s="131" t="s">
        <v>2037</v>
      </c>
      <c r="F547" s="131" t="s">
        <v>286</v>
      </c>
      <c r="G547" s="132" t="s">
        <v>10</v>
      </c>
      <c r="H547" s="133">
        <v>75</v>
      </c>
      <c r="I547" s="46" t="s">
        <v>45</v>
      </c>
      <c r="J547" s="46" t="s">
        <v>1906</v>
      </c>
      <c r="K547" s="58">
        <v>1</v>
      </c>
      <c r="L547" s="46" t="s">
        <v>25</v>
      </c>
      <c r="M547" s="46" t="s">
        <v>1277</v>
      </c>
      <c r="N547" s="135"/>
    </row>
    <row r="548" spans="1:14" ht="15" customHeight="1" x14ac:dyDescent="0.25">
      <c r="A548" s="169">
        <v>75</v>
      </c>
      <c r="B548" s="129" t="s">
        <v>2718</v>
      </c>
      <c r="C548" s="130" t="s">
        <v>2643</v>
      </c>
      <c r="D548" s="129" t="s">
        <v>2719</v>
      </c>
      <c r="E548" s="131" t="s">
        <v>2007</v>
      </c>
      <c r="F548" s="179" t="s">
        <v>286</v>
      </c>
      <c r="G548" s="132" t="s">
        <v>10</v>
      </c>
      <c r="H548" s="133">
        <v>45</v>
      </c>
      <c r="I548" s="46" t="s">
        <v>1398</v>
      </c>
      <c r="J548" s="46" t="s">
        <v>1561</v>
      </c>
      <c r="K548" s="140">
        <v>1</v>
      </c>
      <c r="L548" s="46" t="s">
        <v>29</v>
      </c>
      <c r="M548" s="46" t="s">
        <v>2646</v>
      </c>
      <c r="N548" s="135"/>
    </row>
    <row r="549" spans="1:14" ht="15" customHeight="1" x14ac:dyDescent="0.25">
      <c r="A549" s="169">
        <v>76</v>
      </c>
      <c r="B549" s="129" t="s">
        <v>2720</v>
      </c>
      <c r="C549" s="130" t="s">
        <v>2643</v>
      </c>
      <c r="D549" s="129" t="s">
        <v>2651</v>
      </c>
      <c r="E549" s="131" t="s">
        <v>2007</v>
      </c>
      <c r="F549" s="131" t="s">
        <v>286</v>
      </c>
      <c r="G549" s="132" t="s">
        <v>10</v>
      </c>
      <c r="H549" s="133">
        <v>45</v>
      </c>
      <c r="I549" s="46" t="s">
        <v>1398</v>
      </c>
      <c r="J549" s="46" t="s">
        <v>1561</v>
      </c>
      <c r="K549" s="58">
        <v>1</v>
      </c>
      <c r="L549" s="46" t="s">
        <v>29</v>
      </c>
      <c r="M549" s="46" t="s">
        <v>2646</v>
      </c>
      <c r="N549" s="135"/>
    </row>
    <row r="550" spans="1:14" ht="15" customHeight="1" x14ac:dyDescent="0.25">
      <c r="A550" s="169">
        <v>77</v>
      </c>
      <c r="B550" s="129" t="s">
        <v>2721</v>
      </c>
      <c r="C550" s="130" t="s">
        <v>2722</v>
      </c>
      <c r="D550" s="129" t="s">
        <v>2723</v>
      </c>
      <c r="E550" s="131" t="s">
        <v>2007</v>
      </c>
      <c r="F550" s="131" t="s">
        <v>286</v>
      </c>
      <c r="G550" s="132" t="s">
        <v>10</v>
      </c>
      <c r="H550" s="133">
        <v>45</v>
      </c>
      <c r="I550" s="46" t="s">
        <v>1398</v>
      </c>
      <c r="J550" s="46" t="s">
        <v>1561</v>
      </c>
      <c r="K550" s="58">
        <v>1</v>
      </c>
      <c r="L550" s="46" t="s">
        <v>29</v>
      </c>
      <c r="M550" s="46" t="s">
        <v>2646</v>
      </c>
      <c r="N550" s="135"/>
    </row>
    <row r="551" spans="1:14" ht="15" customHeight="1" x14ac:dyDescent="0.25">
      <c r="A551" s="169">
        <v>78</v>
      </c>
      <c r="B551" s="129" t="s">
        <v>2724</v>
      </c>
      <c r="C551" s="130" t="s">
        <v>1620</v>
      </c>
      <c r="D551" s="129" t="s">
        <v>2643</v>
      </c>
      <c r="E551" s="131" t="s">
        <v>2007</v>
      </c>
      <c r="F551" s="131" t="s">
        <v>286</v>
      </c>
      <c r="G551" s="132" t="s">
        <v>10</v>
      </c>
      <c r="H551" s="133">
        <v>45</v>
      </c>
      <c r="I551" s="46" t="s">
        <v>1398</v>
      </c>
      <c r="J551" s="46" t="s">
        <v>1561</v>
      </c>
      <c r="K551" s="58">
        <v>1</v>
      </c>
      <c r="L551" s="46" t="s">
        <v>29</v>
      </c>
      <c r="M551" s="46" t="s">
        <v>2646</v>
      </c>
      <c r="N551" s="135"/>
    </row>
    <row r="552" spans="1:14" ht="15" customHeight="1" x14ac:dyDescent="0.25">
      <c r="A552" s="169">
        <v>79</v>
      </c>
      <c r="B552" s="129" t="s">
        <v>2725</v>
      </c>
      <c r="C552" s="130" t="s">
        <v>460</v>
      </c>
      <c r="D552" s="129" t="s">
        <v>2627</v>
      </c>
      <c r="E552" s="131" t="s">
        <v>2007</v>
      </c>
      <c r="F552" s="131" t="s">
        <v>286</v>
      </c>
      <c r="G552" s="132" t="s">
        <v>10</v>
      </c>
      <c r="H552" s="133">
        <v>75</v>
      </c>
      <c r="I552" s="46" t="s">
        <v>45</v>
      </c>
      <c r="J552" s="46" t="s">
        <v>1552</v>
      </c>
      <c r="K552" s="58">
        <v>1</v>
      </c>
      <c r="L552" s="46" t="s">
        <v>15</v>
      </c>
      <c r="M552" s="46" t="s">
        <v>16</v>
      </c>
      <c r="N552" s="135"/>
    </row>
    <row r="553" spans="1:14" ht="15" customHeight="1" x14ac:dyDescent="0.25">
      <c r="A553" s="169">
        <v>80</v>
      </c>
      <c r="B553" s="129" t="s">
        <v>2726</v>
      </c>
      <c r="C553" s="130" t="s">
        <v>460</v>
      </c>
      <c r="D553" s="129" t="s">
        <v>460</v>
      </c>
      <c r="E553" s="131" t="s">
        <v>2007</v>
      </c>
      <c r="F553" s="131" t="s">
        <v>286</v>
      </c>
      <c r="G553" s="132" t="s">
        <v>10</v>
      </c>
      <c r="H553" s="133">
        <v>75</v>
      </c>
      <c r="I553" s="46" t="s">
        <v>45</v>
      </c>
      <c r="J553" s="46" t="s">
        <v>1552</v>
      </c>
      <c r="K553" s="58">
        <v>1</v>
      </c>
      <c r="L553" s="46" t="s">
        <v>15</v>
      </c>
      <c r="M553" s="46" t="s">
        <v>16</v>
      </c>
      <c r="N553" s="135"/>
    </row>
    <row r="554" spans="1:14" ht="15" customHeight="1" x14ac:dyDescent="0.25">
      <c r="A554" s="169">
        <v>81</v>
      </c>
      <c r="B554" s="129" t="s">
        <v>2727</v>
      </c>
      <c r="C554" s="130" t="s">
        <v>366</v>
      </c>
      <c r="D554" s="129" t="s">
        <v>366</v>
      </c>
      <c r="E554" s="131" t="s">
        <v>2007</v>
      </c>
      <c r="F554" s="131" t="s">
        <v>286</v>
      </c>
      <c r="G554" s="132" t="s">
        <v>10</v>
      </c>
      <c r="H554" s="133">
        <v>45</v>
      </c>
      <c r="I554" s="46" t="s">
        <v>1398</v>
      </c>
      <c r="J554" s="46" t="s">
        <v>1558</v>
      </c>
      <c r="K554" s="58">
        <v>1</v>
      </c>
      <c r="L554" s="46" t="s">
        <v>29</v>
      </c>
      <c r="M554" s="46" t="s">
        <v>2728</v>
      </c>
      <c r="N554" s="135"/>
    </row>
    <row r="555" spans="1:14" ht="15" customHeight="1" x14ac:dyDescent="0.25">
      <c r="A555" s="169">
        <v>82</v>
      </c>
      <c r="B555" s="129" t="s">
        <v>2729</v>
      </c>
      <c r="C555" s="130" t="s">
        <v>366</v>
      </c>
      <c r="D555" s="129" t="s">
        <v>391</v>
      </c>
      <c r="E555" s="131" t="s">
        <v>2007</v>
      </c>
      <c r="F555" s="131" t="s">
        <v>286</v>
      </c>
      <c r="G555" s="132" t="s">
        <v>10</v>
      </c>
      <c r="H555" s="133">
        <v>45</v>
      </c>
      <c r="I555" s="46" t="s">
        <v>1398</v>
      </c>
      <c r="J555" s="46" t="s">
        <v>1558</v>
      </c>
      <c r="K555" s="58">
        <v>1</v>
      </c>
      <c r="L555" s="46" t="s">
        <v>29</v>
      </c>
      <c r="M555" s="46" t="s">
        <v>2728</v>
      </c>
      <c r="N555" s="135"/>
    </row>
    <row r="556" spans="1:14" ht="15" customHeight="1" x14ac:dyDescent="0.25">
      <c r="A556" s="169">
        <v>83</v>
      </c>
      <c r="B556" s="129" t="s">
        <v>2730</v>
      </c>
      <c r="C556" s="130" t="s">
        <v>1610</v>
      </c>
      <c r="D556" s="129" t="s">
        <v>2731</v>
      </c>
      <c r="E556" s="131" t="s">
        <v>2007</v>
      </c>
      <c r="F556" s="131" t="s">
        <v>286</v>
      </c>
      <c r="G556" s="132" t="s">
        <v>10</v>
      </c>
      <c r="H556" s="133">
        <v>75</v>
      </c>
      <c r="I556" s="46" t="s">
        <v>1398</v>
      </c>
      <c r="J556" s="46" t="s">
        <v>1561</v>
      </c>
      <c r="K556" s="58">
        <v>1</v>
      </c>
      <c r="L556" s="46" t="s">
        <v>45</v>
      </c>
      <c r="M556" s="46" t="s">
        <v>1552</v>
      </c>
      <c r="N556" s="135"/>
    </row>
    <row r="557" spans="1:14" ht="15" customHeight="1" x14ac:dyDescent="0.25">
      <c r="A557" s="169">
        <v>84</v>
      </c>
      <c r="B557" s="129" t="s">
        <v>2732</v>
      </c>
      <c r="C557" s="130" t="s">
        <v>2733</v>
      </c>
      <c r="D557" s="129" t="s">
        <v>2734</v>
      </c>
      <c r="E557" s="131" t="s">
        <v>2007</v>
      </c>
      <c r="F557" s="131" t="s">
        <v>286</v>
      </c>
      <c r="G557" s="132" t="s">
        <v>10</v>
      </c>
      <c r="H557" s="133">
        <v>75</v>
      </c>
      <c r="I557" s="46" t="s">
        <v>1398</v>
      </c>
      <c r="J557" s="46" t="s">
        <v>1561</v>
      </c>
      <c r="K557" s="58">
        <v>1</v>
      </c>
      <c r="L557" s="46" t="s">
        <v>45</v>
      </c>
      <c r="M557" s="46" t="s">
        <v>1552</v>
      </c>
      <c r="N557" s="135"/>
    </row>
    <row r="558" spans="1:14" ht="15" customHeight="1" x14ac:dyDescent="0.25">
      <c r="A558" s="169">
        <v>85</v>
      </c>
      <c r="B558" s="129" t="s">
        <v>2735</v>
      </c>
      <c r="C558" s="130" t="s">
        <v>2643</v>
      </c>
      <c r="D558" s="129" t="s">
        <v>1620</v>
      </c>
      <c r="E558" s="131" t="s">
        <v>2007</v>
      </c>
      <c r="F558" s="131" t="s">
        <v>286</v>
      </c>
      <c r="G558" s="132" t="s">
        <v>10</v>
      </c>
      <c r="H558" s="133">
        <v>45</v>
      </c>
      <c r="I558" s="46" t="s">
        <v>1398</v>
      </c>
      <c r="J558" s="46" t="s">
        <v>1561</v>
      </c>
      <c r="K558" s="58">
        <v>1</v>
      </c>
      <c r="L558" s="46" t="s">
        <v>29</v>
      </c>
      <c r="M558" s="46" t="s">
        <v>2646</v>
      </c>
      <c r="N558" s="135"/>
    </row>
    <row r="559" spans="1:14" ht="15" customHeight="1" x14ac:dyDescent="0.25">
      <c r="A559" s="169">
        <v>86</v>
      </c>
      <c r="B559" s="129" t="s">
        <v>2736</v>
      </c>
      <c r="C559" s="130" t="s">
        <v>2643</v>
      </c>
      <c r="D559" s="129" t="s">
        <v>2737</v>
      </c>
      <c r="E559" s="131" t="s">
        <v>2007</v>
      </c>
      <c r="F559" s="131" t="s">
        <v>286</v>
      </c>
      <c r="G559" s="132" t="s">
        <v>10</v>
      </c>
      <c r="H559" s="133">
        <v>75</v>
      </c>
      <c r="I559" s="46" t="s">
        <v>1398</v>
      </c>
      <c r="J559" s="46" t="s">
        <v>1561</v>
      </c>
      <c r="K559" s="58">
        <v>1</v>
      </c>
      <c r="L559" s="46" t="s">
        <v>29</v>
      </c>
      <c r="M559" s="46" t="s">
        <v>2646</v>
      </c>
      <c r="N559" s="135"/>
    </row>
    <row r="560" spans="1:14" ht="15" customHeight="1" x14ac:dyDescent="0.25">
      <c r="A560" s="169">
        <v>87</v>
      </c>
      <c r="B560" s="129" t="s">
        <v>2738</v>
      </c>
      <c r="C560" s="130" t="s">
        <v>1610</v>
      </c>
      <c r="D560" s="129" t="s">
        <v>432</v>
      </c>
      <c r="E560" s="131" t="s">
        <v>2007</v>
      </c>
      <c r="F560" s="131" t="s">
        <v>286</v>
      </c>
      <c r="G560" s="132" t="s">
        <v>10</v>
      </c>
      <c r="H560" s="133">
        <v>45</v>
      </c>
      <c r="I560" s="46" t="s">
        <v>1398</v>
      </c>
      <c r="J560" s="46" t="s">
        <v>1561</v>
      </c>
      <c r="K560" s="58">
        <v>1</v>
      </c>
      <c r="L560" s="46" t="s">
        <v>45</v>
      </c>
      <c r="M560" s="46" t="s">
        <v>1552</v>
      </c>
      <c r="N560" s="135"/>
    </row>
    <row r="561" spans="1:14" ht="15" customHeight="1" x14ac:dyDescent="0.25">
      <c r="A561" s="169">
        <v>88</v>
      </c>
      <c r="B561" s="129" t="s">
        <v>2739</v>
      </c>
      <c r="C561" s="130" t="s">
        <v>1610</v>
      </c>
      <c r="D561" s="129" t="s">
        <v>2683</v>
      </c>
      <c r="E561" s="131" t="s">
        <v>2007</v>
      </c>
      <c r="F561" s="131" t="s">
        <v>286</v>
      </c>
      <c r="G561" s="132" t="s">
        <v>10</v>
      </c>
      <c r="H561" s="133">
        <v>45</v>
      </c>
      <c r="I561" s="46" t="s">
        <v>1398</v>
      </c>
      <c r="J561" s="46" t="s">
        <v>1561</v>
      </c>
      <c r="K561" s="58">
        <v>1</v>
      </c>
      <c r="L561" s="46" t="s">
        <v>45</v>
      </c>
      <c r="M561" s="46" t="s">
        <v>1552</v>
      </c>
      <c r="N561" s="135"/>
    </row>
    <row r="562" spans="1:14" ht="15" customHeight="1" x14ac:dyDescent="0.25">
      <c r="A562" s="169">
        <v>89</v>
      </c>
      <c r="B562" s="129" t="s">
        <v>2740</v>
      </c>
      <c r="C562" s="130" t="s">
        <v>2643</v>
      </c>
      <c r="D562" s="129" t="s">
        <v>2692</v>
      </c>
      <c r="E562" s="131" t="s">
        <v>2007</v>
      </c>
      <c r="F562" s="131" t="s">
        <v>286</v>
      </c>
      <c r="G562" s="132" t="s">
        <v>10</v>
      </c>
      <c r="H562" s="133">
        <v>45</v>
      </c>
      <c r="I562" s="46" t="s">
        <v>1398</v>
      </c>
      <c r="J562" s="46" t="s">
        <v>1561</v>
      </c>
      <c r="K562" s="58">
        <v>1</v>
      </c>
      <c r="L562" s="46" t="s">
        <v>29</v>
      </c>
      <c r="M562" s="46" t="s">
        <v>2646</v>
      </c>
      <c r="N562" s="135"/>
    </row>
    <row r="563" spans="1:14" ht="15" customHeight="1" x14ac:dyDescent="0.25">
      <c r="A563" s="169">
        <v>90</v>
      </c>
      <c r="B563" s="129" t="s">
        <v>2741</v>
      </c>
      <c r="C563" s="130" t="s">
        <v>2643</v>
      </c>
      <c r="D563" s="129" t="s">
        <v>2742</v>
      </c>
      <c r="E563" s="131" t="s">
        <v>2007</v>
      </c>
      <c r="F563" s="131" t="s">
        <v>286</v>
      </c>
      <c r="G563" s="132" t="s">
        <v>10</v>
      </c>
      <c r="H563" s="133">
        <v>75</v>
      </c>
      <c r="I563" s="46" t="s">
        <v>1398</v>
      </c>
      <c r="J563" s="46" t="s">
        <v>1561</v>
      </c>
      <c r="K563" s="58">
        <v>0</v>
      </c>
      <c r="L563" s="46">
        <v>0</v>
      </c>
      <c r="M563" s="46">
        <v>0</v>
      </c>
      <c r="N563" s="135" t="s">
        <v>2020</v>
      </c>
    </row>
    <row r="564" spans="1:14" ht="15" customHeight="1" x14ac:dyDescent="0.25">
      <c r="A564" s="169">
        <v>91</v>
      </c>
      <c r="B564" s="129" t="s">
        <v>362</v>
      </c>
      <c r="C564" s="130" t="s">
        <v>2743</v>
      </c>
      <c r="D564" s="129" t="s">
        <v>2744</v>
      </c>
      <c r="E564" s="131" t="s">
        <v>2007</v>
      </c>
      <c r="F564" s="131" t="s">
        <v>286</v>
      </c>
      <c r="G564" s="132" t="s">
        <v>10</v>
      </c>
      <c r="H564" s="133">
        <v>45</v>
      </c>
      <c r="I564" s="46" t="s">
        <v>1398</v>
      </c>
      <c r="J564" s="46" t="s">
        <v>1566</v>
      </c>
      <c r="K564" s="58">
        <v>1</v>
      </c>
      <c r="L564" s="46" t="s">
        <v>45</v>
      </c>
      <c r="M564" s="46" t="s">
        <v>74</v>
      </c>
      <c r="N564" s="135"/>
    </row>
    <row r="565" spans="1:14" ht="15" customHeight="1" x14ac:dyDescent="0.25">
      <c r="A565" s="169">
        <v>92</v>
      </c>
      <c r="B565" s="129" t="s">
        <v>2745</v>
      </c>
      <c r="C565" s="130" t="s">
        <v>362</v>
      </c>
      <c r="D565" s="129" t="s">
        <v>392</v>
      </c>
      <c r="E565" s="131" t="s">
        <v>2007</v>
      </c>
      <c r="F565" s="131" t="s">
        <v>286</v>
      </c>
      <c r="G565" s="132" t="s">
        <v>10</v>
      </c>
      <c r="H565" s="133">
        <v>45</v>
      </c>
      <c r="I565" s="46" t="s">
        <v>1398</v>
      </c>
      <c r="J565" s="46" t="s">
        <v>1566</v>
      </c>
      <c r="K565" s="58">
        <v>1</v>
      </c>
      <c r="L565" s="46" t="s">
        <v>45</v>
      </c>
      <c r="M565" s="46" t="s">
        <v>74</v>
      </c>
      <c r="N565" s="135"/>
    </row>
    <row r="566" spans="1:14" ht="15" customHeight="1" x14ac:dyDescent="0.25">
      <c r="A566" s="169">
        <v>93</v>
      </c>
      <c r="B566" s="129" t="s">
        <v>2746</v>
      </c>
      <c r="C566" s="130" t="s">
        <v>460</v>
      </c>
      <c r="D566" s="129" t="s">
        <v>460</v>
      </c>
      <c r="E566" s="131" t="s">
        <v>2007</v>
      </c>
      <c r="F566" s="131" t="s">
        <v>131</v>
      </c>
      <c r="G566" s="132" t="s">
        <v>10</v>
      </c>
      <c r="H566" s="133">
        <v>75</v>
      </c>
      <c r="I566" s="46" t="s">
        <v>45</v>
      </c>
      <c r="J566" s="46" t="s">
        <v>1552</v>
      </c>
      <c r="K566" s="58">
        <v>1</v>
      </c>
      <c r="L566" s="46" t="s">
        <v>15</v>
      </c>
      <c r="M566" s="46" t="s">
        <v>16</v>
      </c>
      <c r="N566" s="135"/>
    </row>
    <row r="567" spans="1:14" ht="15" customHeight="1" x14ac:dyDescent="0.25">
      <c r="A567" s="169">
        <v>94</v>
      </c>
      <c r="B567" s="129" t="s">
        <v>2747</v>
      </c>
      <c r="C567" s="130" t="s">
        <v>460</v>
      </c>
      <c r="D567" s="129" t="s">
        <v>2690</v>
      </c>
      <c r="E567" s="131" t="s">
        <v>2007</v>
      </c>
      <c r="F567" s="131" t="s">
        <v>131</v>
      </c>
      <c r="G567" s="132" t="s">
        <v>10</v>
      </c>
      <c r="H567" s="133">
        <v>75</v>
      </c>
      <c r="I567" s="46" t="s">
        <v>45</v>
      </c>
      <c r="J567" s="46" t="s">
        <v>1552</v>
      </c>
      <c r="K567" s="58">
        <v>1</v>
      </c>
      <c r="L567" s="46" t="s">
        <v>15</v>
      </c>
      <c r="M567" s="46" t="s">
        <v>16</v>
      </c>
      <c r="N567" s="135"/>
    </row>
    <row r="568" spans="1:14" ht="15" customHeight="1" x14ac:dyDescent="0.25">
      <c r="A568" s="169">
        <v>95</v>
      </c>
      <c r="B568" s="129" t="s">
        <v>2748</v>
      </c>
      <c r="C568" s="130" t="s">
        <v>388</v>
      </c>
      <c r="D568" s="129" t="s">
        <v>2749</v>
      </c>
      <c r="E568" s="131" t="s">
        <v>2007</v>
      </c>
      <c r="F568" s="131" t="s">
        <v>286</v>
      </c>
      <c r="G568" s="132" t="s">
        <v>10</v>
      </c>
      <c r="H568" s="133">
        <v>45</v>
      </c>
      <c r="I568" s="46" t="s">
        <v>1398</v>
      </c>
      <c r="J568" s="46" t="s">
        <v>1566</v>
      </c>
      <c r="K568" s="58"/>
      <c r="L568" s="46"/>
      <c r="M568" s="46"/>
      <c r="N568" s="135" t="s">
        <v>2020</v>
      </c>
    </row>
    <row r="569" spans="1:14" ht="15" customHeight="1" x14ac:dyDescent="0.25">
      <c r="A569" s="169">
        <v>96</v>
      </c>
      <c r="B569" s="129" t="s">
        <v>2750</v>
      </c>
      <c r="C569" s="130" t="s">
        <v>388</v>
      </c>
      <c r="D569" s="129" t="s">
        <v>468</v>
      </c>
      <c r="E569" s="131" t="s">
        <v>2007</v>
      </c>
      <c r="F569" s="131" t="s">
        <v>286</v>
      </c>
      <c r="G569" s="132" t="s">
        <v>10</v>
      </c>
      <c r="H569" s="133">
        <v>45</v>
      </c>
      <c r="I569" s="46" t="s">
        <v>1398</v>
      </c>
      <c r="J569" s="46" t="s">
        <v>1566</v>
      </c>
      <c r="K569" s="58">
        <v>1</v>
      </c>
      <c r="L569" s="46" t="s">
        <v>29</v>
      </c>
      <c r="M569" s="46" t="s">
        <v>2711</v>
      </c>
      <c r="N569" s="135"/>
    </row>
    <row r="570" spans="1:14" ht="15" customHeight="1" x14ac:dyDescent="0.25">
      <c r="A570" s="169">
        <v>97</v>
      </c>
      <c r="B570" s="129" t="s">
        <v>2751</v>
      </c>
      <c r="C570" s="130" t="s">
        <v>349</v>
      </c>
      <c r="D570" s="129" t="s">
        <v>416</v>
      </c>
      <c r="E570" s="131" t="s">
        <v>2007</v>
      </c>
      <c r="F570" s="131" t="s">
        <v>286</v>
      </c>
      <c r="G570" s="132" t="s">
        <v>10</v>
      </c>
      <c r="H570" s="133">
        <v>45</v>
      </c>
      <c r="I570" s="46" t="s">
        <v>45</v>
      </c>
      <c r="J570" s="46" t="s">
        <v>1552</v>
      </c>
      <c r="K570" s="58">
        <v>1</v>
      </c>
      <c r="L570" s="46" t="s">
        <v>25</v>
      </c>
      <c r="M570" s="46" t="s">
        <v>1277</v>
      </c>
      <c r="N570" s="135"/>
    </row>
    <row r="571" spans="1:14" ht="15" customHeight="1" x14ac:dyDescent="0.25">
      <c r="A571" s="169">
        <v>98</v>
      </c>
      <c r="B571" s="129" t="s">
        <v>2752</v>
      </c>
      <c r="C571" s="130" t="s">
        <v>366</v>
      </c>
      <c r="D571" s="129" t="s">
        <v>435</v>
      </c>
      <c r="E571" s="131" t="s">
        <v>2007</v>
      </c>
      <c r="F571" s="131" t="s">
        <v>286</v>
      </c>
      <c r="G571" s="132" t="s">
        <v>10</v>
      </c>
      <c r="H571" s="133">
        <v>45</v>
      </c>
      <c r="I571" s="46" t="s">
        <v>1398</v>
      </c>
      <c r="J571" s="46" t="s">
        <v>1558</v>
      </c>
      <c r="K571" s="58">
        <v>1</v>
      </c>
      <c r="L571" s="46" t="s">
        <v>29</v>
      </c>
      <c r="M571" s="46" t="s">
        <v>2728</v>
      </c>
      <c r="N571" s="135"/>
    </row>
    <row r="572" spans="1:14" ht="15" customHeight="1" x14ac:dyDescent="0.25">
      <c r="A572" s="169">
        <v>99</v>
      </c>
      <c r="B572" s="129" t="s">
        <v>2753</v>
      </c>
      <c r="C572" s="130" t="s">
        <v>366</v>
      </c>
      <c r="D572" s="129" t="s">
        <v>355</v>
      </c>
      <c r="E572" s="131" t="s">
        <v>2007</v>
      </c>
      <c r="F572" s="131" t="s">
        <v>286</v>
      </c>
      <c r="G572" s="132" t="s">
        <v>10</v>
      </c>
      <c r="H572" s="133">
        <v>45</v>
      </c>
      <c r="I572" s="46" t="s">
        <v>1398</v>
      </c>
      <c r="J572" s="46" t="s">
        <v>1558</v>
      </c>
      <c r="K572" s="58">
        <v>1</v>
      </c>
      <c r="L572" s="46" t="s">
        <v>29</v>
      </c>
      <c r="M572" s="46" t="s">
        <v>2728</v>
      </c>
      <c r="N572" s="135"/>
    </row>
    <row r="573" spans="1:14" ht="15" customHeight="1" x14ac:dyDescent="0.25">
      <c r="A573" s="169">
        <v>100</v>
      </c>
      <c r="B573" s="129" t="s">
        <v>2754</v>
      </c>
      <c r="C573" s="130" t="s">
        <v>306</v>
      </c>
      <c r="D573" s="129" t="s">
        <v>305</v>
      </c>
      <c r="E573" s="131" t="s">
        <v>2037</v>
      </c>
      <c r="F573" s="131" t="s">
        <v>20</v>
      </c>
      <c r="G573" s="132" t="s">
        <v>10</v>
      </c>
      <c r="H573" s="133">
        <v>75</v>
      </c>
      <c r="I573" s="46" t="s">
        <v>45</v>
      </c>
      <c r="J573" s="46" t="s">
        <v>1906</v>
      </c>
      <c r="K573" s="58">
        <v>1</v>
      </c>
      <c r="L573" s="46" t="s">
        <v>25</v>
      </c>
      <c r="M573" s="46" t="s">
        <v>259</v>
      </c>
      <c r="N573" s="135"/>
    </row>
    <row r="574" spans="1:14" ht="15" customHeight="1" x14ac:dyDescent="0.25">
      <c r="A574" s="169">
        <v>101</v>
      </c>
      <c r="B574" s="129" t="s">
        <v>2336</v>
      </c>
      <c r="C574" s="130" t="s">
        <v>306</v>
      </c>
      <c r="D574" s="129" t="s">
        <v>2755</v>
      </c>
      <c r="E574" s="131" t="s">
        <v>2670</v>
      </c>
      <c r="F574" s="131" t="s">
        <v>20</v>
      </c>
      <c r="G574" s="132" t="s">
        <v>10</v>
      </c>
      <c r="H574" s="133">
        <v>300</v>
      </c>
      <c r="I574" s="46" t="s">
        <v>45</v>
      </c>
      <c r="J574" s="46" t="s">
        <v>1906</v>
      </c>
      <c r="K574" s="58">
        <v>1</v>
      </c>
      <c r="L574" s="46" t="s">
        <v>25</v>
      </c>
      <c r="M574" s="46" t="s">
        <v>259</v>
      </c>
      <c r="N574" s="135"/>
    </row>
    <row r="575" spans="1:14" ht="15" customHeight="1" x14ac:dyDescent="0.25">
      <c r="A575" s="169">
        <v>102</v>
      </c>
      <c r="B575" s="129" t="s">
        <v>2756</v>
      </c>
      <c r="C575" s="130" t="s">
        <v>2757</v>
      </c>
      <c r="D575" s="129" t="s">
        <v>2023</v>
      </c>
      <c r="E575" s="131" t="s">
        <v>2007</v>
      </c>
      <c r="F575" s="131" t="s">
        <v>20</v>
      </c>
      <c r="G575" s="132" t="s">
        <v>10</v>
      </c>
      <c r="H575" s="133">
        <v>1530</v>
      </c>
      <c r="I575" s="46" t="s">
        <v>45</v>
      </c>
      <c r="J575" s="46" t="s">
        <v>1906</v>
      </c>
      <c r="K575" s="58">
        <v>6</v>
      </c>
      <c r="L575" s="46" t="s">
        <v>115</v>
      </c>
      <c r="M575" s="46" t="s">
        <v>115</v>
      </c>
      <c r="N575" s="135" t="s">
        <v>2758</v>
      </c>
    </row>
    <row r="576" spans="1:14" ht="15" customHeight="1" x14ac:dyDescent="0.25">
      <c r="A576" s="169">
        <v>103</v>
      </c>
      <c r="B576" s="129" t="s">
        <v>2756</v>
      </c>
      <c r="C576" s="130" t="s">
        <v>2757</v>
      </c>
      <c r="D576" s="129" t="s">
        <v>2023</v>
      </c>
      <c r="E576" s="131" t="s">
        <v>2037</v>
      </c>
      <c r="F576" s="131" t="s">
        <v>20</v>
      </c>
      <c r="G576" s="132" t="s">
        <v>10</v>
      </c>
      <c r="H576" s="133">
        <v>75</v>
      </c>
      <c r="I576" s="46" t="s">
        <v>45</v>
      </c>
      <c r="J576" s="46" t="s">
        <v>1906</v>
      </c>
      <c r="K576" s="58">
        <v>3</v>
      </c>
      <c r="L576" s="46" t="s">
        <v>115</v>
      </c>
      <c r="M576" s="46" t="s">
        <v>115</v>
      </c>
      <c r="N576" s="135" t="s">
        <v>78</v>
      </c>
    </row>
    <row r="577" spans="1:14" ht="15" customHeight="1" x14ac:dyDescent="0.25">
      <c r="A577" s="169">
        <v>104</v>
      </c>
      <c r="B577" s="170" t="s">
        <v>2759</v>
      </c>
      <c r="C577" s="171" t="s">
        <v>467</v>
      </c>
      <c r="D577" s="170" t="s">
        <v>2760</v>
      </c>
      <c r="E577" s="172" t="s">
        <v>2007</v>
      </c>
      <c r="F577" s="172" t="s">
        <v>155</v>
      </c>
      <c r="G577" s="173" t="s">
        <v>10</v>
      </c>
      <c r="H577" s="174">
        <v>45</v>
      </c>
      <c r="I577" s="176" t="s">
        <v>1398</v>
      </c>
      <c r="J577" s="176" t="s">
        <v>1558</v>
      </c>
      <c r="K577" s="177">
        <v>1</v>
      </c>
      <c r="L577" s="176" t="s">
        <v>15</v>
      </c>
      <c r="M577" s="46" t="s">
        <v>1233</v>
      </c>
      <c r="N577" s="180"/>
    </row>
    <row r="578" spans="1:14" ht="15" customHeight="1" x14ac:dyDescent="0.25">
      <c r="A578" s="169">
        <v>105</v>
      </c>
      <c r="B578" s="129" t="s">
        <v>2761</v>
      </c>
      <c r="C578" s="130" t="s">
        <v>467</v>
      </c>
      <c r="D578" s="129" t="s">
        <v>467</v>
      </c>
      <c r="E578" s="131" t="s">
        <v>2007</v>
      </c>
      <c r="F578" s="131" t="s">
        <v>155</v>
      </c>
      <c r="G578" s="132" t="s">
        <v>10</v>
      </c>
      <c r="H578" s="133">
        <v>45</v>
      </c>
      <c r="I578" s="46" t="s">
        <v>1398</v>
      </c>
      <c r="J578" s="46" t="s">
        <v>1558</v>
      </c>
      <c r="K578" s="58">
        <v>1</v>
      </c>
      <c r="L578" s="46" t="s">
        <v>15</v>
      </c>
      <c r="M578" s="46" t="s">
        <v>1233</v>
      </c>
      <c r="N578" s="135"/>
    </row>
    <row r="579" spans="1:14" ht="15" customHeight="1" x14ac:dyDescent="0.25">
      <c r="A579" s="169">
        <v>106</v>
      </c>
      <c r="B579" s="129" t="s">
        <v>2762</v>
      </c>
      <c r="C579" s="130" t="s">
        <v>372</v>
      </c>
      <c r="D579" s="129" t="s">
        <v>2631</v>
      </c>
      <c r="E579" s="131" t="s">
        <v>2007</v>
      </c>
      <c r="F579" s="131" t="s">
        <v>286</v>
      </c>
      <c r="G579" s="132" t="s">
        <v>10</v>
      </c>
      <c r="H579" s="133">
        <v>75</v>
      </c>
      <c r="I579" s="46" t="s">
        <v>1398</v>
      </c>
      <c r="J579" s="46" t="s">
        <v>1558</v>
      </c>
      <c r="K579" s="58">
        <v>0</v>
      </c>
      <c r="L579" s="134"/>
      <c r="M579" s="46"/>
      <c r="N579" s="135"/>
    </row>
    <row r="580" spans="1:14" ht="15" customHeight="1" x14ac:dyDescent="0.25">
      <c r="A580" s="169">
        <v>107</v>
      </c>
      <c r="B580" s="129" t="s">
        <v>2763</v>
      </c>
      <c r="C580" s="130" t="s">
        <v>372</v>
      </c>
      <c r="D580" s="129" t="s">
        <v>2666</v>
      </c>
      <c r="E580" s="131" t="s">
        <v>2007</v>
      </c>
      <c r="F580" s="131" t="s">
        <v>286</v>
      </c>
      <c r="G580" s="132" t="s">
        <v>10</v>
      </c>
      <c r="H580" s="133">
        <v>75</v>
      </c>
      <c r="I580" s="46" t="s">
        <v>1398</v>
      </c>
      <c r="J580" s="46" t="s">
        <v>1558</v>
      </c>
      <c r="K580" s="58">
        <v>0</v>
      </c>
      <c r="L580" s="134"/>
      <c r="M580" s="46"/>
      <c r="N580" s="135"/>
    </row>
    <row r="581" spans="1:14" ht="15" customHeight="1" x14ac:dyDescent="0.25">
      <c r="A581" s="169">
        <v>108</v>
      </c>
      <c r="B581" s="129" t="s">
        <v>2764</v>
      </c>
      <c r="C581" s="130" t="s">
        <v>388</v>
      </c>
      <c r="D581" s="129" t="s">
        <v>388</v>
      </c>
      <c r="E581" s="131" t="s">
        <v>2007</v>
      </c>
      <c r="F581" s="131" t="s">
        <v>286</v>
      </c>
      <c r="G581" s="132" t="s">
        <v>10</v>
      </c>
      <c r="H581" s="133">
        <v>45</v>
      </c>
      <c r="I581" s="46" t="s">
        <v>1398</v>
      </c>
      <c r="J581" s="46" t="s">
        <v>1566</v>
      </c>
      <c r="K581" s="58">
        <v>1</v>
      </c>
      <c r="L581" s="46" t="s">
        <v>29</v>
      </c>
      <c r="M581" s="46" t="s">
        <v>2711</v>
      </c>
      <c r="N581" s="135"/>
    </row>
    <row r="582" spans="1:14" ht="15" customHeight="1" x14ac:dyDescent="0.25">
      <c r="A582" s="169">
        <v>109</v>
      </c>
      <c r="B582" s="129" t="s">
        <v>2765</v>
      </c>
      <c r="C582" s="130" t="s">
        <v>388</v>
      </c>
      <c r="D582" s="129" t="s">
        <v>2766</v>
      </c>
      <c r="E582" s="131" t="s">
        <v>2007</v>
      </c>
      <c r="F582" s="131" t="s">
        <v>286</v>
      </c>
      <c r="G582" s="132" t="s">
        <v>10</v>
      </c>
      <c r="H582" s="133">
        <v>45</v>
      </c>
      <c r="I582" s="46" t="s">
        <v>1398</v>
      </c>
      <c r="J582" s="46" t="s">
        <v>1566</v>
      </c>
      <c r="K582" s="58">
        <v>1</v>
      </c>
      <c r="L582" s="46" t="s">
        <v>29</v>
      </c>
      <c r="M582" s="46" t="s">
        <v>2711</v>
      </c>
      <c r="N582" s="135"/>
    </row>
    <row r="583" spans="1:14" ht="15" customHeight="1" x14ac:dyDescent="0.25">
      <c r="A583" s="169">
        <v>110</v>
      </c>
      <c r="B583" s="129" t="s">
        <v>2767</v>
      </c>
      <c r="C583" s="130" t="s">
        <v>397</v>
      </c>
      <c r="D583" s="129" t="s">
        <v>2768</v>
      </c>
      <c r="E583" s="131" t="s">
        <v>2007</v>
      </c>
      <c r="F583" s="131" t="s">
        <v>286</v>
      </c>
      <c r="G583" s="132" t="s">
        <v>10</v>
      </c>
      <c r="H583" s="133">
        <v>45</v>
      </c>
      <c r="I583" s="46" t="s">
        <v>1398</v>
      </c>
      <c r="J583" s="46" t="s">
        <v>1566</v>
      </c>
      <c r="K583" s="58">
        <v>1</v>
      </c>
      <c r="L583" s="46" t="s">
        <v>29</v>
      </c>
      <c r="M583" s="46" t="s">
        <v>2711</v>
      </c>
      <c r="N583" s="135"/>
    </row>
    <row r="584" spans="1:14" ht="15" customHeight="1" x14ac:dyDescent="0.25">
      <c r="A584" s="169">
        <v>111</v>
      </c>
      <c r="B584" s="129" t="s">
        <v>2744</v>
      </c>
      <c r="C584" s="130" t="s">
        <v>362</v>
      </c>
      <c r="D584" s="129" t="s">
        <v>362</v>
      </c>
      <c r="E584" s="131" t="s">
        <v>2007</v>
      </c>
      <c r="F584" s="131" t="s">
        <v>286</v>
      </c>
      <c r="G584" s="132" t="s">
        <v>10</v>
      </c>
      <c r="H584" s="133">
        <v>45</v>
      </c>
      <c r="I584" s="46" t="s">
        <v>1398</v>
      </c>
      <c r="J584" s="46" t="s">
        <v>1566</v>
      </c>
      <c r="K584" s="58">
        <v>1</v>
      </c>
      <c r="L584" s="46" t="s">
        <v>45</v>
      </c>
      <c r="M584" s="46" t="s">
        <v>74</v>
      </c>
      <c r="N584" s="135"/>
    </row>
    <row r="585" spans="1:14" ht="15" customHeight="1" x14ac:dyDescent="0.25">
      <c r="A585" s="169">
        <v>112</v>
      </c>
      <c r="B585" s="129" t="s">
        <v>2744</v>
      </c>
      <c r="C585" s="130" t="s">
        <v>2769</v>
      </c>
      <c r="D585" s="129" t="s">
        <v>2629</v>
      </c>
      <c r="E585" s="131" t="s">
        <v>2007</v>
      </c>
      <c r="F585" s="131" t="s">
        <v>286</v>
      </c>
      <c r="G585" s="132" t="s">
        <v>10</v>
      </c>
      <c r="H585" s="133">
        <v>45</v>
      </c>
      <c r="I585" s="46" t="s">
        <v>1398</v>
      </c>
      <c r="J585" s="46" t="s">
        <v>1566</v>
      </c>
      <c r="K585" s="58">
        <v>1</v>
      </c>
      <c r="L585" s="46" t="s">
        <v>45</v>
      </c>
      <c r="M585" s="46" t="s">
        <v>1552</v>
      </c>
      <c r="N585" s="135"/>
    </row>
    <row r="586" spans="1:14" ht="15" customHeight="1" x14ac:dyDescent="0.25">
      <c r="A586" s="169">
        <v>113</v>
      </c>
      <c r="B586" s="129" t="s">
        <v>2770</v>
      </c>
      <c r="C586" s="130" t="s">
        <v>461</v>
      </c>
      <c r="D586" s="129" t="s">
        <v>332</v>
      </c>
      <c r="E586" s="131" t="s">
        <v>2007</v>
      </c>
      <c r="F586" s="131" t="s">
        <v>131</v>
      </c>
      <c r="G586" s="132" t="s">
        <v>10</v>
      </c>
      <c r="H586" s="133">
        <v>75</v>
      </c>
      <c r="I586" s="46" t="s">
        <v>45</v>
      </c>
      <c r="J586" s="46" t="s">
        <v>1552</v>
      </c>
      <c r="K586" s="58">
        <v>1</v>
      </c>
      <c r="L586" s="46" t="s">
        <v>15</v>
      </c>
      <c r="M586" s="46" t="s">
        <v>1233</v>
      </c>
      <c r="N586" s="135"/>
    </row>
    <row r="587" spans="1:14" ht="15" customHeight="1" x14ac:dyDescent="0.25">
      <c r="A587" s="169">
        <v>114</v>
      </c>
      <c r="B587" s="129" t="s">
        <v>2771</v>
      </c>
      <c r="C587" s="130" t="s">
        <v>289</v>
      </c>
      <c r="D587" s="129" t="s">
        <v>2023</v>
      </c>
      <c r="E587" s="131" t="s">
        <v>2007</v>
      </c>
      <c r="F587" s="131" t="s">
        <v>286</v>
      </c>
      <c r="G587" s="132" t="s">
        <v>10</v>
      </c>
      <c r="H587" s="133">
        <v>830</v>
      </c>
      <c r="I587" s="46" t="s">
        <v>45</v>
      </c>
      <c r="J587" s="46" t="s">
        <v>1552</v>
      </c>
      <c r="K587" s="58">
        <v>6</v>
      </c>
      <c r="L587" s="46" t="s">
        <v>115</v>
      </c>
      <c r="M587" s="46" t="s">
        <v>115</v>
      </c>
      <c r="N587" s="181" t="s">
        <v>2772</v>
      </c>
    </row>
    <row r="588" spans="1:14" ht="15" customHeight="1" x14ac:dyDescent="0.25">
      <c r="A588" s="169">
        <v>115</v>
      </c>
      <c r="B588" s="129" t="s">
        <v>2773</v>
      </c>
      <c r="C588" s="130" t="s">
        <v>396</v>
      </c>
      <c r="D588" s="129" t="s">
        <v>2774</v>
      </c>
      <c r="E588" s="131" t="s">
        <v>2007</v>
      </c>
      <c r="F588" s="131" t="s">
        <v>286</v>
      </c>
      <c r="G588" s="132" t="s">
        <v>10</v>
      </c>
      <c r="H588" s="133">
        <v>75</v>
      </c>
      <c r="I588" s="46" t="s">
        <v>1398</v>
      </c>
      <c r="J588" s="46" t="s">
        <v>1558</v>
      </c>
      <c r="K588" s="58">
        <v>1</v>
      </c>
      <c r="L588" s="46" t="s">
        <v>15</v>
      </c>
      <c r="M588" s="46" t="s">
        <v>287</v>
      </c>
      <c r="N588" s="135"/>
    </row>
    <row r="589" spans="1:14" ht="15" customHeight="1" x14ac:dyDescent="0.25">
      <c r="A589" s="169">
        <v>116</v>
      </c>
      <c r="B589" s="129" t="s">
        <v>2775</v>
      </c>
      <c r="C589" s="130" t="s">
        <v>396</v>
      </c>
      <c r="D589" s="129" t="s">
        <v>464</v>
      </c>
      <c r="E589" s="131" t="s">
        <v>2007</v>
      </c>
      <c r="F589" s="131" t="s">
        <v>286</v>
      </c>
      <c r="G589" s="132" t="s">
        <v>10</v>
      </c>
      <c r="H589" s="133">
        <v>75</v>
      </c>
      <c r="I589" s="46" t="s">
        <v>1398</v>
      </c>
      <c r="J589" s="46" t="s">
        <v>1558</v>
      </c>
      <c r="K589" s="58">
        <v>1</v>
      </c>
      <c r="L589" s="46" t="s">
        <v>15</v>
      </c>
      <c r="M589" s="46" t="s">
        <v>287</v>
      </c>
      <c r="N589" s="135"/>
    </row>
    <row r="590" spans="1:14" ht="15" customHeight="1" x14ac:dyDescent="0.25">
      <c r="A590" s="169">
        <v>117</v>
      </c>
      <c r="B590" s="129" t="s">
        <v>2776</v>
      </c>
      <c r="C590" s="130" t="s">
        <v>2643</v>
      </c>
      <c r="D590" s="129" t="s">
        <v>2777</v>
      </c>
      <c r="E590" s="131" t="s">
        <v>2007</v>
      </c>
      <c r="F590" s="131" t="s">
        <v>286</v>
      </c>
      <c r="G590" s="132" t="s">
        <v>10</v>
      </c>
      <c r="H590" s="149">
        <v>75</v>
      </c>
      <c r="I590" s="46" t="s">
        <v>1398</v>
      </c>
      <c r="J590" s="46" t="s">
        <v>1561</v>
      </c>
      <c r="K590" s="148">
        <v>0</v>
      </c>
      <c r="L590" s="46">
        <v>0</v>
      </c>
      <c r="M590" s="46">
        <v>0</v>
      </c>
      <c r="N590" s="151" t="s">
        <v>2020</v>
      </c>
    </row>
    <row r="591" spans="1:14" ht="15" customHeight="1" x14ac:dyDescent="0.25">
      <c r="A591" s="169">
        <v>118</v>
      </c>
      <c r="B591" s="129" t="s">
        <v>2778</v>
      </c>
      <c r="C591" s="130" t="s">
        <v>2643</v>
      </c>
      <c r="D591" s="129" t="s">
        <v>2779</v>
      </c>
      <c r="E591" s="138" t="s">
        <v>2007</v>
      </c>
      <c r="F591" s="138" t="s">
        <v>286</v>
      </c>
      <c r="G591" s="132" t="s">
        <v>10</v>
      </c>
      <c r="H591" s="149">
        <v>75</v>
      </c>
      <c r="I591" s="46" t="s">
        <v>1398</v>
      </c>
      <c r="J591" s="46" t="s">
        <v>1561</v>
      </c>
      <c r="K591" s="148">
        <v>0</v>
      </c>
      <c r="L591" s="46">
        <v>0</v>
      </c>
      <c r="M591" s="46">
        <v>0</v>
      </c>
      <c r="N591" s="151" t="s">
        <v>2020</v>
      </c>
    </row>
    <row r="592" spans="1:14" ht="15" customHeight="1" x14ac:dyDescent="0.25">
      <c r="A592" s="169">
        <v>119</v>
      </c>
      <c r="B592" s="129" t="s">
        <v>2780</v>
      </c>
      <c r="C592" s="130" t="s">
        <v>388</v>
      </c>
      <c r="D592" s="129" t="s">
        <v>378</v>
      </c>
      <c r="E592" s="131" t="s">
        <v>2007</v>
      </c>
      <c r="F592" s="131" t="s">
        <v>286</v>
      </c>
      <c r="G592" s="132" t="s">
        <v>10</v>
      </c>
      <c r="H592" s="149">
        <v>45</v>
      </c>
      <c r="I592" s="46" t="s">
        <v>1398</v>
      </c>
      <c r="J592" s="46" t="s">
        <v>1566</v>
      </c>
      <c r="K592" s="148">
        <v>1</v>
      </c>
      <c r="L592" s="46" t="s">
        <v>29</v>
      </c>
      <c r="M592" s="46" t="s">
        <v>2711</v>
      </c>
      <c r="N592" s="135"/>
    </row>
    <row r="593" spans="1:14" ht="15" customHeight="1" x14ac:dyDescent="0.25">
      <c r="A593" s="169">
        <v>120</v>
      </c>
      <c r="B593" s="129" t="s">
        <v>2781</v>
      </c>
      <c r="C593" s="130" t="s">
        <v>388</v>
      </c>
      <c r="D593" s="129" t="s">
        <v>468</v>
      </c>
      <c r="E593" s="131" t="s">
        <v>2007</v>
      </c>
      <c r="F593" s="131" t="s">
        <v>286</v>
      </c>
      <c r="G593" s="132" t="s">
        <v>10</v>
      </c>
      <c r="H593" s="149">
        <v>45</v>
      </c>
      <c r="I593" s="46" t="s">
        <v>1398</v>
      </c>
      <c r="J593" s="46" t="s">
        <v>1566</v>
      </c>
      <c r="K593" s="148">
        <v>1</v>
      </c>
      <c r="L593" s="46" t="s">
        <v>29</v>
      </c>
      <c r="M593" s="46" t="s">
        <v>2711</v>
      </c>
      <c r="N593" s="135"/>
    </row>
    <row r="594" spans="1:14" ht="15" customHeight="1" x14ac:dyDescent="0.25">
      <c r="A594" s="169">
        <v>121</v>
      </c>
      <c r="B594" s="129" t="s">
        <v>2782</v>
      </c>
      <c r="C594" s="130" t="s">
        <v>433</v>
      </c>
      <c r="D594" s="129" t="s">
        <v>2713</v>
      </c>
      <c r="E594" s="138" t="s">
        <v>2007</v>
      </c>
      <c r="F594" s="138" t="s">
        <v>131</v>
      </c>
      <c r="G594" s="132" t="s">
        <v>10</v>
      </c>
      <c r="H594" s="149">
        <v>45</v>
      </c>
      <c r="I594" s="46" t="s">
        <v>1398</v>
      </c>
      <c r="J594" s="46" t="s">
        <v>1566</v>
      </c>
      <c r="K594" s="148">
        <v>1</v>
      </c>
      <c r="L594" s="46" t="s">
        <v>29</v>
      </c>
      <c r="M594" s="46" t="s">
        <v>2711</v>
      </c>
      <c r="N594" s="135"/>
    </row>
    <row r="595" spans="1:14" ht="15" customHeight="1" x14ac:dyDescent="0.25">
      <c r="A595" s="169">
        <v>122</v>
      </c>
      <c r="B595" s="129" t="s">
        <v>2783</v>
      </c>
      <c r="C595" s="130" t="s">
        <v>433</v>
      </c>
      <c r="D595" s="129" t="s">
        <v>1623</v>
      </c>
      <c r="E595" s="138" t="s">
        <v>2007</v>
      </c>
      <c r="F595" s="138" t="s">
        <v>131</v>
      </c>
      <c r="G595" s="132" t="s">
        <v>10</v>
      </c>
      <c r="H595" s="149">
        <v>45</v>
      </c>
      <c r="I595" s="46" t="s">
        <v>1398</v>
      </c>
      <c r="J595" s="46" t="s">
        <v>1566</v>
      </c>
      <c r="K595" s="148">
        <v>1</v>
      </c>
      <c r="L595" s="46" t="s">
        <v>29</v>
      </c>
      <c r="M595" s="46" t="s">
        <v>2711</v>
      </c>
      <c r="N595" s="135"/>
    </row>
    <row r="596" spans="1:14" ht="15" customHeight="1" x14ac:dyDescent="0.25">
      <c r="A596" s="169">
        <v>123</v>
      </c>
      <c r="B596" s="129" t="s">
        <v>2784</v>
      </c>
      <c r="C596" s="130" t="s">
        <v>366</v>
      </c>
      <c r="D596" s="129" t="s">
        <v>355</v>
      </c>
      <c r="E596" s="131" t="s">
        <v>2007</v>
      </c>
      <c r="F596" s="131" t="s">
        <v>286</v>
      </c>
      <c r="G596" s="132" t="s">
        <v>10</v>
      </c>
      <c r="H596" s="149">
        <v>80</v>
      </c>
      <c r="I596" s="46" t="s">
        <v>1398</v>
      </c>
      <c r="J596" s="46" t="s">
        <v>1558</v>
      </c>
      <c r="K596" s="148">
        <v>0</v>
      </c>
      <c r="L596" s="46">
        <v>0</v>
      </c>
      <c r="M596" s="46">
        <v>0</v>
      </c>
      <c r="N596" s="135"/>
    </row>
    <row r="597" spans="1:14" ht="15" customHeight="1" x14ac:dyDescent="0.25">
      <c r="A597" s="169">
        <v>124</v>
      </c>
      <c r="B597" s="129" t="s">
        <v>2785</v>
      </c>
      <c r="C597" s="130" t="s">
        <v>366</v>
      </c>
      <c r="D597" s="129" t="s">
        <v>2631</v>
      </c>
      <c r="E597" s="131" t="s">
        <v>2007</v>
      </c>
      <c r="F597" s="131" t="s">
        <v>286</v>
      </c>
      <c r="G597" s="132" t="s">
        <v>10</v>
      </c>
      <c r="H597" s="149">
        <v>80</v>
      </c>
      <c r="I597" s="46" t="s">
        <v>1398</v>
      </c>
      <c r="J597" s="46" t="s">
        <v>1558</v>
      </c>
      <c r="K597" s="148">
        <v>0</v>
      </c>
      <c r="L597" s="46">
        <v>0</v>
      </c>
      <c r="M597" s="46">
        <v>0</v>
      </c>
      <c r="N597" s="135"/>
    </row>
    <row r="598" spans="1:14" ht="15" customHeight="1" x14ac:dyDescent="0.25">
      <c r="A598" s="169">
        <v>125</v>
      </c>
      <c r="B598" s="129" t="s">
        <v>2786</v>
      </c>
      <c r="C598" s="130" t="s">
        <v>366</v>
      </c>
      <c r="D598" s="129" t="s">
        <v>2631</v>
      </c>
      <c r="E598" s="131" t="s">
        <v>2007</v>
      </c>
      <c r="F598" s="131" t="s">
        <v>286</v>
      </c>
      <c r="G598" s="132" t="s">
        <v>10</v>
      </c>
      <c r="H598" s="149">
        <v>45</v>
      </c>
      <c r="I598" s="46" t="s">
        <v>1398</v>
      </c>
      <c r="J598" s="46" t="s">
        <v>1558</v>
      </c>
      <c r="K598" s="148">
        <v>1</v>
      </c>
      <c r="L598" s="46" t="s">
        <v>29</v>
      </c>
      <c r="M598" s="46" t="s">
        <v>2728</v>
      </c>
      <c r="N598" s="135"/>
    </row>
    <row r="599" spans="1:14" ht="15" customHeight="1" x14ac:dyDescent="0.25">
      <c r="A599" s="169">
        <v>126</v>
      </c>
      <c r="B599" s="129" t="s">
        <v>2708</v>
      </c>
      <c r="C599" s="130" t="s">
        <v>2787</v>
      </c>
      <c r="D599" s="129" t="s">
        <v>2356</v>
      </c>
      <c r="E599" s="131" t="s">
        <v>2007</v>
      </c>
      <c r="F599" s="131" t="s">
        <v>131</v>
      </c>
      <c r="G599" s="132" t="s">
        <v>10</v>
      </c>
      <c r="H599" s="149">
        <v>150</v>
      </c>
      <c r="I599" s="46" t="s">
        <v>45</v>
      </c>
      <c r="J599" s="46" t="s">
        <v>1552</v>
      </c>
      <c r="K599" s="148">
        <v>2</v>
      </c>
      <c r="L599" s="46" t="s">
        <v>15</v>
      </c>
      <c r="M599" s="46" t="s">
        <v>287</v>
      </c>
      <c r="N599" s="135" t="s">
        <v>78</v>
      </c>
    </row>
    <row r="600" spans="1:14" ht="15" customHeight="1" x14ac:dyDescent="0.25">
      <c r="A600" s="169">
        <v>127</v>
      </c>
      <c r="B600" s="129" t="s">
        <v>2788</v>
      </c>
      <c r="C600" s="130" t="s">
        <v>433</v>
      </c>
      <c r="D600" s="129" t="s">
        <v>348</v>
      </c>
      <c r="E600" s="131" t="s">
        <v>2007</v>
      </c>
      <c r="F600" s="131" t="s">
        <v>131</v>
      </c>
      <c r="G600" s="132" t="s">
        <v>10</v>
      </c>
      <c r="H600" s="149">
        <v>45</v>
      </c>
      <c r="I600" s="46" t="s">
        <v>1398</v>
      </c>
      <c r="J600" s="46" t="s">
        <v>1566</v>
      </c>
      <c r="K600" s="148">
        <v>1</v>
      </c>
      <c r="L600" s="46" t="s">
        <v>29</v>
      </c>
      <c r="M600" s="46" t="s">
        <v>2711</v>
      </c>
      <c r="N600" s="135"/>
    </row>
    <row r="601" spans="1:14" ht="15" customHeight="1" x14ac:dyDescent="0.25">
      <c r="A601" s="169">
        <v>128</v>
      </c>
      <c r="B601" s="129" t="s">
        <v>2789</v>
      </c>
      <c r="C601" s="130" t="s">
        <v>433</v>
      </c>
      <c r="D601" s="129" t="s">
        <v>2749</v>
      </c>
      <c r="E601" s="131" t="s">
        <v>2007</v>
      </c>
      <c r="F601" s="131" t="s">
        <v>131</v>
      </c>
      <c r="G601" s="132" t="s">
        <v>10</v>
      </c>
      <c r="H601" s="149">
        <v>45</v>
      </c>
      <c r="I601" s="46" t="s">
        <v>1398</v>
      </c>
      <c r="J601" s="46" t="s">
        <v>1566</v>
      </c>
      <c r="K601" s="148">
        <v>1</v>
      </c>
      <c r="L601" s="46" t="s">
        <v>29</v>
      </c>
      <c r="M601" s="46" t="s">
        <v>2711</v>
      </c>
      <c r="N601" s="135"/>
    </row>
    <row r="602" spans="1:14" ht="15" customHeight="1" x14ac:dyDescent="0.25">
      <c r="A602" s="169">
        <v>129</v>
      </c>
      <c r="B602" s="129" t="s">
        <v>392</v>
      </c>
      <c r="C602" s="130" t="s">
        <v>2790</v>
      </c>
      <c r="D602" s="129" t="s">
        <v>2023</v>
      </c>
      <c r="E602" s="138" t="s">
        <v>2007</v>
      </c>
      <c r="F602" s="138" t="s">
        <v>286</v>
      </c>
      <c r="G602" s="132" t="s">
        <v>10</v>
      </c>
      <c r="H602" s="149">
        <v>75</v>
      </c>
      <c r="I602" s="46" t="s">
        <v>1398</v>
      </c>
      <c r="J602" s="46" t="s">
        <v>1566</v>
      </c>
      <c r="K602" s="148">
        <v>1</v>
      </c>
      <c r="L602" s="46" t="s">
        <v>45</v>
      </c>
      <c r="M602" s="46" t="s">
        <v>74</v>
      </c>
      <c r="N602" s="135"/>
    </row>
    <row r="603" spans="1:14" ht="15" customHeight="1" x14ac:dyDescent="0.25">
      <c r="A603" s="169">
        <v>130</v>
      </c>
      <c r="B603" s="170" t="s">
        <v>2791</v>
      </c>
      <c r="C603" s="171" t="s">
        <v>467</v>
      </c>
      <c r="D603" s="170" t="s">
        <v>2661</v>
      </c>
      <c r="E603" s="182" t="s">
        <v>2007</v>
      </c>
      <c r="F603" s="182" t="s">
        <v>155</v>
      </c>
      <c r="G603" s="173" t="s">
        <v>10</v>
      </c>
      <c r="H603" s="174">
        <v>45</v>
      </c>
      <c r="I603" s="176" t="s">
        <v>1398</v>
      </c>
      <c r="J603" s="176" t="s">
        <v>1558</v>
      </c>
      <c r="K603" s="177">
        <v>1</v>
      </c>
      <c r="L603" s="176" t="s">
        <v>15</v>
      </c>
      <c r="M603" s="46" t="s">
        <v>1233</v>
      </c>
      <c r="N603" s="180"/>
    </row>
    <row r="604" spans="1:14" ht="15" customHeight="1" x14ac:dyDescent="0.25">
      <c r="A604" s="169">
        <v>131</v>
      </c>
      <c r="B604" s="129" t="s">
        <v>2792</v>
      </c>
      <c r="C604" s="130" t="s">
        <v>467</v>
      </c>
      <c r="D604" s="129" t="s">
        <v>2705</v>
      </c>
      <c r="E604" s="138" t="s">
        <v>2007</v>
      </c>
      <c r="F604" s="138" t="s">
        <v>155</v>
      </c>
      <c r="G604" s="132" t="s">
        <v>10</v>
      </c>
      <c r="H604" s="149">
        <v>45</v>
      </c>
      <c r="I604" s="46" t="s">
        <v>1398</v>
      </c>
      <c r="J604" s="46" t="s">
        <v>1558</v>
      </c>
      <c r="K604" s="148">
        <v>1</v>
      </c>
      <c r="L604" s="46" t="s">
        <v>15</v>
      </c>
      <c r="M604" s="46" t="s">
        <v>1233</v>
      </c>
      <c r="N604" s="135"/>
    </row>
    <row r="605" spans="1:14" ht="15" customHeight="1" x14ac:dyDescent="0.25">
      <c r="A605" s="169">
        <v>132</v>
      </c>
      <c r="B605" s="129" t="s">
        <v>2793</v>
      </c>
      <c r="C605" s="130" t="s">
        <v>396</v>
      </c>
      <c r="D605" s="129" t="s">
        <v>1382</v>
      </c>
      <c r="E605" s="131" t="s">
        <v>2007</v>
      </c>
      <c r="F605" s="131" t="s">
        <v>286</v>
      </c>
      <c r="G605" s="132" t="s">
        <v>10</v>
      </c>
      <c r="H605" s="149">
        <v>75</v>
      </c>
      <c r="I605" s="46" t="s">
        <v>1398</v>
      </c>
      <c r="J605" s="46" t="s">
        <v>1558</v>
      </c>
      <c r="K605" s="148">
        <v>1</v>
      </c>
      <c r="L605" s="46" t="s">
        <v>15</v>
      </c>
      <c r="M605" s="46" t="s">
        <v>287</v>
      </c>
      <c r="N605" s="135"/>
    </row>
    <row r="606" spans="1:14" ht="15" customHeight="1" x14ac:dyDescent="0.25">
      <c r="A606" s="169">
        <v>133</v>
      </c>
      <c r="B606" s="129" t="s">
        <v>2794</v>
      </c>
      <c r="C606" s="130" t="s">
        <v>396</v>
      </c>
      <c r="D606" s="129" t="s">
        <v>464</v>
      </c>
      <c r="E606" s="138" t="s">
        <v>2007</v>
      </c>
      <c r="F606" s="138" t="s">
        <v>286</v>
      </c>
      <c r="G606" s="132" t="s">
        <v>10</v>
      </c>
      <c r="H606" s="149">
        <v>45</v>
      </c>
      <c r="I606" s="46" t="s">
        <v>1398</v>
      </c>
      <c r="J606" s="46" t="s">
        <v>1558</v>
      </c>
      <c r="K606" s="148">
        <v>1</v>
      </c>
      <c r="L606" s="46" t="s">
        <v>15</v>
      </c>
      <c r="M606" s="46" t="s">
        <v>287</v>
      </c>
      <c r="N606" s="135"/>
    </row>
    <row r="607" spans="1:14" ht="15" customHeight="1" x14ac:dyDescent="0.25">
      <c r="A607" s="169">
        <v>134</v>
      </c>
      <c r="B607" s="129" t="s">
        <v>2795</v>
      </c>
      <c r="C607" s="130" t="s">
        <v>2643</v>
      </c>
      <c r="D607" s="129" t="s">
        <v>2796</v>
      </c>
      <c r="E607" s="131" t="s">
        <v>2007</v>
      </c>
      <c r="F607" s="131" t="s">
        <v>286</v>
      </c>
      <c r="G607" s="132" t="s">
        <v>10</v>
      </c>
      <c r="H607" s="149">
        <v>45</v>
      </c>
      <c r="I607" s="46" t="s">
        <v>1398</v>
      </c>
      <c r="J607" s="46" t="s">
        <v>1561</v>
      </c>
      <c r="K607" s="148">
        <v>1</v>
      </c>
      <c r="L607" s="46" t="s">
        <v>29</v>
      </c>
      <c r="M607" s="46" t="s">
        <v>2646</v>
      </c>
      <c r="N607" s="135"/>
    </row>
    <row r="608" spans="1:14" ht="15" customHeight="1" x14ac:dyDescent="0.25">
      <c r="A608" s="169">
        <v>135</v>
      </c>
      <c r="B608" s="129" t="s">
        <v>2797</v>
      </c>
      <c r="C608" s="130" t="s">
        <v>2643</v>
      </c>
      <c r="D608" s="129" t="s">
        <v>2798</v>
      </c>
      <c r="E608" s="131" t="s">
        <v>2007</v>
      </c>
      <c r="F608" s="131" t="s">
        <v>286</v>
      </c>
      <c r="G608" s="132" t="s">
        <v>10</v>
      </c>
      <c r="H608" s="149">
        <v>45</v>
      </c>
      <c r="I608" s="46" t="s">
        <v>1398</v>
      </c>
      <c r="J608" s="46" t="s">
        <v>1561</v>
      </c>
      <c r="K608" s="148">
        <v>1</v>
      </c>
      <c r="L608" s="46" t="s">
        <v>29</v>
      </c>
      <c r="M608" s="46" t="s">
        <v>2646</v>
      </c>
      <c r="N608" s="135"/>
    </row>
    <row r="609" spans="1:14" ht="15" customHeight="1" x14ac:dyDescent="0.25">
      <c r="A609" s="169">
        <v>136</v>
      </c>
      <c r="B609" s="129" t="s">
        <v>2799</v>
      </c>
      <c r="C609" s="130" t="s">
        <v>2643</v>
      </c>
      <c r="D609" s="129" t="s">
        <v>2681</v>
      </c>
      <c r="E609" s="131" t="s">
        <v>2007</v>
      </c>
      <c r="F609" s="131" t="s">
        <v>286</v>
      </c>
      <c r="G609" s="132" t="s">
        <v>10</v>
      </c>
      <c r="H609" s="149">
        <v>75</v>
      </c>
      <c r="I609" s="46" t="s">
        <v>1398</v>
      </c>
      <c r="J609" s="46" t="s">
        <v>1561</v>
      </c>
      <c r="K609" s="148">
        <v>1</v>
      </c>
      <c r="L609" s="46" t="s">
        <v>29</v>
      </c>
      <c r="M609" s="46" t="s">
        <v>2646</v>
      </c>
      <c r="N609" s="135"/>
    </row>
    <row r="610" spans="1:14" ht="15" customHeight="1" x14ac:dyDescent="0.25">
      <c r="A610" s="169">
        <v>137</v>
      </c>
      <c r="B610" s="129" t="s">
        <v>2800</v>
      </c>
      <c r="C610" s="130" t="s">
        <v>2643</v>
      </c>
      <c r="D610" s="129" t="s">
        <v>2779</v>
      </c>
      <c r="E610" s="131" t="s">
        <v>2007</v>
      </c>
      <c r="F610" s="131" t="s">
        <v>286</v>
      </c>
      <c r="G610" s="132" t="s">
        <v>10</v>
      </c>
      <c r="H610" s="149">
        <v>75</v>
      </c>
      <c r="I610" s="46" t="s">
        <v>1398</v>
      </c>
      <c r="J610" s="46" t="s">
        <v>1561</v>
      </c>
      <c r="K610" s="148">
        <v>1</v>
      </c>
      <c r="L610" s="46" t="s">
        <v>29</v>
      </c>
      <c r="M610" s="46" t="s">
        <v>2646</v>
      </c>
      <c r="N610" s="135"/>
    </row>
    <row r="611" spans="1:14" ht="15" customHeight="1" x14ac:dyDescent="0.25">
      <c r="A611" s="169">
        <v>138</v>
      </c>
      <c r="B611" s="129" t="s">
        <v>2801</v>
      </c>
      <c r="C611" s="130" t="s">
        <v>349</v>
      </c>
      <c r="D611" s="129" t="s">
        <v>1379</v>
      </c>
      <c r="E611" s="131" t="s">
        <v>2007</v>
      </c>
      <c r="F611" s="131" t="s">
        <v>286</v>
      </c>
      <c r="G611" s="132" t="s">
        <v>10</v>
      </c>
      <c r="H611" s="149">
        <v>45</v>
      </c>
      <c r="I611" s="46" t="s">
        <v>45</v>
      </c>
      <c r="J611" s="46" t="s">
        <v>1552</v>
      </c>
      <c r="K611" s="148">
        <v>0</v>
      </c>
      <c r="L611" s="46">
        <v>0</v>
      </c>
      <c r="M611" s="46">
        <v>0</v>
      </c>
      <c r="N611" s="137" t="s">
        <v>2802</v>
      </c>
    </row>
    <row r="612" spans="1:14" ht="15" customHeight="1" x14ac:dyDescent="0.25">
      <c r="A612" s="169">
        <v>139</v>
      </c>
      <c r="B612" s="129" t="s">
        <v>2803</v>
      </c>
      <c r="C612" s="130" t="s">
        <v>349</v>
      </c>
      <c r="D612" s="129" t="s">
        <v>455</v>
      </c>
      <c r="E612" s="131" t="s">
        <v>2007</v>
      </c>
      <c r="F612" s="131" t="s">
        <v>286</v>
      </c>
      <c r="G612" s="132" t="s">
        <v>10</v>
      </c>
      <c r="H612" s="149">
        <v>45</v>
      </c>
      <c r="I612" s="46" t="s">
        <v>45</v>
      </c>
      <c r="J612" s="46" t="s">
        <v>1552</v>
      </c>
      <c r="K612" s="148">
        <v>0</v>
      </c>
      <c r="L612" s="46">
        <v>0</v>
      </c>
      <c r="M612" s="46">
        <v>0</v>
      </c>
      <c r="N612" s="137" t="s">
        <v>2802</v>
      </c>
    </row>
    <row r="613" spans="1:14" ht="15" customHeight="1" x14ac:dyDescent="0.25">
      <c r="A613" s="169">
        <v>140</v>
      </c>
      <c r="B613" s="129" t="s">
        <v>380</v>
      </c>
      <c r="C613" s="130" t="s">
        <v>407</v>
      </c>
      <c r="D613" s="129" t="s">
        <v>349</v>
      </c>
      <c r="E613" s="131" t="s">
        <v>2007</v>
      </c>
      <c r="F613" s="131" t="s">
        <v>286</v>
      </c>
      <c r="G613" s="132" t="s">
        <v>10</v>
      </c>
      <c r="H613" s="149">
        <v>110</v>
      </c>
      <c r="I613" s="46" t="s">
        <v>1398</v>
      </c>
      <c r="J613" s="46" t="s">
        <v>1558</v>
      </c>
      <c r="K613" s="148">
        <v>0</v>
      </c>
      <c r="L613" s="46">
        <v>0</v>
      </c>
      <c r="M613" s="46">
        <v>0</v>
      </c>
      <c r="N613" s="135" t="s">
        <v>2020</v>
      </c>
    </row>
    <row r="614" spans="1:14" ht="15" customHeight="1" x14ac:dyDescent="0.25">
      <c r="A614" s="169">
        <v>141</v>
      </c>
      <c r="B614" s="129" t="s">
        <v>2804</v>
      </c>
      <c r="C614" s="130" t="s">
        <v>407</v>
      </c>
      <c r="D614" s="129" t="s">
        <v>1379</v>
      </c>
      <c r="E614" s="131" t="s">
        <v>2007</v>
      </c>
      <c r="F614" s="131" t="s">
        <v>286</v>
      </c>
      <c r="G614" s="132" t="s">
        <v>10</v>
      </c>
      <c r="H614" s="149">
        <v>90</v>
      </c>
      <c r="I614" s="46" t="s">
        <v>1398</v>
      </c>
      <c r="J614" s="46" t="s">
        <v>1558</v>
      </c>
      <c r="K614" s="148">
        <v>0</v>
      </c>
      <c r="L614" s="46">
        <v>0</v>
      </c>
      <c r="M614" s="46">
        <v>0</v>
      </c>
      <c r="N614" s="135" t="s">
        <v>2020</v>
      </c>
    </row>
    <row r="615" spans="1:14" ht="15" customHeight="1" x14ac:dyDescent="0.25">
      <c r="A615" s="169">
        <v>142</v>
      </c>
      <c r="B615" s="129" t="s">
        <v>2805</v>
      </c>
      <c r="C615" s="130" t="s">
        <v>407</v>
      </c>
      <c r="D615" s="129" t="s">
        <v>2622</v>
      </c>
      <c r="E615" s="131" t="s">
        <v>2007</v>
      </c>
      <c r="F615" s="131" t="s">
        <v>286</v>
      </c>
      <c r="G615" s="132" t="s">
        <v>10</v>
      </c>
      <c r="H615" s="149">
        <v>90</v>
      </c>
      <c r="I615" s="46" t="s">
        <v>45</v>
      </c>
      <c r="J615" s="46" t="s">
        <v>1552</v>
      </c>
      <c r="K615" s="148">
        <v>0</v>
      </c>
      <c r="L615" s="46">
        <v>0</v>
      </c>
      <c r="M615" s="46">
        <v>0</v>
      </c>
      <c r="N615" s="135" t="s">
        <v>2020</v>
      </c>
    </row>
    <row r="616" spans="1:14" ht="15" customHeight="1" x14ac:dyDescent="0.25">
      <c r="A616" s="169">
        <v>143</v>
      </c>
      <c r="B616" s="129" t="s">
        <v>2806</v>
      </c>
      <c r="C616" s="130" t="s">
        <v>288</v>
      </c>
      <c r="D616" s="129" t="s">
        <v>396</v>
      </c>
      <c r="E616" s="131" t="s">
        <v>2007</v>
      </c>
      <c r="F616" s="131" t="s">
        <v>286</v>
      </c>
      <c r="G616" s="132" t="s">
        <v>10</v>
      </c>
      <c r="H616" s="133">
        <v>75</v>
      </c>
      <c r="I616" s="46" t="s">
        <v>45</v>
      </c>
      <c r="J616" s="46" t="s">
        <v>1552</v>
      </c>
      <c r="K616" s="58">
        <v>1</v>
      </c>
      <c r="L616" s="46" t="s">
        <v>15</v>
      </c>
      <c r="M616" s="46" t="s">
        <v>16</v>
      </c>
      <c r="N616" s="135"/>
    </row>
    <row r="617" spans="1:14" ht="15" customHeight="1" x14ac:dyDescent="0.25">
      <c r="A617" s="169">
        <v>144</v>
      </c>
      <c r="B617" s="129" t="s">
        <v>2807</v>
      </c>
      <c r="C617" s="130" t="s">
        <v>1382</v>
      </c>
      <c r="D617" s="129" t="s">
        <v>431</v>
      </c>
      <c r="E617" s="131" t="s">
        <v>2007</v>
      </c>
      <c r="F617" s="131" t="s">
        <v>286</v>
      </c>
      <c r="G617" s="132" t="s">
        <v>10</v>
      </c>
      <c r="H617" s="133">
        <v>75</v>
      </c>
      <c r="I617" s="46" t="s">
        <v>45</v>
      </c>
      <c r="J617" s="46" t="s">
        <v>1552</v>
      </c>
      <c r="K617" s="58">
        <v>0</v>
      </c>
      <c r="L617" s="46">
        <v>0</v>
      </c>
      <c r="M617" s="46">
        <v>0</v>
      </c>
      <c r="N617" s="151" t="s">
        <v>2020</v>
      </c>
    </row>
    <row r="618" spans="1:14" ht="15" customHeight="1" x14ac:dyDescent="0.25">
      <c r="A618" s="169">
        <v>145</v>
      </c>
      <c r="B618" s="183" t="s">
        <v>2808</v>
      </c>
      <c r="C618" s="184" t="s">
        <v>376</v>
      </c>
      <c r="D618" s="183" t="s">
        <v>467</v>
      </c>
      <c r="E618" s="172" t="s">
        <v>2007</v>
      </c>
      <c r="F618" s="172" t="s">
        <v>155</v>
      </c>
      <c r="G618" s="173" t="s">
        <v>10</v>
      </c>
      <c r="H618" s="174">
        <v>45</v>
      </c>
      <c r="I618" s="176" t="s">
        <v>1398</v>
      </c>
      <c r="J618" s="176" t="s">
        <v>1558</v>
      </c>
      <c r="K618" s="177">
        <v>1</v>
      </c>
      <c r="L618" s="176" t="s">
        <v>15</v>
      </c>
      <c r="M618" s="46" t="s">
        <v>1233</v>
      </c>
      <c r="N618" s="180"/>
    </row>
    <row r="619" spans="1:14" ht="15" customHeight="1" x14ac:dyDescent="0.25">
      <c r="A619" s="169">
        <v>146</v>
      </c>
      <c r="B619" s="154" t="s">
        <v>2809</v>
      </c>
      <c r="C619" s="155" t="s">
        <v>360</v>
      </c>
      <c r="D619" s="154" t="s">
        <v>2339</v>
      </c>
      <c r="E619" s="131" t="s">
        <v>2007</v>
      </c>
      <c r="F619" s="131" t="s">
        <v>155</v>
      </c>
      <c r="G619" s="132" t="s">
        <v>10</v>
      </c>
      <c r="H619" s="133">
        <v>45</v>
      </c>
      <c r="I619" s="46" t="s">
        <v>1398</v>
      </c>
      <c r="J619" s="46" t="s">
        <v>1558</v>
      </c>
      <c r="K619" s="58">
        <v>1</v>
      </c>
      <c r="L619" s="46" t="s">
        <v>15</v>
      </c>
      <c r="M619" s="46" t="s">
        <v>1233</v>
      </c>
      <c r="N619" s="135"/>
    </row>
    <row r="620" spans="1:14" ht="15" customHeight="1" x14ac:dyDescent="0.25">
      <c r="A620" s="169">
        <v>147</v>
      </c>
      <c r="B620" s="129" t="s">
        <v>2810</v>
      </c>
      <c r="C620" s="130" t="s">
        <v>453</v>
      </c>
      <c r="D620" s="129" t="s">
        <v>2768</v>
      </c>
      <c r="E620" s="131" t="s">
        <v>2007</v>
      </c>
      <c r="F620" s="131" t="s">
        <v>286</v>
      </c>
      <c r="G620" s="132" t="s">
        <v>10</v>
      </c>
      <c r="H620" s="133">
        <v>75</v>
      </c>
      <c r="I620" s="46" t="s">
        <v>1398</v>
      </c>
      <c r="J620" s="46" t="s">
        <v>1566</v>
      </c>
      <c r="K620" s="58">
        <v>0</v>
      </c>
      <c r="L620" s="46" t="s">
        <v>29</v>
      </c>
      <c r="M620" s="46" t="s">
        <v>2711</v>
      </c>
      <c r="N620" s="135"/>
    </row>
    <row r="621" spans="1:14" ht="15" customHeight="1" x14ac:dyDescent="0.25">
      <c r="A621" s="169">
        <v>148</v>
      </c>
      <c r="B621" s="129" t="s">
        <v>2811</v>
      </c>
      <c r="C621" s="130" t="s">
        <v>453</v>
      </c>
      <c r="D621" s="129" t="s">
        <v>444</v>
      </c>
      <c r="E621" s="138" t="s">
        <v>2007</v>
      </c>
      <c r="F621" s="138" t="s">
        <v>286</v>
      </c>
      <c r="G621" s="132" t="s">
        <v>10</v>
      </c>
      <c r="H621" s="133">
        <v>75</v>
      </c>
      <c r="I621" s="46" t="s">
        <v>1398</v>
      </c>
      <c r="J621" s="46" t="s">
        <v>1566</v>
      </c>
      <c r="K621" s="58">
        <v>0</v>
      </c>
      <c r="L621" s="46" t="s">
        <v>29</v>
      </c>
      <c r="M621" s="46" t="s">
        <v>2711</v>
      </c>
      <c r="N621" s="135"/>
    </row>
    <row r="622" spans="1:14" ht="15" customHeight="1" x14ac:dyDescent="0.25">
      <c r="A622" s="169">
        <v>149</v>
      </c>
      <c r="B622" s="129" t="s">
        <v>2812</v>
      </c>
      <c r="C622" s="130" t="s">
        <v>2813</v>
      </c>
      <c r="D622" s="129" t="s">
        <v>2023</v>
      </c>
      <c r="E622" s="138" t="s">
        <v>2007</v>
      </c>
      <c r="F622" s="138" t="s">
        <v>286</v>
      </c>
      <c r="G622" s="132" t="s">
        <v>10</v>
      </c>
      <c r="H622" s="133">
        <v>75</v>
      </c>
      <c r="I622" s="46" t="s">
        <v>45</v>
      </c>
      <c r="J622" s="46" t="s">
        <v>1552</v>
      </c>
      <c r="K622" s="58">
        <v>1</v>
      </c>
      <c r="L622" s="46" t="s">
        <v>15</v>
      </c>
      <c r="M622" s="46" t="s">
        <v>1233</v>
      </c>
      <c r="N622" s="135" t="s">
        <v>78</v>
      </c>
    </row>
    <row r="623" spans="1:14" ht="15" customHeight="1" x14ac:dyDescent="0.25">
      <c r="A623" s="169">
        <v>150</v>
      </c>
      <c r="B623" s="129" t="s">
        <v>2814</v>
      </c>
      <c r="C623" s="130" t="s">
        <v>349</v>
      </c>
      <c r="D623" s="129" t="s">
        <v>2627</v>
      </c>
      <c r="E623" s="138" t="s">
        <v>2007</v>
      </c>
      <c r="F623" s="138" t="s">
        <v>286</v>
      </c>
      <c r="G623" s="132" t="s">
        <v>10</v>
      </c>
      <c r="H623" s="133">
        <v>45</v>
      </c>
      <c r="I623" s="46" t="s">
        <v>45</v>
      </c>
      <c r="J623" s="46" t="s">
        <v>1552</v>
      </c>
      <c r="K623" s="58">
        <v>1</v>
      </c>
      <c r="L623" s="46" t="s">
        <v>25</v>
      </c>
      <c r="M623" s="46" t="s">
        <v>1277</v>
      </c>
      <c r="N623" s="135"/>
    </row>
    <row r="624" spans="1:14" ht="15" customHeight="1" x14ac:dyDescent="0.25">
      <c r="A624" s="169">
        <v>151</v>
      </c>
      <c r="B624" s="129" t="s">
        <v>2815</v>
      </c>
      <c r="C624" s="130" t="s">
        <v>349</v>
      </c>
      <c r="D624" s="129" t="s">
        <v>366</v>
      </c>
      <c r="E624" s="131" t="s">
        <v>2007</v>
      </c>
      <c r="F624" s="131" t="s">
        <v>286</v>
      </c>
      <c r="G624" s="132" t="s">
        <v>10</v>
      </c>
      <c r="H624" s="133">
        <v>45</v>
      </c>
      <c r="I624" s="46" t="s">
        <v>45</v>
      </c>
      <c r="J624" s="46" t="s">
        <v>1552</v>
      </c>
      <c r="K624" s="58">
        <v>1</v>
      </c>
      <c r="L624" s="46" t="s">
        <v>25</v>
      </c>
      <c r="M624" s="46" t="s">
        <v>1277</v>
      </c>
      <c r="N624" s="135"/>
    </row>
    <row r="625" spans="1:14" ht="15" customHeight="1" x14ac:dyDescent="0.25">
      <c r="A625" s="169">
        <v>152</v>
      </c>
      <c r="B625" s="129" t="s">
        <v>2816</v>
      </c>
      <c r="C625" s="130" t="s">
        <v>285</v>
      </c>
      <c r="D625" s="129" t="s">
        <v>285</v>
      </c>
      <c r="E625" s="131" t="s">
        <v>2007</v>
      </c>
      <c r="F625" s="131" t="s">
        <v>286</v>
      </c>
      <c r="G625" s="132" t="s">
        <v>10</v>
      </c>
      <c r="H625" s="133">
        <v>75</v>
      </c>
      <c r="I625" s="46" t="s">
        <v>45</v>
      </c>
      <c r="J625" s="46" t="s">
        <v>1552</v>
      </c>
      <c r="K625" s="58">
        <v>1</v>
      </c>
      <c r="L625" s="46" t="s">
        <v>15</v>
      </c>
      <c r="M625" s="46" t="s">
        <v>287</v>
      </c>
      <c r="N625" s="135"/>
    </row>
    <row r="626" spans="1:14" ht="15" customHeight="1" x14ac:dyDescent="0.25">
      <c r="A626" s="169">
        <v>153</v>
      </c>
      <c r="B626" s="129" t="s">
        <v>2817</v>
      </c>
      <c r="C626" s="130" t="s">
        <v>285</v>
      </c>
      <c r="D626" s="129" t="s">
        <v>2818</v>
      </c>
      <c r="E626" s="131" t="s">
        <v>2007</v>
      </c>
      <c r="F626" s="131" t="s">
        <v>286</v>
      </c>
      <c r="G626" s="132" t="s">
        <v>10</v>
      </c>
      <c r="H626" s="133">
        <v>75</v>
      </c>
      <c r="I626" s="46" t="s">
        <v>45</v>
      </c>
      <c r="J626" s="46" t="s">
        <v>1552</v>
      </c>
      <c r="K626" s="58">
        <v>1</v>
      </c>
      <c r="L626" s="46" t="s">
        <v>15</v>
      </c>
      <c r="M626" s="46" t="s">
        <v>287</v>
      </c>
      <c r="N626" s="135"/>
    </row>
    <row r="627" spans="1:14" ht="15" customHeight="1" x14ac:dyDescent="0.25">
      <c r="A627" s="169">
        <v>154</v>
      </c>
      <c r="B627" s="129" t="s">
        <v>2629</v>
      </c>
      <c r="C627" s="130" t="s">
        <v>362</v>
      </c>
      <c r="D627" s="129" t="s">
        <v>285</v>
      </c>
      <c r="E627" s="131" t="s">
        <v>2007</v>
      </c>
      <c r="F627" s="131" t="s">
        <v>286</v>
      </c>
      <c r="G627" s="132" t="s">
        <v>10</v>
      </c>
      <c r="H627" s="133">
        <v>45</v>
      </c>
      <c r="I627" s="46" t="s">
        <v>1398</v>
      </c>
      <c r="J627" s="46" t="s">
        <v>1566</v>
      </c>
      <c r="K627" s="58">
        <v>1</v>
      </c>
      <c r="L627" s="46" t="s">
        <v>45</v>
      </c>
      <c r="M627" s="46" t="s">
        <v>74</v>
      </c>
      <c r="N627" s="135"/>
    </row>
    <row r="628" spans="1:14" ht="15" customHeight="1" x14ac:dyDescent="0.25">
      <c r="A628" s="169">
        <v>155</v>
      </c>
      <c r="B628" s="129" t="s">
        <v>2819</v>
      </c>
      <c r="C628" s="130" t="s">
        <v>417</v>
      </c>
      <c r="D628" s="129" t="s">
        <v>285</v>
      </c>
      <c r="E628" s="131" t="s">
        <v>2007</v>
      </c>
      <c r="F628" s="131" t="s">
        <v>286</v>
      </c>
      <c r="G628" s="132" t="s">
        <v>10</v>
      </c>
      <c r="H628" s="133">
        <v>75</v>
      </c>
      <c r="I628" s="46" t="s">
        <v>1398</v>
      </c>
      <c r="J628" s="46" t="s">
        <v>1566</v>
      </c>
      <c r="K628" s="58">
        <v>1</v>
      </c>
      <c r="L628" s="46" t="s">
        <v>15</v>
      </c>
      <c r="M628" s="46" t="s">
        <v>287</v>
      </c>
      <c r="N628" s="135"/>
    </row>
    <row r="629" spans="1:14" ht="15" customHeight="1" x14ac:dyDescent="0.25">
      <c r="A629" s="169">
        <v>156</v>
      </c>
      <c r="B629" s="129" t="s">
        <v>2820</v>
      </c>
      <c r="C629" s="130" t="s">
        <v>417</v>
      </c>
      <c r="D629" s="129" t="s">
        <v>2821</v>
      </c>
      <c r="E629" s="131" t="s">
        <v>2007</v>
      </c>
      <c r="F629" s="131" t="s">
        <v>286</v>
      </c>
      <c r="G629" s="132" t="s">
        <v>10</v>
      </c>
      <c r="H629" s="133">
        <v>45</v>
      </c>
      <c r="I629" s="46" t="s">
        <v>1398</v>
      </c>
      <c r="J629" s="46" t="s">
        <v>1566</v>
      </c>
      <c r="K629" s="58">
        <v>1</v>
      </c>
      <c r="L629" s="46" t="s">
        <v>15</v>
      </c>
      <c r="M629" s="46" t="s">
        <v>287</v>
      </c>
      <c r="N629" s="135"/>
    </row>
    <row r="630" spans="1:14" ht="15" customHeight="1" x14ac:dyDescent="0.25">
      <c r="A630" s="169">
        <v>157</v>
      </c>
      <c r="B630" s="129" t="s">
        <v>2822</v>
      </c>
      <c r="C630" s="130" t="s">
        <v>417</v>
      </c>
      <c r="D630" s="129" t="s">
        <v>451</v>
      </c>
      <c r="E630" s="131" t="s">
        <v>2007</v>
      </c>
      <c r="F630" s="131" t="s">
        <v>286</v>
      </c>
      <c r="G630" s="132" t="s">
        <v>10</v>
      </c>
      <c r="H630" s="133">
        <v>75</v>
      </c>
      <c r="I630" s="46" t="s">
        <v>1398</v>
      </c>
      <c r="J630" s="46" t="s">
        <v>1566</v>
      </c>
      <c r="K630" s="58">
        <v>1</v>
      </c>
      <c r="L630" s="46" t="s">
        <v>15</v>
      </c>
      <c r="M630" s="46" t="s">
        <v>287</v>
      </c>
      <c r="N630" s="135"/>
    </row>
    <row r="631" spans="1:14" ht="15" customHeight="1" x14ac:dyDescent="0.25">
      <c r="A631" s="169">
        <v>158</v>
      </c>
      <c r="B631" s="129" t="s">
        <v>2823</v>
      </c>
      <c r="C631" s="130" t="s">
        <v>2824</v>
      </c>
      <c r="D631" s="129" t="s">
        <v>2023</v>
      </c>
      <c r="E631" s="131" t="s">
        <v>2007</v>
      </c>
      <c r="F631" s="131" t="s">
        <v>286</v>
      </c>
      <c r="G631" s="132" t="s">
        <v>10</v>
      </c>
      <c r="H631" s="133">
        <v>75</v>
      </c>
      <c r="I631" s="46" t="s">
        <v>1398</v>
      </c>
      <c r="J631" s="46" t="s">
        <v>1566</v>
      </c>
      <c r="K631" s="58">
        <v>1</v>
      </c>
      <c r="L631" s="46" t="s">
        <v>15</v>
      </c>
      <c r="M631" s="46" t="s">
        <v>287</v>
      </c>
      <c r="N631" s="135"/>
    </row>
    <row r="632" spans="1:14" ht="15" customHeight="1" x14ac:dyDescent="0.25">
      <c r="A632" s="169">
        <v>159</v>
      </c>
      <c r="B632" s="129" t="s">
        <v>2825</v>
      </c>
      <c r="C632" s="130" t="s">
        <v>372</v>
      </c>
      <c r="D632" s="129" t="s">
        <v>372</v>
      </c>
      <c r="E632" s="131" t="s">
        <v>2007</v>
      </c>
      <c r="F632" s="131" t="s">
        <v>286</v>
      </c>
      <c r="G632" s="132" t="s">
        <v>10</v>
      </c>
      <c r="H632" s="133">
        <v>75</v>
      </c>
      <c r="I632" s="46" t="s">
        <v>1398</v>
      </c>
      <c r="J632" s="46" t="s">
        <v>1558</v>
      </c>
      <c r="K632" s="58">
        <v>0</v>
      </c>
      <c r="L632" s="46"/>
      <c r="M632" s="46"/>
      <c r="N632" s="135"/>
    </row>
    <row r="633" spans="1:14" ht="15" customHeight="1" x14ac:dyDescent="0.25">
      <c r="A633" s="169">
        <v>160</v>
      </c>
      <c r="B633" s="129" t="s">
        <v>2826</v>
      </c>
      <c r="C633" s="130" t="s">
        <v>1380</v>
      </c>
      <c r="D633" s="129" t="s">
        <v>1380</v>
      </c>
      <c r="E633" s="131" t="s">
        <v>2007</v>
      </c>
      <c r="F633" s="131" t="s">
        <v>286</v>
      </c>
      <c r="G633" s="132" t="s">
        <v>10</v>
      </c>
      <c r="H633" s="133">
        <v>75</v>
      </c>
      <c r="I633" s="46" t="s">
        <v>45</v>
      </c>
      <c r="J633" s="46" t="s">
        <v>1906</v>
      </c>
      <c r="K633" s="58">
        <v>0</v>
      </c>
      <c r="L633" s="46">
        <v>0</v>
      </c>
      <c r="M633" s="46">
        <v>0</v>
      </c>
      <c r="N633" s="151" t="s">
        <v>2020</v>
      </c>
    </row>
    <row r="634" spans="1:14" ht="15" customHeight="1" x14ac:dyDescent="0.25">
      <c r="A634" s="169">
        <v>161</v>
      </c>
      <c r="B634" s="129" t="s">
        <v>2827</v>
      </c>
      <c r="C634" s="130" t="s">
        <v>1380</v>
      </c>
      <c r="D634" s="129" t="s">
        <v>349</v>
      </c>
      <c r="E634" s="131" t="s">
        <v>2007</v>
      </c>
      <c r="F634" s="131" t="s">
        <v>286</v>
      </c>
      <c r="G634" s="132" t="s">
        <v>10</v>
      </c>
      <c r="H634" s="133">
        <v>75</v>
      </c>
      <c r="I634" s="46" t="s">
        <v>45</v>
      </c>
      <c r="J634" s="46" t="s">
        <v>1906</v>
      </c>
      <c r="K634" s="58">
        <v>0</v>
      </c>
      <c r="L634" s="46">
        <v>0</v>
      </c>
      <c r="M634" s="46">
        <v>0</v>
      </c>
      <c r="N634" s="151" t="s">
        <v>2020</v>
      </c>
    </row>
    <row r="635" spans="1:14" ht="15" customHeight="1" x14ac:dyDescent="0.25">
      <c r="A635" s="169">
        <v>162</v>
      </c>
      <c r="B635" s="129" t="s">
        <v>422</v>
      </c>
      <c r="C635" s="130" t="s">
        <v>1380</v>
      </c>
      <c r="D635" s="129" t="s">
        <v>1380</v>
      </c>
      <c r="E635" s="131" t="s">
        <v>2037</v>
      </c>
      <c r="F635" s="131" t="s">
        <v>286</v>
      </c>
      <c r="G635" s="132" t="s">
        <v>10</v>
      </c>
      <c r="H635" s="133">
        <v>75</v>
      </c>
      <c r="I635" s="46" t="s">
        <v>45</v>
      </c>
      <c r="J635" s="46" t="s">
        <v>1906</v>
      </c>
      <c r="K635" s="58">
        <v>0</v>
      </c>
      <c r="L635" s="46">
        <v>0</v>
      </c>
      <c r="M635" s="46">
        <v>0</v>
      </c>
      <c r="N635" s="151" t="s">
        <v>2020</v>
      </c>
    </row>
    <row r="636" spans="1:14" ht="15" customHeight="1" x14ac:dyDescent="0.25">
      <c r="A636" s="169">
        <v>163</v>
      </c>
      <c r="B636" s="129" t="s">
        <v>422</v>
      </c>
      <c r="C636" s="130" t="s">
        <v>1380</v>
      </c>
      <c r="D636" s="129" t="s">
        <v>349</v>
      </c>
      <c r="E636" s="131" t="s">
        <v>2037</v>
      </c>
      <c r="F636" s="131" t="s">
        <v>286</v>
      </c>
      <c r="G636" s="132" t="s">
        <v>10</v>
      </c>
      <c r="H636" s="133">
        <v>75</v>
      </c>
      <c r="I636" s="46" t="s">
        <v>45</v>
      </c>
      <c r="J636" s="46" t="s">
        <v>1906</v>
      </c>
      <c r="K636" s="58">
        <v>0</v>
      </c>
      <c r="L636" s="46">
        <v>0</v>
      </c>
      <c r="M636" s="46">
        <v>0</v>
      </c>
      <c r="N636" s="151" t="s">
        <v>2020</v>
      </c>
    </row>
    <row r="637" spans="1:14" ht="15" customHeight="1" x14ac:dyDescent="0.25">
      <c r="A637" s="169">
        <v>164</v>
      </c>
      <c r="B637" s="129" t="s">
        <v>2339</v>
      </c>
      <c r="C637" s="130" t="s">
        <v>360</v>
      </c>
      <c r="D637" s="129" t="s">
        <v>2333</v>
      </c>
      <c r="E637" s="131" t="s">
        <v>2007</v>
      </c>
      <c r="F637" s="131" t="s">
        <v>155</v>
      </c>
      <c r="G637" s="132" t="s">
        <v>10</v>
      </c>
      <c r="H637" s="149">
        <v>45</v>
      </c>
      <c r="I637" s="46" t="s">
        <v>1398</v>
      </c>
      <c r="J637" s="46" t="s">
        <v>1558</v>
      </c>
      <c r="K637" s="148">
        <v>1</v>
      </c>
      <c r="L637" s="46" t="s">
        <v>15</v>
      </c>
      <c r="M637" s="46" t="s">
        <v>1233</v>
      </c>
      <c r="N637" s="135"/>
    </row>
    <row r="638" spans="1:14" ht="15" customHeight="1" x14ac:dyDescent="0.25">
      <c r="A638" s="169">
        <v>165</v>
      </c>
      <c r="B638" s="129" t="s">
        <v>431</v>
      </c>
      <c r="C638" s="130" t="s">
        <v>373</v>
      </c>
      <c r="D638" s="129" t="s">
        <v>1205</v>
      </c>
      <c r="E638" s="131" t="s">
        <v>2670</v>
      </c>
      <c r="F638" s="131" t="s">
        <v>286</v>
      </c>
      <c r="G638" s="132" t="s">
        <v>10</v>
      </c>
      <c r="H638" s="133">
        <v>200</v>
      </c>
      <c r="I638" s="46" t="s">
        <v>45</v>
      </c>
      <c r="J638" s="46" t="s">
        <v>1906</v>
      </c>
      <c r="K638" s="58">
        <v>1</v>
      </c>
      <c r="L638" s="46" t="s">
        <v>25</v>
      </c>
      <c r="M638" s="46" t="s">
        <v>188</v>
      </c>
      <c r="N638" s="151" t="s">
        <v>2828</v>
      </c>
    </row>
    <row r="639" spans="1:14" ht="15" customHeight="1" x14ac:dyDescent="0.25">
      <c r="A639" s="169">
        <v>166</v>
      </c>
      <c r="B639" s="129" t="s">
        <v>431</v>
      </c>
      <c r="C639" s="130" t="s">
        <v>373</v>
      </c>
      <c r="D639" s="129" t="s">
        <v>1380</v>
      </c>
      <c r="E639" s="131" t="s">
        <v>2670</v>
      </c>
      <c r="F639" s="131" t="s">
        <v>286</v>
      </c>
      <c r="G639" s="132" t="s">
        <v>10</v>
      </c>
      <c r="H639" s="133">
        <v>200</v>
      </c>
      <c r="I639" s="46" t="s">
        <v>45</v>
      </c>
      <c r="J639" s="46" t="s">
        <v>1906</v>
      </c>
      <c r="K639" s="58">
        <v>1</v>
      </c>
      <c r="L639" s="46" t="s">
        <v>25</v>
      </c>
      <c r="M639" s="46" t="s">
        <v>188</v>
      </c>
      <c r="N639" s="151" t="s">
        <v>2828</v>
      </c>
    </row>
    <row r="640" spans="1:14" ht="15" customHeight="1" x14ac:dyDescent="0.25">
      <c r="A640" s="169">
        <v>167</v>
      </c>
      <c r="B640" s="129" t="s">
        <v>2829</v>
      </c>
      <c r="C640" s="130" t="s">
        <v>1610</v>
      </c>
      <c r="D640" s="129" t="s">
        <v>1610</v>
      </c>
      <c r="E640" s="131" t="s">
        <v>2007</v>
      </c>
      <c r="F640" s="131" t="s">
        <v>286</v>
      </c>
      <c r="G640" s="132" t="s">
        <v>10</v>
      </c>
      <c r="H640" s="133">
        <v>75</v>
      </c>
      <c r="I640" s="46" t="s">
        <v>1398</v>
      </c>
      <c r="J640" s="46" t="s">
        <v>1561</v>
      </c>
      <c r="K640" s="58">
        <v>1</v>
      </c>
      <c r="L640" s="46" t="s">
        <v>45</v>
      </c>
      <c r="M640" s="46" t="s">
        <v>1552</v>
      </c>
      <c r="N640" s="135"/>
    </row>
    <row r="641" spans="1:14" ht="15" customHeight="1" x14ac:dyDescent="0.25">
      <c r="A641" s="169">
        <v>168</v>
      </c>
      <c r="B641" s="129" t="s">
        <v>2830</v>
      </c>
      <c r="C641" s="130" t="s">
        <v>1610</v>
      </c>
      <c r="D641" s="129" t="s">
        <v>2742</v>
      </c>
      <c r="E641" s="138" t="s">
        <v>2007</v>
      </c>
      <c r="F641" s="138" t="s">
        <v>286</v>
      </c>
      <c r="G641" s="132" t="s">
        <v>10</v>
      </c>
      <c r="H641" s="133">
        <v>75</v>
      </c>
      <c r="I641" s="46" t="s">
        <v>1398</v>
      </c>
      <c r="J641" s="46" t="s">
        <v>1561</v>
      </c>
      <c r="K641" s="58">
        <v>1</v>
      </c>
      <c r="L641" s="46" t="s">
        <v>45</v>
      </c>
      <c r="M641" s="46" t="s">
        <v>1552</v>
      </c>
      <c r="N641" s="135"/>
    </row>
    <row r="642" spans="1:14" ht="15" customHeight="1" x14ac:dyDescent="0.25">
      <c r="A642" s="169">
        <v>169</v>
      </c>
      <c r="B642" s="129" t="s">
        <v>2831</v>
      </c>
      <c r="C642" s="130" t="s">
        <v>433</v>
      </c>
      <c r="D642" s="129" t="s">
        <v>2713</v>
      </c>
      <c r="E642" s="131" t="s">
        <v>2007</v>
      </c>
      <c r="F642" s="131" t="s">
        <v>131</v>
      </c>
      <c r="G642" s="132" t="s">
        <v>10</v>
      </c>
      <c r="H642" s="133">
        <v>45</v>
      </c>
      <c r="I642" s="46" t="s">
        <v>1398</v>
      </c>
      <c r="J642" s="46" t="s">
        <v>1566</v>
      </c>
      <c r="K642" s="58">
        <v>1</v>
      </c>
      <c r="L642" s="46" t="s">
        <v>29</v>
      </c>
      <c r="M642" s="46" t="s">
        <v>2711</v>
      </c>
      <c r="N642" s="135"/>
    </row>
    <row r="643" spans="1:14" ht="15" customHeight="1" x14ac:dyDescent="0.25">
      <c r="A643" s="169">
        <v>170</v>
      </c>
      <c r="B643" s="129" t="s">
        <v>2832</v>
      </c>
      <c r="C643" s="130" t="s">
        <v>433</v>
      </c>
      <c r="D643" s="129" t="s">
        <v>348</v>
      </c>
      <c r="E643" s="131" t="s">
        <v>2007</v>
      </c>
      <c r="F643" s="131" t="s">
        <v>131</v>
      </c>
      <c r="G643" s="132" t="s">
        <v>10</v>
      </c>
      <c r="H643" s="133">
        <v>45</v>
      </c>
      <c r="I643" s="46" t="s">
        <v>1398</v>
      </c>
      <c r="J643" s="46" t="s">
        <v>1566</v>
      </c>
      <c r="K643" s="58">
        <v>1</v>
      </c>
      <c r="L643" s="46" t="s">
        <v>29</v>
      </c>
      <c r="M643" s="46" t="s">
        <v>2711</v>
      </c>
      <c r="N643" s="135"/>
    </row>
    <row r="644" spans="1:14" ht="15" customHeight="1" x14ac:dyDescent="0.25">
      <c r="A644" s="169">
        <v>171</v>
      </c>
      <c r="B644" s="129" t="s">
        <v>2833</v>
      </c>
      <c r="C644" s="130" t="s">
        <v>1620</v>
      </c>
      <c r="D644" s="129" t="s">
        <v>1620</v>
      </c>
      <c r="E644" s="138" t="s">
        <v>2007</v>
      </c>
      <c r="F644" s="138" t="s">
        <v>286</v>
      </c>
      <c r="G644" s="132" t="s">
        <v>10</v>
      </c>
      <c r="H644" s="133">
        <v>75</v>
      </c>
      <c r="I644" s="46" t="s">
        <v>1398</v>
      </c>
      <c r="J644" s="46" t="s">
        <v>1561</v>
      </c>
      <c r="K644" s="58">
        <v>1</v>
      </c>
      <c r="L644" s="46" t="s">
        <v>45</v>
      </c>
      <c r="M644" s="46" t="s">
        <v>1548</v>
      </c>
      <c r="N644" s="135"/>
    </row>
    <row r="645" spans="1:14" ht="15" customHeight="1" x14ac:dyDescent="0.25">
      <c r="A645" s="169">
        <v>172</v>
      </c>
      <c r="B645" s="129" t="s">
        <v>2834</v>
      </c>
      <c r="C645" s="130" t="s">
        <v>349</v>
      </c>
      <c r="D645" s="129" t="s">
        <v>366</v>
      </c>
      <c r="E645" s="138" t="s">
        <v>2007</v>
      </c>
      <c r="F645" s="138" t="s">
        <v>286</v>
      </c>
      <c r="G645" s="132" t="s">
        <v>10</v>
      </c>
      <c r="H645" s="133">
        <v>75</v>
      </c>
      <c r="I645" s="46" t="s">
        <v>45</v>
      </c>
      <c r="J645" s="46" t="s">
        <v>1552</v>
      </c>
      <c r="K645" s="58">
        <v>1</v>
      </c>
      <c r="L645" s="46" t="s">
        <v>25</v>
      </c>
      <c r="M645" s="46" t="s">
        <v>1277</v>
      </c>
      <c r="N645" s="135"/>
    </row>
    <row r="646" spans="1:14" ht="15" customHeight="1" x14ac:dyDescent="0.25">
      <c r="A646" s="169">
        <v>173</v>
      </c>
      <c r="B646" s="129" t="s">
        <v>2835</v>
      </c>
      <c r="C646" s="130" t="s">
        <v>349</v>
      </c>
      <c r="D646" s="129" t="s">
        <v>455</v>
      </c>
      <c r="E646" s="131" t="s">
        <v>2007</v>
      </c>
      <c r="F646" s="131" t="s">
        <v>286</v>
      </c>
      <c r="G646" s="132" t="s">
        <v>10</v>
      </c>
      <c r="H646" s="133">
        <v>75</v>
      </c>
      <c r="I646" s="46" t="s">
        <v>45</v>
      </c>
      <c r="J646" s="46" t="s">
        <v>1552</v>
      </c>
      <c r="K646" s="58">
        <v>1</v>
      </c>
      <c r="L646" s="46" t="s">
        <v>25</v>
      </c>
      <c r="M646" s="46" t="s">
        <v>1277</v>
      </c>
      <c r="N646" s="135"/>
    </row>
    <row r="647" spans="1:14" ht="15" customHeight="1" x14ac:dyDescent="0.25">
      <c r="A647" s="169">
        <v>174</v>
      </c>
      <c r="B647" s="129" t="s">
        <v>2836</v>
      </c>
      <c r="C647" s="130" t="s">
        <v>299</v>
      </c>
      <c r="D647" s="129" t="s">
        <v>299</v>
      </c>
      <c r="E647" s="131" t="s">
        <v>2007</v>
      </c>
      <c r="F647" s="131" t="s">
        <v>286</v>
      </c>
      <c r="G647" s="132" t="s">
        <v>10</v>
      </c>
      <c r="H647" s="133">
        <v>45</v>
      </c>
      <c r="I647" s="46" t="s">
        <v>1398</v>
      </c>
      <c r="J647" s="46" t="s">
        <v>1561</v>
      </c>
      <c r="K647" s="58">
        <v>0</v>
      </c>
      <c r="L647" s="46">
        <v>0</v>
      </c>
      <c r="M647" s="46">
        <v>0</v>
      </c>
      <c r="N647" s="135"/>
    </row>
    <row r="648" spans="1:14" ht="15" customHeight="1" x14ac:dyDescent="0.25">
      <c r="A648" s="169">
        <v>175</v>
      </c>
      <c r="B648" s="129" t="s">
        <v>2837</v>
      </c>
      <c r="C648" s="130" t="s">
        <v>299</v>
      </c>
      <c r="D648" s="130" t="s">
        <v>300</v>
      </c>
      <c r="E648" s="131" t="s">
        <v>2007</v>
      </c>
      <c r="F648" s="131" t="s">
        <v>286</v>
      </c>
      <c r="G648" s="132" t="s">
        <v>10</v>
      </c>
      <c r="H648" s="133">
        <v>45</v>
      </c>
      <c r="I648" s="46" t="s">
        <v>1398</v>
      </c>
      <c r="J648" s="46" t="s">
        <v>1561</v>
      </c>
      <c r="K648" s="58">
        <v>0</v>
      </c>
      <c r="L648" s="46">
        <v>0</v>
      </c>
      <c r="M648" s="46">
        <v>0</v>
      </c>
      <c r="N648" s="135"/>
    </row>
    <row r="649" spans="1:14" ht="15" customHeight="1" x14ac:dyDescent="0.25">
      <c r="A649" s="169">
        <v>176</v>
      </c>
      <c r="B649" s="129" t="s">
        <v>2648</v>
      </c>
      <c r="C649" s="130" t="s">
        <v>2838</v>
      </c>
      <c r="D649" s="129" t="s">
        <v>2839</v>
      </c>
      <c r="E649" s="131" t="s">
        <v>2007</v>
      </c>
      <c r="F649" s="131" t="s">
        <v>286</v>
      </c>
      <c r="G649" s="132" t="s">
        <v>10</v>
      </c>
      <c r="H649" s="133">
        <v>45</v>
      </c>
      <c r="I649" s="46" t="s">
        <v>1398</v>
      </c>
      <c r="J649" s="46" t="s">
        <v>1561</v>
      </c>
      <c r="K649" s="58">
        <v>1</v>
      </c>
      <c r="L649" s="46" t="s">
        <v>29</v>
      </c>
      <c r="M649" s="46" t="s">
        <v>2646</v>
      </c>
      <c r="N649" s="136"/>
    </row>
    <row r="650" spans="1:14" ht="15" customHeight="1" x14ac:dyDescent="0.25">
      <c r="A650" s="169">
        <v>177</v>
      </c>
      <c r="B650" s="129" t="s">
        <v>2840</v>
      </c>
      <c r="C650" s="130" t="s">
        <v>2643</v>
      </c>
      <c r="D650" s="129" t="s">
        <v>300</v>
      </c>
      <c r="E650" s="131" t="s">
        <v>2007</v>
      </c>
      <c r="F650" s="131" t="s">
        <v>286</v>
      </c>
      <c r="G650" s="132" t="s">
        <v>10</v>
      </c>
      <c r="H650" s="133">
        <v>45</v>
      </c>
      <c r="I650" s="46" t="s">
        <v>1398</v>
      </c>
      <c r="J650" s="46" t="s">
        <v>1561</v>
      </c>
      <c r="K650" s="58">
        <v>1</v>
      </c>
      <c r="L650" s="46" t="s">
        <v>29</v>
      </c>
      <c r="M650" s="46" t="s">
        <v>2646</v>
      </c>
      <c r="N650" s="135"/>
    </row>
    <row r="651" spans="1:14" ht="15" customHeight="1" x14ac:dyDescent="0.25">
      <c r="A651" s="169">
        <v>178</v>
      </c>
      <c r="B651" s="129" t="s">
        <v>2841</v>
      </c>
      <c r="C651" s="130" t="s">
        <v>2643</v>
      </c>
      <c r="D651" s="129" t="s">
        <v>1620</v>
      </c>
      <c r="E651" s="131" t="s">
        <v>2007</v>
      </c>
      <c r="F651" s="131" t="s">
        <v>286</v>
      </c>
      <c r="G651" s="132" t="s">
        <v>10</v>
      </c>
      <c r="H651" s="133">
        <v>45</v>
      </c>
      <c r="I651" s="46" t="s">
        <v>1398</v>
      </c>
      <c r="J651" s="46" t="s">
        <v>1561</v>
      </c>
      <c r="K651" s="58">
        <v>1</v>
      </c>
      <c r="L651" s="46" t="s">
        <v>29</v>
      </c>
      <c r="M651" s="46" t="s">
        <v>2646</v>
      </c>
      <c r="N651" s="135"/>
    </row>
    <row r="652" spans="1:14" ht="15" customHeight="1" x14ac:dyDescent="0.25">
      <c r="A652" s="169">
        <v>179</v>
      </c>
      <c r="B652" s="129" t="s">
        <v>2842</v>
      </c>
      <c r="C652" s="130" t="s">
        <v>2643</v>
      </c>
      <c r="D652" s="129" t="s">
        <v>2719</v>
      </c>
      <c r="E652" s="131" t="s">
        <v>2007</v>
      </c>
      <c r="F652" s="131" t="s">
        <v>286</v>
      </c>
      <c r="G652" s="132" t="s">
        <v>10</v>
      </c>
      <c r="H652" s="133">
        <v>45</v>
      </c>
      <c r="I652" s="46" t="s">
        <v>1398</v>
      </c>
      <c r="J652" s="46" t="s">
        <v>1561</v>
      </c>
      <c r="K652" s="58">
        <v>1</v>
      </c>
      <c r="L652" s="46" t="s">
        <v>29</v>
      </c>
      <c r="M652" s="46" t="s">
        <v>2646</v>
      </c>
      <c r="N652" s="135"/>
    </row>
    <row r="653" spans="1:14" ht="15" customHeight="1" x14ac:dyDescent="0.25">
      <c r="A653" s="169">
        <v>180</v>
      </c>
      <c r="B653" s="129" t="s">
        <v>2843</v>
      </c>
      <c r="C653" s="130" t="s">
        <v>2643</v>
      </c>
      <c r="D653" s="129" t="s">
        <v>2683</v>
      </c>
      <c r="E653" s="131" t="s">
        <v>2007</v>
      </c>
      <c r="F653" s="131" t="s">
        <v>286</v>
      </c>
      <c r="G653" s="132" t="s">
        <v>10</v>
      </c>
      <c r="H653" s="133">
        <v>45</v>
      </c>
      <c r="I653" s="46" t="s">
        <v>1398</v>
      </c>
      <c r="J653" s="46" t="s">
        <v>1561</v>
      </c>
      <c r="K653" s="58">
        <v>1</v>
      </c>
      <c r="L653" s="46" t="s">
        <v>29</v>
      </c>
      <c r="M653" s="46" t="s">
        <v>2646</v>
      </c>
      <c r="N653" s="135"/>
    </row>
    <row r="654" spans="1:14" ht="15" customHeight="1" x14ac:dyDescent="0.25">
      <c r="A654" s="169">
        <v>181</v>
      </c>
      <c r="B654" s="129" t="s">
        <v>2844</v>
      </c>
      <c r="C654" s="130" t="s">
        <v>453</v>
      </c>
      <c r="D654" s="129" t="s">
        <v>1642</v>
      </c>
      <c r="E654" s="131" t="s">
        <v>2007</v>
      </c>
      <c r="F654" s="131" t="s">
        <v>286</v>
      </c>
      <c r="G654" s="132" t="s">
        <v>10</v>
      </c>
      <c r="H654" s="133">
        <v>75</v>
      </c>
      <c r="I654" s="46" t="s">
        <v>1398</v>
      </c>
      <c r="J654" s="46" t="s">
        <v>1566</v>
      </c>
      <c r="K654" s="58">
        <v>1</v>
      </c>
      <c r="L654" s="46" t="s">
        <v>29</v>
      </c>
      <c r="M654" s="46" t="s">
        <v>2711</v>
      </c>
      <c r="N654" s="135"/>
    </row>
    <row r="655" spans="1:14" ht="15" customHeight="1" x14ac:dyDescent="0.25">
      <c r="A655" s="169">
        <v>182</v>
      </c>
      <c r="B655" s="129" t="s">
        <v>2845</v>
      </c>
      <c r="C655" s="130" t="s">
        <v>453</v>
      </c>
      <c r="D655" s="129" t="s">
        <v>453</v>
      </c>
      <c r="E655" s="131" t="s">
        <v>2007</v>
      </c>
      <c r="F655" s="131" t="s">
        <v>286</v>
      </c>
      <c r="G655" s="132" t="s">
        <v>10</v>
      </c>
      <c r="H655" s="133">
        <v>45</v>
      </c>
      <c r="I655" s="46" t="s">
        <v>1398</v>
      </c>
      <c r="J655" s="46" t="s">
        <v>1566</v>
      </c>
      <c r="K655" s="58">
        <v>1</v>
      </c>
      <c r="L655" s="46" t="s">
        <v>29</v>
      </c>
      <c r="M655" s="46" t="s">
        <v>2711</v>
      </c>
      <c r="N655" s="135"/>
    </row>
    <row r="656" spans="1:14" ht="15" customHeight="1" x14ac:dyDescent="0.25">
      <c r="A656" s="169">
        <v>183</v>
      </c>
      <c r="B656" s="129" t="s">
        <v>2846</v>
      </c>
      <c r="C656" s="130" t="s">
        <v>447</v>
      </c>
      <c r="D656" s="129" t="s">
        <v>2847</v>
      </c>
      <c r="E656" s="131" t="s">
        <v>2007</v>
      </c>
      <c r="F656" s="131" t="s">
        <v>286</v>
      </c>
      <c r="G656" s="132" t="s">
        <v>10</v>
      </c>
      <c r="H656" s="133">
        <v>45</v>
      </c>
      <c r="I656" s="46" t="s">
        <v>1398</v>
      </c>
      <c r="J656" s="46" t="s">
        <v>1561</v>
      </c>
      <c r="K656" s="58">
        <v>1</v>
      </c>
      <c r="L656" s="46" t="s">
        <v>45</v>
      </c>
      <c r="M656" s="46" t="s">
        <v>74</v>
      </c>
      <c r="N656" s="135"/>
    </row>
    <row r="657" spans="1:14" ht="15" customHeight="1" x14ac:dyDescent="0.25">
      <c r="A657" s="169">
        <v>184</v>
      </c>
      <c r="B657" s="129" t="s">
        <v>2848</v>
      </c>
      <c r="C657" s="130" t="s">
        <v>447</v>
      </c>
      <c r="D657" s="129" t="s">
        <v>2643</v>
      </c>
      <c r="E657" s="131" t="s">
        <v>2007</v>
      </c>
      <c r="F657" s="131" t="s">
        <v>286</v>
      </c>
      <c r="G657" s="132" t="s">
        <v>10</v>
      </c>
      <c r="H657" s="133">
        <v>45</v>
      </c>
      <c r="I657" s="46" t="s">
        <v>1398</v>
      </c>
      <c r="J657" s="46" t="s">
        <v>1561</v>
      </c>
      <c r="K657" s="58">
        <v>1</v>
      </c>
      <c r="L657" s="46" t="s">
        <v>45</v>
      </c>
      <c r="M657" s="46" t="s">
        <v>74</v>
      </c>
      <c r="N657" s="135"/>
    </row>
    <row r="658" spans="1:14" ht="15" customHeight="1" x14ac:dyDescent="0.25">
      <c r="A658" s="169">
        <v>185</v>
      </c>
      <c r="B658" s="129" t="s">
        <v>2849</v>
      </c>
      <c r="C658" s="130" t="s">
        <v>451</v>
      </c>
      <c r="D658" s="129" t="s">
        <v>2850</v>
      </c>
      <c r="E658" s="131" t="s">
        <v>2007</v>
      </c>
      <c r="F658" s="131" t="s">
        <v>286</v>
      </c>
      <c r="G658" s="132" t="s">
        <v>10</v>
      </c>
      <c r="H658" s="133">
        <v>75</v>
      </c>
      <c r="I658" s="46" t="s">
        <v>1398</v>
      </c>
      <c r="J658" s="46" t="s">
        <v>1561</v>
      </c>
      <c r="K658" s="58">
        <v>1</v>
      </c>
      <c r="L658" s="46" t="s">
        <v>45</v>
      </c>
      <c r="M658" s="46" t="s">
        <v>1553</v>
      </c>
      <c r="N658" s="135"/>
    </row>
    <row r="659" spans="1:14" ht="15" customHeight="1" x14ac:dyDescent="0.25">
      <c r="A659" s="169">
        <v>186</v>
      </c>
      <c r="B659" s="129" t="s">
        <v>2851</v>
      </c>
      <c r="C659" s="130" t="s">
        <v>451</v>
      </c>
      <c r="D659" s="129" t="s">
        <v>2666</v>
      </c>
      <c r="E659" s="131" t="s">
        <v>2007</v>
      </c>
      <c r="F659" s="131" t="s">
        <v>286</v>
      </c>
      <c r="G659" s="132" t="s">
        <v>10</v>
      </c>
      <c r="H659" s="133">
        <v>75</v>
      </c>
      <c r="I659" s="46" t="s">
        <v>1398</v>
      </c>
      <c r="J659" s="46" t="s">
        <v>1561</v>
      </c>
      <c r="K659" s="58">
        <v>1</v>
      </c>
      <c r="L659" s="46" t="s">
        <v>45</v>
      </c>
      <c r="M659" s="46" t="s">
        <v>1553</v>
      </c>
      <c r="N659" s="135"/>
    </row>
    <row r="660" spans="1:14" ht="15" customHeight="1" x14ac:dyDescent="0.25">
      <c r="A660" s="169">
        <v>187</v>
      </c>
      <c r="B660" s="129" t="s">
        <v>2852</v>
      </c>
      <c r="C660" s="130" t="s">
        <v>417</v>
      </c>
      <c r="D660" s="129" t="s">
        <v>2853</v>
      </c>
      <c r="E660" s="131" t="s">
        <v>2007</v>
      </c>
      <c r="F660" s="131" t="s">
        <v>286</v>
      </c>
      <c r="G660" s="132" t="s">
        <v>10</v>
      </c>
      <c r="H660" s="133">
        <v>75</v>
      </c>
      <c r="I660" s="46" t="s">
        <v>1398</v>
      </c>
      <c r="J660" s="46" t="s">
        <v>1566</v>
      </c>
      <c r="K660" s="58">
        <v>1</v>
      </c>
      <c r="L660" s="134" t="s">
        <v>15</v>
      </c>
      <c r="M660" s="46" t="s">
        <v>287</v>
      </c>
      <c r="N660" s="135"/>
    </row>
    <row r="661" spans="1:14" ht="15" customHeight="1" x14ac:dyDescent="0.25">
      <c r="A661" s="169">
        <v>188</v>
      </c>
      <c r="B661" s="129" t="s">
        <v>2854</v>
      </c>
      <c r="C661" s="130" t="s">
        <v>453</v>
      </c>
      <c r="D661" s="129" t="s">
        <v>2818</v>
      </c>
      <c r="E661" s="131" t="s">
        <v>2007</v>
      </c>
      <c r="F661" s="131" t="s">
        <v>286</v>
      </c>
      <c r="G661" s="132" t="s">
        <v>10</v>
      </c>
      <c r="H661" s="133">
        <v>45</v>
      </c>
      <c r="I661" s="46" t="s">
        <v>1398</v>
      </c>
      <c r="J661" s="46" t="s">
        <v>1566</v>
      </c>
      <c r="K661" s="58">
        <v>1</v>
      </c>
      <c r="L661" s="46" t="s">
        <v>29</v>
      </c>
      <c r="M661" s="46" t="s">
        <v>2711</v>
      </c>
      <c r="N661" s="135"/>
    </row>
    <row r="662" spans="1:14" ht="15" customHeight="1" x14ac:dyDescent="0.25">
      <c r="A662" s="169">
        <v>189</v>
      </c>
      <c r="B662" s="129" t="s">
        <v>2855</v>
      </c>
      <c r="C662" s="130" t="s">
        <v>453</v>
      </c>
      <c r="D662" s="129" t="s">
        <v>444</v>
      </c>
      <c r="E662" s="131" t="s">
        <v>2007</v>
      </c>
      <c r="F662" s="131" t="s">
        <v>286</v>
      </c>
      <c r="G662" s="132" t="s">
        <v>10</v>
      </c>
      <c r="H662" s="133">
        <v>75</v>
      </c>
      <c r="I662" s="46" t="s">
        <v>1398</v>
      </c>
      <c r="J662" s="46" t="s">
        <v>1566</v>
      </c>
      <c r="K662" s="58">
        <v>1</v>
      </c>
      <c r="L662" s="46" t="s">
        <v>29</v>
      </c>
      <c r="M662" s="46" t="s">
        <v>2711</v>
      </c>
      <c r="N662" s="135"/>
    </row>
    <row r="663" spans="1:14" ht="15" customHeight="1" x14ac:dyDescent="0.25">
      <c r="A663" s="169">
        <v>190</v>
      </c>
      <c r="B663" s="129" t="s">
        <v>455</v>
      </c>
      <c r="C663" s="130" t="s">
        <v>349</v>
      </c>
      <c r="D663" s="129" t="s">
        <v>407</v>
      </c>
      <c r="E663" s="131" t="s">
        <v>2007</v>
      </c>
      <c r="F663" s="131" t="s">
        <v>286</v>
      </c>
      <c r="G663" s="132" t="s">
        <v>10</v>
      </c>
      <c r="H663" s="133">
        <v>45</v>
      </c>
      <c r="I663" s="46" t="s">
        <v>45</v>
      </c>
      <c r="J663" s="46" t="s">
        <v>1552</v>
      </c>
      <c r="K663" s="58">
        <v>0</v>
      </c>
      <c r="L663" s="46">
        <v>0</v>
      </c>
      <c r="M663" s="46">
        <v>0</v>
      </c>
      <c r="N663" s="151" t="s">
        <v>2020</v>
      </c>
    </row>
    <row r="664" spans="1:14" ht="15" customHeight="1" x14ac:dyDescent="0.25">
      <c r="A664" s="169">
        <v>191</v>
      </c>
      <c r="B664" s="129" t="s">
        <v>1650</v>
      </c>
      <c r="C664" s="130" t="s">
        <v>398</v>
      </c>
      <c r="D664" s="129" t="s">
        <v>461</v>
      </c>
      <c r="E664" s="131" t="s">
        <v>2007</v>
      </c>
      <c r="F664" s="131" t="s">
        <v>131</v>
      </c>
      <c r="G664" s="132" t="s">
        <v>10</v>
      </c>
      <c r="H664" s="133">
        <v>45</v>
      </c>
      <c r="I664" s="46" t="s">
        <v>1398</v>
      </c>
      <c r="J664" s="46" t="s">
        <v>1566</v>
      </c>
      <c r="K664" s="58">
        <v>1</v>
      </c>
      <c r="L664" s="46" t="s">
        <v>15</v>
      </c>
      <c r="M664" s="46" t="s">
        <v>1233</v>
      </c>
      <c r="N664" s="135"/>
    </row>
    <row r="665" spans="1:14" ht="15" customHeight="1" x14ac:dyDescent="0.25">
      <c r="A665" s="169">
        <v>192</v>
      </c>
      <c r="B665" s="129" t="s">
        <v>2856</v>
      </c>
      <c r="C665" s="130" t="s">
        <v>2526</v>
      </c>
      <c r="D665" s="129" t="s">
        <v>2622</v>
      </c>
      <c r="E665" s="131" t="s">
        <v>2007</v>
      </c>
      <c r="F665" s="131" t="s">
        <v>155</v>
      </c>
      <c r="G665" s="132" t="s">
        <v>10</v>
      </c>
      <c r="H665" s="133">
        <v>75</v>
      </c>
      <c r="I665" s="46" t="s">
        <v>45</v>
      </c>
      <c r="J665" s="46" t="s">
        <v>1552</v>
      </c>
      <c r="K665" s="58">
        <v>0</v>
      </c>
      <c r="L665" s="46">
        <v>0</v>
      </c>
      <c r="M665" s="46">
        <v>0</v>
      </c>
      <c r="N665" s="151" t="s">
        <v>2020</v>
      </c>
    </row>
    <row r="666" spans="1:14" ht="15" customHeight="1" x14ac:dyDescent="0.25">
      <c r="A666" s="169">
        <v>193</v>
      </c>
      <c r="B666" s="129" t="s">
        <v>2857</v>
      </c>
      <c r="C666" s="130" t="s">
        <v>460</v>
      </c>
      <c r="D666" s="129" t="s">
        <v>2661</v>
      </c>
      <c r="E666" s="131" t="s">
        <v>2007</v>
      </c>
      <c r="F666" s="131" t="s">
        <v>286</v>
      </c>
      <c r="G666" s="132" t="s">
        <v>10</v>
      </c>
      <c r="H666" s="133">
        <v>75</v>
      </c>
      <c r="I666" s="46" t="s">
        <v>45</v>
      </c>
      <c r="J666" s="46" t="s">
        <v>1552</v>
      </c>
      <c r="K666" s="58">
        <v>1</v>
      </c>
      <c r="L666" s="46" t="s">
        <v>15</v>
      </c>
      <c r="M666" s="46" t="s">
        <v>16</v>
      </c>
      <c r="N666" s="135"/>
    </row>
    <row r="667" spans="1:14" ht="15" customHeight="1" x14ac:dyDescent="0.25">
      <c r="A667" s="169">
        <v>194</v>
      </c>
      <c r="B667" s="129" t="s">
        <v>2858</v>
      </c>
      <c r="C667" s="130" t="s">
        <v>460</v>
      </c>
      <c r="D667" s="129" t="s">
        <v>353</v>
      </c>
      <c r="E667" s="131" t="s">
        <v>2007</v>
      </c>
      <c r="F667" s="131" t="s">
        <v>286</v>
      </c>
      <c r="G667" s="132" t="s">
        <v>10</v>
      </c>
      <c r="H667" s="133">
        <v>150</v>
      </c>
      <c r="I667" s="46" t="s">
        <v>45</v>
      </c>
      <c r="J667" s="46" t="s">
        <v>1552</v>
      </c>
      <c r="K667" s="58">
        <v>1</v>
      </c>
      <c r="L667" s="46" t="s">
        <v>15</v>
      </c>
      <c r="M667" s="46" t="s">
        <v>16</v>
      </c>
      <c r="N667" s="135"/>
    </row>
    <row r="668" spans="1:14" ht="15" customHeight="1" x14ac:dyDescent="0.25">
      <c r="A668" s="169">
        <v>195</v>
      </c>
      <c r="B668" s="129" t="s">
        <v>2859</v>
      </c>
      <c r="C668" s="130" t="s">
        <v>332</v>
      </c>
      <c r="D668" s="129" t="s">
        <v>2860</v>
      </c>
      <c r="E668" s="131" t="s">
        <v>2007</v>
      </c>
      <c r="F668" s="131" t="s">
        <v>131</v>
      </c>
      <c r="G668" s="132" t="s">
        <v>10</v>
      </c>
      <c r="H668" s="133">
        <v>45</v>
      </c>
      <c r="I668" s="46" t="s">
        <v>45</v>
      </c>
      <c r="J668" s="46" t="s">
        <v>1552</v>
      </c>
      <c r="K668" s="58">
        <v>1</v>
      </c>
      <c r="L668" s="46" t="s">
        <v>15</v>
      </c>
      <c r="M668" s="46" t="s">
        <v>1233</v>
      </c>
      <c r="N668" s="135"/>
    </row>
    <row r="669" spans="1:14" ht="15" customHeight="1" x14ac:dyDescent="0.25">
      <c r="A669" s="169">
        <v>196</v>
      </c>
      <c r="B669" s="170" t="s">
        <v>2861</v>
      </c>
      <c r="C669" s="171" t="s">
        <v>462</v>
      </c>
      <c r="D669" s="170" t="s">
        <v>2862</v>
      </c>
      <c r="E669" s="172" t="s">
        <v>2007</v>
      </c>
      <c r="F669" s="172" t="s">
        <v>155</v>
      </c>
      <c r="G669" s="173" t="s">
        <v>10</v>
      </c>
      <c r="H669" s="174">
        <v>45</v>
      </c>
      <c r="I669" s="176" t="s">
        <v>1398</v>
      </c>
      <c r="J669" s="176" t="s">
        <v>1558</v>
      </c>
      <c r="K669" s="177">
        <v>1</v>
      </c>
      <c r="L669" s="176" t="s">
        <v>15</v>
      </c>
      <c r="M669" s="46" t="s">
        <v>1233</v>
      </c>
      <c r="N669" s="180"/>
    </row>
    <row r="670" spans="1:14" ht="15" customHeight="1" x14ac:dyDescent="0.25">
      <c r="A670" s="169">
        <v>197</v>
      </c>
      <c r="B670" s="129" t="s">
        <v>2863</v>
      </c>
      <c r="C670" s="130" t="s">
        <v>396</v>
      </c>
      <c r="D670" s="129" t="s">
        <v>2777</v>
      </c>
      <c r="E670" s="131" t="s">
        <v>2007</v>
      </c>
      <c r="F670" s="131" t="s">
        <v>286</v>
      </c>
      <c r="G670" s="132" t="s">
        <v>10</v>
      </c>
      <c r="H670" s="133">
        <v>75</v>
      </c>
      <c r="I670" s="46" t="s">
        <v>1398</v>
      </c>
      <c r="J670" s="46" t="s">
        <v>1558</v>
      </c>
      <c r="K670" s="58">
        <v>1</v>
      </c>
      <c r="L670" s="46" t="s">
        <v>25</v>
      </c>
      <c r="M670" s="46" t="s">
        <v>1277</v>
      </c>
      <c r="N670" s="135"/>
    </row>
    <row r="671" spans="1:14" ht="15" customHeight="1" x14ac:dyDescent="0.25">
      <c r="A671" s="169">
        <v>198</v>
      </c>
      <c r="B671" s="129" t="s">
        <v>2864</v>
      </c>
      <c r="C671" s="130" t="s">
        <v>396</v>
      </c>
      <c r="D671" s="129" t="s">
        <v>396</v>
      </c>
      <c r="E671" s="131" t="s">
        <v>2007</v>
      </c>
      <c r="F671" s="131" t="s">
        <v>286</v>
      </c>
      <c r="G671" s="132" t="s">
        <v>10</v>
      </c>
      <c r="H671" s="133">
        <v>75</v>
      </c>
      <c r="I671" s="46" t="s">
        <v>1398</v>
      </c>
      <c r="J671" s="46" t="s">
        <v>1558</v>
      </c>
      <c r="K671" s="58">
        <v>1</v>
      </c>
      <c r="L671" s="46" t="s">
        <v>25</v>
      </c>
      <c r="M671" s="46" t="s">
        <v>1277</v>
      </c>
      <c r="N671" s="135"/>
    </row>
    <row r="672" spans="1:14" ht="15" customHeight="1" x14ac:dyDescent="0.25">
      <c r="A672" s="169">
        <v>199</v>
      </c>
      <c r="B672" s="129" t="s">
        <v>2865</v>
      </c>
      <c r="C672" s="130" t="s">
        <v>464</v>
      </c>
      <c r="D672" s="129" t="s">
        <v>1380</v>
      </c>
      <c r="E672" s="131" t="s">
        <v>2007</v>
      </c>
      <c r="F672" s="131" t="s">
        <v>286</v>
      </c>
      <c r="G672" s="132" t="s">
        <v>10</v>
      </c>
      <c r="H672" s="133">
        <v>100</v>
      </c>
      <c r="I672" s="46" t="s">
        <v>45</v>
      </c>
      <c r="J672" s="46" t="s">
        <v>1906</v>
      </c>
      <c r="K672" s="58">
        <v>1</v>
      </c>
      <c r="L672" s="46" t="s">
        <v>115</v>
      </c>
      <c r="M672" s="46" t="s">
        <v>115</v>
      </c>
      <c r="N672" s="135"/>
    </row>
    <row r="673" spans="1:14" ht="15" customHeight="1" x14ac:dyDescent="0.25">
      <c r="A673" s="169">
        <v>200</v>
      </c>
      <c r="B673" s="129" t="s">
        <v>2866</v>
      </c>
      <c r="C673" s="130" t="s">
        <v>464</v>
      </c>
      <c r="D673" s="129" t="s">
        <v>2867</v>
      </c>
      <c r="E673" s="131" t="s">
        <v>2007</v>
      </c>
      <c r="F673" s="131" t="s">
        <v>286</v>
      </c>
      <c r="G673" s="132" t="s">
        <v>10</v>
      </c>
      <c r="H673" s="133">
        <v>100</v>
      </c>
      <c r="I673" s="46" t="s">
        <v>45</v>
      </c>
      <c r="J673" s="46" t="s">
        <v>1906</v>
      </c>
      <c r="K673" s="58">
        <v>1</v>
      </c>
      <c r="L673" s="46" t="s">
        <v>115</v>
      </c>
      <c r="M673" s="46" t="s">
        <v>115</v>
      </c>
      <c r="N673" s="135"/>
    </row>
    <row r="674" spans="1:14" ht="15" customHeight="1" x14ac:dyDescent="0.25">
      <c r="A674" s="169">
        <v>201</v>
      </c>
      <c r="B674" s="170" t="s">
        <v>2868</v>
      </c>
      <c r="C674" s="171" t="s">
        <v>467</v>
      </c>
      <c r="D674" s="170" t="s">
        <v>2869</v>
      </c>
      <c r="E674" s="172" t="s">
        <v>2007</v>
      </c>
      <c r="F674" s="172" t="s">
        <v>155</v>
      </c>
      <c r="G674" s="173" t="s">
        <v>10</v>
      </c>
      <c r="H674" s="174">
        <v>45</v>
      </c>
      <c r="I674" s="176" t="s">
        <v>1398</v>
      </c>
      <c r="J674" s="176" t="s">
        <v>1558</v>
      </c>
      <c r="K674" s="177">
        <v>1</v>
      </c>
      <c r="L674" s="176" t="s">
        <v>15</v>
      </c>
      <c r="M674" s="46" t="s">
        <v>1233</v>
      </c>
      <c r="N674" s="180"/>
    </row>
    <row r="675" spans="1:14" ht="15" customHeight="1" x14ac:dyDescent="0.25">
      <c r="A675" s="169">
        <v>202</v>
      </c>
      <c r="B675" s="129" t="s">
        <v>2870</v>
      </c>
      <c r="C675" s="130" t="s">
        <v>467</v>
      </c>
      <c r="D675" s="129" t="s">
        <v>2862</v>
      </c>
      <c r="E675" s="131" t="s">
        <v>2007</v>
      </c>
      <c r="F675" s="131" t="s">
        <v>155</v>
      </c>
      <c r="G675" s="132" t="s">
        <v>10</v>
      </c>
      <c r="H675" s="133">
        <v>45</v>
      </c>
      <c r="I675" s="46" t="s">
        <v>1398</v>
      </c>
      <c r="J675" s="46" t="s">
        <v>1558</v>
      </c>
      <c r="K675" s="58">
        <v>1</v>
      </c>
      <c r="L675" s="46" t="s">
        <v>15</v>
      </c>
      <c r="M675" s="46" t="s">
        <v>1233</v>
      </c>
      <c r="N675" s="135"/>
    </row>
    <row r="676" spans="1:14" ht="15" customHeight="1" x14ac:dyDescent="0.25">
      <c r="A676" s="169">
        <v>203</v>
      </c>
      <c r="B676" s="129" t="s">
        <v>2871</v>
      </c>
      <c r="C676" s="130" t="s">
        <v>388</v>
      </c>
      <c r="D676" s="129" t="s">
        <v>388</v>
      </c>
      <c r="E676" s="131" t="s">
        <v>2007</v>
      </c>
      <c r="F676" s="131" t="s">
        <v>286</v>
      </c>
      <c r="G676" s="132" t="s">
        <v>10</v>
      </c>
      <c r="H676" s="133">
        <v>45</v>
      </c>
      <c r="I676" s="46" t="s">
        <v>1398</v>
      </c>
      <c r="J676" s="46" t="s">
        <v>1566</v>
      </c>
      <c r="K676" s="58">
        <v>1</v>
      </c>
      <c r="L676" s="46" t="s">
        <v>29</v>
      </c>
      <c r="M676" s="46" t="s">
        <v>2711</v>
      </c>
      <c r="N676" s="135"/>
    </row>
    <row r="677" spans="1:14" ht="15" customHeight="1" x14ac:dyDescent="0.25">
      <c r="A677" s="169">
        <v>204</v>
      </c>
      <c r="B677" s="129" t="s">
        <v>2872</v>
      </c>
      <c r="C677" s="130" t="s">
        <v>388</v>
      </c>
      <c r="D677" s="129" t="s">
        <v>2873</v>
      </c>
      <c r="E677" s="131" t="s">
        <v>2007</v>
      </c>
      <c r="F677" s="131" t="s">
        <v>286</v>
      </c>
      <c r="G677" s="132" t="s">
        <v>10</v>
      </c>
      <c r="H677" s="133">
        <v>45</v>
      </c>
      <c r="I677" s="46" t="s">
        <v>1398</v>
      </c>
      <c r="J677" s="46" t="s">
        <v>1566</v>
      </c>
      <c r="K677" s="58">
        <v>1</v>
      </c>
      <c r="L677" s="46" t="s">
        <v>29</v>
      </c>
      <c r="M677" s="46" t="s">
        <v>2711</v>
      </c>
      <c r="N677" s="135"/>
    </row>
    <row r="678" spans="1:14" s="152" customFormat="1" ht="15" customHeight="1" x14ac:dyDescent="0.25">
      <c r="A678" s="169" t="s">
        <v>2290</v>
      </c>
      <c r="B678" s="129" t="s">
        <v>410</v>
      </c>
      <c r="C678" s="129" t="s">
        <v>2694</v>
      </c>
      <c r="D678" s="129" t="s">
        <v>2874</v>
      </c>
      <c r="E678" s="138" t="s">
        <v>2292</v>
      </c>
      <c r="F678" s="138" t="s">
        <v>286</v>
      </c>
      <c r="G678" s="46" t="s">
        <v>10</v>
      </c>
      <c r="H678" s="185">
        <v>185</v>
      </c>
      <c r="I678" s="46" t="s">
        <v>1398</v>
      </c>
      <c r="J678" s="91" t="s">
        <v>1546</v>
      </c>
      <c r="K678" s="58"/>
      <c r="L678" s="46"/>
      <c r="M678" s="46"/>
      <c r="N678" s="168" t="s">
        <v>2293</v>
      </c>
    </row>
    <row r="679" spans="1:14" s="152" customFormat="1" ht="15" customHeight="1" x14ac:dyDescent="0.25">
      <c r="A679" s="169" t="s">
        <v>2294</v>
      </c>
      <c r="B679" s="129" t="s">
        <v>2875</v>
      </c>
      <c r="C679" s="129" t="s">
        <v>2694</v>
      </c>
      <c r="D679" s="129" t="s">
        <v>2874</v>
      </c>
      <c r="E679" s="138" t="s">
        <v>2292</v>
      </c>
      <c r="F679" s="138" t="s">
        <v>286</v>
      </c>
      <c r="G679" s="46" t="s">
        <v>10</v>
      </c>
      <c r="H679" s="185">
        <v>185</v>
      </c>
      <c r="I679" s="46" t="s">
        <v>1398</v>
      </c>
      <c r="J679" s="91" t="s">
        <v>1546</v>
      </c>
      <c r="K679" s="58"/>
      <c r="L679" s="46"/>
      <c r="M679" s="46"/>
      <c r="N679" s="168" t="s">
        <v>2293</v>
      </c>
    </row>
    <row r="680" spans="1:14" s="152" customFormat="1" ht="15" customHeight="1" x14ac:dyDescent="0.25">
      <c r="A680" s="169" t="s">
        <v>2295</v>
      </c>
      <c r="B680" s="129" t="s">
        <v>2875</v>
      </c>
      <c r="C680" s="129" t="s">
        <v>2694</v>
      </c>
      <c r="D680" s="129" t="s">
        <v>1380</v>
      </c>
      <c r="E680" s="138" t="s">
        <v>2292</v>
      </c>
      <c r="F680" s="138" t="s">
        <v>286</v>
      </c>
      <c r="G680" s="46" t="s">
        <v>10</v>
      </c>
      <c r="H680" s="185">
        <v>226</v>
      </c>
      <c r="I680" s="46" t="s">
        <v>1398</v>
      </c>
      <c r="J680" s="91" t="s">
        <v>1546</v>
      </c>
      <c r="K680" s="58"/>
      <c r="L680" s="46"/>
      <c r="M680" s="46"/>
      <c r="N680" s="168" t="s">
        <v>2293</v>
      </c>
    </row>
    <row r="681" spans="1:14" s="152" customFormat="1" ht="15" customHeight="1" x14ac:dyDescent="0.25">
      <c r="A681" s="169" t="s">
        <v>2296</v>
      </c>
      <c r="B681" s="129" t="s">
        <v>2876</v>
      </c>
      <c r="C681" s="129" t="s">
        <v>2694</v>
      </c>
      <c r="D681" s="129" t="s">
        <v>2631</v>
      </c>
      <c r="E681" s="138" t="s">
        <v>2292</v>
      </c>
      <c r="F681" s="138" t="s">
        <v>286</v>
      </c>
      <c r="G681" s="46" t="s">
        <v>10</v>
      </c>
      <c r="H681" s="185">
        <v>173</v>
      </c>
      <c r="I681" s="46" t="s">
        <v>1398</v>
      </c>
      <c r="J681" s="91" t="s">
        <v>1546</v>
      </c>
      <c r="K681" s="58"/>
      <c r="L681" s="46"/>
      <c r="M681" s="46"/>
      <c r="N681" s="168" t="s">
        <v>2293</v>
      </c>
    </row>
    <row r="682" spans="1:14" s="152" customFormat="1" ht="15" customHeight="1" x14ac:dyDescent="0.25">
      <c r="A682" s="169" t="s">
        <v>2297</v>
      </c>
      <c r="B682" s="129" t="s">
        <v>2876</v>
      </c>
      <c r="C682" s="129" t="s">
        <v>2694</v>
      </c>
      <c r="D682" s="129" t="s">
        <v>2877</v>
      </c>
      <c r="E682" s="138" t="s">
        <v>2292</v>
      </c>
      <c r="F682" s="138" t="s">
        <v>286</v>
      </c>
      <c r="G682" s="46" t="s">
        <v>10</v>
      </c>
      <c r="H682" s="186">
        <v>105</v>
      </c>
      <c r="I682" s="46" t="s">
        <v>1398</v>
      </c>
      <c r="J682" s="91" t="s">
        <v>1546</v>
      </c>
      <c r="K682" s="58"/>
      <c r="L682" s="46"/>
      <c r="M682" s="46"/>
      <c r="N682" s="168" t="s">
        <v>2293</v>
      </c>
    </row>
    <row r="683" spans="1:14" s="152" customFormat="1" ht="15" customHeight="1" x14ac:dyDescent="0.25">
      <c r="A683" s="169" t="s">
        <v>2298</v>
      </c>
      <c r="B683" s="129" t="s">
        <v>2878</v>
      </c>
      <c r="C683" s="129" t="s">
        <v>2694</v>
      </c>
      <c r="D683" s="129" t="s">
        <v>1380</v>
      </c>
      <c r="E683" s="138" t="s">
        <v>2292</v>
      </c>
      <c r="F683" s="138" t="s">
        <v>286</v>
      </c>
      <c r="G683" s="46" t="s">
        <v>10</v>
      </c>
      <c r="H683" s="186">
        <v>144</v>
      </c>
      <c r="I683" s="46" t="s">
        <v>1398</v>
      </c>
      <c r="J683" s="91" t="s">
        <v>1546</v>
      </c>
      <c r="K683" s="58"/>
      <c r="L683" s="46"/>
      <c r="M683" s="46"/>
      <c r="N683" s="168" t="s">
        <v>2293</v>
      </c>
    </row>
    <row r="684" spans="1:14" s="152" customFormat="1" ht="15" customHeight="1" x14ac:dyDescent="0.25">
      <c r="A684" s="169" t="s">
        <v>2299</v>
      </c>
      <c r="B684" s="129" t="s">
        <v>365</v>
      </c>
      <c r="C684" s="129" t="s">
        <v>2694</v>
      </c>
      <c r="D684" s="129" t="s">
        <v>2631</v>
      </c>
      <c r="E684" s="138" t="s">
        <v>2292</v>
      </c>
      <c r="F684" s="138" t="s">
        <v>286</v>
      </c>
      <c r="G684" s="46" t="s">
        <v>10</v>
      </c>
      <c r="H684" s="186">
        <v>150</v>
      </c>
      <c r="I684" s="46" t="s">
        <v>1398</v>
      </c>
      <c r="J684" s="91" t="s">
        <v>1546</v>
      </c>
      <c r="K684" s="58"/>
      <c r="L684" s="46"/>
      <c r="M684" s="46"/>
      <c r="N684" s="168" t="s">
        <v>2293</v>
      </c>
    </row>
    <row r="685" spans="1:14" s="152" customFormat="1" ht="15" customHeight="1" x14ac:dyDescent="0.25">
      <c r="A685" s="169" t="s">
        <v>2300</v>
      </c>
      <c r="B685" s="129" t="s">
        <v>365</v>
      </c>
      <c r="C685" s="129" t="s">
        <v>2694</v>
      </c>
      <c r="D685" s="129" t="s">
        <v>1380</v>
      </c>
      <c r="E685" s="138" t="s">
        <v>2292</v>
      </c>
      <c r="F685" s="138" t="s">
        <v>286</v>
      </c>
      <c r="G685" s="46" t="s">
        <v>10</v>
      </c>
      <c r="H685" s="186">
        <v>153</v>
      </c>
      <c r="I685" s="46" t="s">
        <v>1398</v>
      </c>
      <c r="J685" s="91" t="s">
        <v>1546</v>
      </c>
      <c r="K685" s="58"/>
      <c r="L685" s="46"/>
      <c r="M685" s="46"/>
      <c r="N685" s="168" t="s">
        <v>2293</v>
      </c>
    </row>
    <row r="686" spans="1:14" s="152" customFormat="1" ht="15" customHeight="1" x14ac:dyDescent="0.25">
      <c r="A686" s="169" t="s">
        <v>2301</v>
      </c>
      <c r="B686" s="129" t="s">
        <v>1379</v>
      </c>
      <c r="C686" s="129" t="s">
        <v>2694</v>
      </c>
      <c r="D686" s="129" t="s">
        <v>2631</v>
      </c>
      <c r="E686" s="138" t="s">
        <v>2292</v>
      </c>
      <c r="F686" s="138" t="s">
        <v>286</v>
      </c>
      <c r="G686" s="46" t="s">
        <v>10</v>
      </c>
      <c r="H686" s="186">
        <v>150</v>
      </c>
      <c r="I686" s="46" t="s">
        <v>1398</v>
      </c>
      <c r="J686" s="91" t="s">
        <v>1546</v>
      </c>
      <c r="K686" s="58"/>
      <c r="L686" s="46"/>
      <c r="M686" s="46"/>
      <c r="N686" s="168" t="s">
        <v>2293</v>
      </c>
    </row>
    <row r="687" spans="1:14" s="152" customFormat="1" ht="15" customHeight="1" x14ac:dyDescent="0.25">
      <c r="A687" s="169" t="s">
        <v>2302</v>
      </c>
      <c r="B687" s="129" t="s">
        <v>1379</v>
      </c>
      <c r="C687" s="129" t="s">
        <v>1377</v>
      </c>
      <c r="D687" s="129" t="s">
        <v>1380</v>
      </c>
      <c r="E687" s="138" t="s">
        <v>2292</v>
      </c>
      <c r="F687" s="138" t="s">
        <v>286</v>
      </c>
      <c r="G687" s="46" t="s">
        <v>10</v>
      </c>
      <c r="H687" s="186">
        <v>150</v>
      </c>
      <c r="I687" s="46" t="s">
        <v>1398</v>
      </c>
      <c r="J687" s="91" t="s">
        <v>1546</v>
      </c>
      <c r="K687" s="58"/>
      <c r="L687" s="46"/>
      <c r="M687" s="46"/>
      <c r="N687" s="168" t="s">
        <v>2293</v>
      </c>
    </row>
    <row r="688" spans="1:14" s="152" customFormat="1" ht="15" customHeight="1" x14ac:dyDescent="0.25">
      <c r="A688" s="169" t="s">
        <v>2303</v>
      </c>
      <c r="B688" s="168" t="s">
        <v>2879</v>
      </c>
      <c r="C688" s="129" t="s">
        <v>1377</v>
      </c>
      <c r="D688" s="129" t="s">
        <v>2631</v>
      </c>
      <c r="E688" s="138" t="s">
        <v>2292</v>
      </c>
      <c r="F688" s="138" t="s">
        <v>286</v>
      </c>
      <c r="G688" s="46" t="s">
        <v>10</v>
      </c>
      <c r="H688" s="186">
        <v>165</v>
      </c>
      <c r="I688" s="46" t="s">
        <v>1398</v>
      </c>
      <c r="J688" s="91" t="s">
        <v>1546</v>
      </c>
      <c r="K688" s="58"/>
      <c r="L688" s="46"/>
      <c r="M688" s="46"/>
      <c r="N688" s="168" t="s">
        <v>2293</v>
      </c>
    </row>
    <row r="689" spans="1:17" s="152" customFormat="1" ht="15" customHeight="1" x14ac:dyDescent="0.25">
      <c r="A689" s="169" t="s">
        <v>2304</v>
      </c>
      <c r="B689" s="129" t="s">
        <v>380</v>
      </c>
      <c r="C689" s="129" t="s">
        <v>1377</v>
      </c>
      <c r="D689" s="129" t="s">
        <v>1380</v>
      </c>
      <c r="E689" s="138" t="s">
        <v>2292</v>
      </c>
      <c r="F689" s="138" t="s">
        <v>286</v>
      </c>
      <c r="G689" s="46" t="s">
        <v>10</v>
      </c>
      <c r="H689" s="186">
        <v>144</v>
      </c>
      <c r="I689" s="46" t="s">
        <v>1398</v>
      </c>
      <c r="J689" s="91" t="s">
        <v>1546</v>
      </c>
      <c r="K689" s="58"/>
      <c r="L689" s="46"/>
      <c r="M689" s="46"/>
      <c r="N689" s="168" t="s">
        <v>2293</v>
      </c>
    </row>
    <row r="690" spans="1:17" s="152" customFormat="1" ht="15" customHeight="1" x14ac:dyDescent="0.25">
      <c r="A690" s="169" t="s">
        <v>2880</v>
      </c>
      <c r="B690" s="129" t="s">
        <v>380</v>
      </c>
      <c r="C690" s="129" t="s">
        <v>1377</v>
      </c>
      <c r="D690" s="129" t="s">
        <v>2631</v>
      </c>
      <c r="E690" s="138" t="s">
        <v>2292</v>
      </c>
      <c r="F690" s="138" t="s">
        <v>286</v>
      </c>
      <c r="G690" s="46" t="s">
        <v>10</v>
      </c>
      <c r="H690" s="186">
        <v>165</v>
      </c>
      <c r="I690" s="46" t="s">
        <v>1398</v>
      </c>
      <c r="J690" s="91" t="s">
        <v>1546</v>
      </c>
      <c r="K690" s="58"/>
      <c r="L690" s="46"/>
      <c r="M690" s="46"/>
      <c r="N690" s="168" t="s">
        <v>2293</v>
      </c>
    </row>
    <row r="691" spans="1:17" s="152" customFormat="1" ht="15" customHeight="1" x14ac:dyDescent="0.25">
      <c r="A691" s="169" t="s">
        <v>2881</v>
      </c>
      <c r="B691" s="129" t="s">
        <v>410</v>
      </c>
      <c r="C691" s="129" t="s">
        <v>2882</v>
      </c>
      <c r="D691" s="168"/>
      <c r="E691" s="138" t="s">
        <v>2292</v>
      </c>
      <c r="F691" s="138" t="s">
        <v>286</v>
      </c>
      <c r="G691" s="46" t="s">
        <v>10</v>
      </c>
      <c r="H691" s="186">
        <v>746</v>
      </c>
      <c r="I691" s="46" t="s">
        <v>1398</v>
      </c>
      <c r="J691" s="91" t="s">
        <v>1546</v>
      </c>
      <c r="K691" s="58"/>
      <c r="L691" s="46"/>
      <c r="M691" s="46"/>
      <c r="N691" s="168" t="s">
        <v>2293</v>
      </c>
    </row>
    <row r="692" spans="1:17" s="152" customFormat="1" ht="15" customHeight="1" x14ac:dyDescent="0.25">
      <c r="A692" s="169"/>
      <c r="B692" s="129"/>
      <c r="C692" s="130"/>
      <c r="D692" s="168"/>
      <c r="E692" s="138"/>
      <c r="F692" s="131"/>
      <c r="G692" s="46"/>
      <c r="H692" s="186"/>
      <c r="I692" s="46"/>
      <c r="J692" s="91"/>
      <c r="K692" s="58"/>
      <c r="L692" s="46"/>
      <c r="M692" s="46"/>
      <c r="N692" s="168"/>
    </row>
    <row r="693" spans="1:17" s="152" customFormat="1" ht="15" customHeight="1" x14ac:dyDescent="0.25">
      <c r="A693" s="187">
        <v>1</v>
      </c>
      <c r="B693" s="129" t="s">
        <v>2883</v>
      </c>
      <c r="C693" s="130" t="s">
        <v>1694</v>
      </c>
      <c r="D693" s="129" t="s">
        <v>2884</v>
      </c>
      <c r="E693" s="138" t="s">
        <v>2007</v>
      </c>
      <c r="F693" s="138" t="s">
        <v>473</v>
      </c>
      <c r="G693" s="46" t="s">
        <v>11</v>
      </c>
      <c r="H693" s="185">
        <v>75</v>
      </c>
      <c r="I693" s="188" t="s">
        <v>45</v>
      </c>
      <c r="J693" s="46" t="s">
        <v>2885</v>
      </c>
      <c r="K693" s="58">
        <v>1</v>
      </c>
      <c r="L693" s="46" t="s">
        <v>15</v>
      </c>
      <c r="M693" s="46" t="s">
        <v>162</v>
      </c>
      <c r="N693" s="137"/>
    </row>
    <row r="694" spans="1:17" ht="15" customHeight="1" x14ac:dyDescent="0.25">
      <c r="A694" s="187">
        <v>2</v>
      </c>
      <c r="B694" s="129" t="s">
        <v>2886</v>
      </c>
      <c r="C694" s="130" t="s">
        <v>607</v>
      </c>
      <c r="D694" s="129" t="s">
        <v>520</v>
      </c>
      <c r="E694" s="138" t="s">
        <v>2007</v>
      </c>
      <c r="F694" s="131" t="s">
        <v>486</v>
      </c>
      <c r="G694" s="132" t="s">
        <v>11</v>
      </c>
      <c r="H694" s="185">
        <v>45</v>
      </c>
      <c r="I694" s="46" t="s">
        <v>1398</v>
      </c>
      <c r="J694" s="46" t="s">
        <v>2887</v>
      </c>
      <c r="K694" s="58">
        <v>1</v>
      </c>
      <c r="L694" s="46" t="s">
        <v>15</v>
      </c>
      <c r="M694" s="46" t="s">
        <v>162</v>
      </c>
      <c r="N694" s="135"/>
      <c r="O694" s="159"/>
      <c r="P694" s="159"/>
      <c r="Q694" s="159"/>
    </row>
    <row r="695" spans="1:17" ht="15" customHeight="1" x14ac:dyDescent="0.25">
      <c r="A695" s="187">
        <v>3</v>
      </c>
      <c r="B695" s="129" t="s">
        <v>2888</v>
      </c>
      <c r="C695" s="130" t="s">
        <v>607</v>
      </c>
      <c r="D695" s="129" t="s">
        <v>541</v>
      </c>
      <c r="E695" s="131" t="s">
        <v>2007</v>
      </c>
      <c r="F695" s="131" t="s">
        <v>486</v>
      </c>
      <c r="G695" s="132" t="s">
        <v>11</v>
      </c>
      <c r="H695" s="185">
        <v>45</v>
      </c>
      <c r="I695" s="46" t="s">
        <v>1398</v>
      </c>
      <c r="J695" s="46" t="s">
        <v>2887</v>
      </c>
      <c r="K695" s="58">
        <v>1</v>
      </c>
      <c r="L695" s="46" t="s">
        <v>15</v>
      </c>
      <c r="M695" s="46" t="s">
        <v>162</v>
      </c>
      <c r="N695" s="135"/>
      <c r="O695" s="159"/>
      <c r="P695" s="159"/>
      <c r="Q695" s="159"/>
    </row>
    <row r="696" spans="1:17" ht="15" customHeight="1" x14ac:dyDescent="0.25">
      <c r="A696" s="187">
        <v>4</v>
      </c>
      <c r="B696" s="129" t="s">
        <v>2889</v>
      </c>
      <c r="C696" s="130" t="s">
        <v>2890</v>
      </c>
      <c r="D696" s="129" t="s">
        <v>574</v>
      </c>
      <c r="E696" s="131" t="s">
        <v>2007</v>
      </c>
      <c r="F696" s="131" t="s">
        <v>470</v>
      </c>
      <c r="G696" s="132" t="s">
        <v>11</v>
      </c>
      <c r="H696" s="185">
        <v>75</v>
      </c>
      <c r="I696" s="188" t="s">
        <v>45</v>
      </c>
      <c r="J696" s="46" t="s">
        <v>2891</v>
      </c>
      <c r="K696" s="58">
        <v>1</v>
      </c>
      <c r="L696" s="46" t="s">
        <v>115</v>
      </c>
      <c r="M696" s="46" t="s">
        <v>115</v>
      </c>
      <c r="N696" s="135"/>
      <c r="O696" s="159"/>
      <c r="P696" s="159"/>
      <c r="Q696" s="159"/>
    </row>
    <row r="697" spans="1:17" ht="15" customHeight="1" x14ac:dyDescent="0.25">
      <c r="A697" s="187">
        <v>5</v>
      </c>
      <c r="B697" s="129" t="s">
        <v>2892</v>
      </c>
      <c r="C697" s="130" t="s">
        <v>2890</v>
      </c>
      <c r="D697" s="129" t="s">
        <v>613</v>
      </c>
      <c r="E697" s="131" t="s">
        <v>2007</v>
      </c>
      <c r="F697" s="131" t="s">
        <v>470</v>
      </c>
      <c r="G697" s="132" t="s">
        <v>11</v>
      </c>
      <c r="H697" s="185">
        <v>75</v>
      </c>
      <c r="I697" s="188" t="s">
        <v>45</v>
      </c>
      <c r="J697" s="46" t="s">
        <v>2891</v>
      </c>
      <c r="K697" s="58">
        <v>1</v>
      </c>
      <c r="L697" s="46" t="s">
        <v>115</v>
      </c>
      <c r="M697" s="46" t="s">
        <v>115</v>
      </c>
      <c r="N697" s="135"/>
      <c r="O697" s="159"/>
      <c r="P697" s="159"/>
      <c r="Q697" s="159"/>
    </row>
    <row r="698" spans="1:17" ht="15" customHeight="1" x14ac:dyDescent="0.25">
      <c r="A698" s="187">
        <v>6</v>
      </c>
      <c r="B698" s="129" t="s">
        <v>2893</v>
      </c>
      <c r="C698" s="130" t="s">
        <v>2894</v>
      </c>
      <c r="D698" s="129" t="s">
        <v>2023</v>
      </c>
      <c r="E698" s="131" t="s">
        <v>2007</v>
      </c>
      <c r="F698" s="131" t="s">
        <v>473</v>
      </c>
      <c r="G698" s="132" t="s">
        <v>11</v>
      </c>
      <c r="H698" s="185">
        <v>650</v>
      </c>
      <c r="I698" s="46" t="s">
        <v>45</v>
      </c>
      <c r="J698" s="46" t="s">
        <v>317</v>
      </c>
      <c r="K698" s="58">
        <v>7</v>
      </c>
      <c r="L698" s="46" t="s">
        <v>115</v>
      </c>
      <c r="M698" s="46" t="s">
        <v>115</v>
      </c>
      <c r="N698" s="135"/>
      <c r="O698" s="159"/>
      <c r="P698" s="159"/>
      <c r="Q698" s="159"/>
    </row>
    <row r="699" spans="1:17" ht="15" customHeight="1" x14ac:dyDescent="0.25">
      <c r="A699" s="187">
        <v>7</v>
      </c>
      <c r="B699" s="129" t="s">
        <v>2895</v>
      </c>
      <c r="C699" s="130" t="s">
        <v>2896</v>
      </c>
      <c r="D699" s="129" t="s">
        <v>2897</v>
      </c>
      <c r="E699" s="131" t="s">
        <v>2007</v>
      </c>
      <c r="F699" s="131" t="s">
        <v>486</v>
      </c>
      <c r="G699" s="132" t="s">
        <v>11</v>
      </c>
      <c r="H699" s="185">
        <v>75</v>
      </c>
      <c r="I699" s="46" t="s">
        <v>1398</v>
      </c>
      <c r="J699" s="46" t="s">
        <v>2898</v>
      </c>
      <c r="K699" s="58">
        <v>1</v>
      </c>
      <c r="L699" s="46" t="s">
        <v>15</v>
      </c>
      <c r="M699" s="46" t="s">
        <v>162</v>
      </c>
      <c r="N699" s="135"/>
      <c r="O699" s="159"/>
      <c r="P699" s="159"/>
      <c r="Q699" s="159"/>
    </row>
    <row r="700" spans="1:17" ht="15" customHeight="1" x14ac:dyDescent="0.25">
      <c r="A700" s="187">
        <v>8</v>
      </c>
      <c r="B700" s="129" t="s">
        <v>2899</v>
      </c>
      <c r="C700" s="130" t="s">
        <v>2896</v>
      </c>
      <c r="D700" s="129" t="s">
        <v>2900</v>
      </c>
      <c r="E700" s="131" t="s">
        <v>2007</v>
      </c>
      <c r="F700" s="131" t="s">
        <v>486</v>
      </c>
      <c r="G700" s="132" t="s">
        <v>11</v>
      </c>
      <c r="H700" s="185">
        <v>75</v>
      </c>
      <c r="I700" s="46" t="s">
        <v>1398</v>
      </c>
      <c r="J700" s="46" t="s">
        <v>2898</v>
      </c>
      <c r="K700" s="58">
        <v>1</v>
      </c>
      <c r="L700" s="46" t="s">
        <v>15</v>
      </c>
      <c r="M700" s="46" t="s">
        <v>162</v>
      </c>
      <c r="N700" s="135"/>
      <c r="O700" s="159"/>
      <c r="P700" s="159"/>
      <c r="Q700" s="159"/>
    </row>
    <row r="701" spans="1:17" ht="15" customHeight="1" x14ac:dyDescent="0.25">
      <c r="A701" s="187">
        <v>9</v>
      </c>
      <c r="B701" s="129" t="s">
        <v>2901</v>
      </c>
      <c r="C701" s="130" t="s">
        <v>2902</v>
      </c>
      <c r="D701" s="129" t="s">
        <v>535</v>
      </c>
      <c r="E701" s="131" t="s">
        <v>2007</v>
      </c>
      <c r="F701" s="131" t="s">
        <v>473</v>
      </c>
      <c r="G701" s="132" t="s">
        <v>11</v>
      </c>
      <c r="H701" s="185">
        <v>75</v>
      </c>
      <c r="I701" s="188" t="s">
        <v>45</v>
      </c>
      <c r="J701" s="46" t="s">
        <v>2885</v>
      </c>
      <c r="K701" s="58">
        <v>1</v>
      </c>
      <c r="L701" s="46" t="s">
        <v>115</v>
      </c>
      <c r="M701" s="46" t="s">
        <v>115</v>
      </c>
      <c r="N701" s="135"/>
      <c r="O701" s="159"/>
      <c r="P701" s="159"/>
      <c r="Q701" s="159"/>
    </row>
    <row r="702" spans="1:17" ht="15" customHeight="1" x14ac:dyDescent="0.25">
      <c r="A702" s="187">
        <v>10</v>
      </c>
      <c r="B702" s="129" t="s">
        <v>2903</v>
      </c>
      <c r="C702" s="130" t="s">
        <v>2902</v>
      </c>
      <c r="D702" s="129" t="s">
        <v>609</v>
      </c>
      <c r="E702" s="131" t="s">
        <v>2007</v>
      </c>
      <c r="F702" s="131" t="s">
        <v>473</v>
      </c>
      <c r="G702" s="132" t="s">
        <v>11</v>
      </c>
      <c r="H702" s="185">
        <v>75</v>
      </c>
      <c r="I702" s="188" t="s">
        <v>45</v>
      </c>
      <c r="J702" s="46" t="s">
        <v>2885</v>
      </c>
      <c r="K702" s="58">
        <v>0</v>
      </c>
      <c r="L702" s="46" t="s">
        <v>115</v>
      </c>
      <c r="M702" s="46" t="s">
        <v>115</v>
      </c>
      <c r="N702" s="137" t="s">
        <v>2020</v>
      </c>
      <c r="O702" s="159"/>
      <c r="P702" s="159"/>
      <c r="Q702" s="159"/>
    </row>
    <row r="703" spans="1:17" ht="15" customHeight="1" x14ac:dyDescent="0.25">
      <c r="A703" s="187">
        <v>11</v>
      </c>
      <c r="B703" s="129" t="s">
        <v>2904</v>
      </c>
      <c r="C703" s="130" t="s">
        <v>1668</v>
      </c>
      <c r="D703" s="129" t="s">
        <v>2905</v>
      </c>
      <c r="E703" s="131" t="s">
        <v>2007</v>
      </c>
      <c r="F703" s="131" t="s">
        <v>486</v>
      </c>
      <c r="G703" s="132" t="s">
        <v>11</v>
      </c>
      <c r="H703" s="185">
        <v>45</v>
      </c>
      <c r="I703" s="46" t="s">
        <v>1398</v>
      </c>
      <c r="J703" s="46" t="s">
        <v>2906</v>
      </c>
      <c r="K703" s="58">
        <v>1</v>
      </c>
      <c r="L703" s="46" t="s">
        <v>29</v>
      </c>
      <c r="M703" s="46" t="s">
        <v>143</v>
      </c>
      <c r="N703" s="135"/>
      <c r="O703" s="159"/>
      <c r="P703" s="159"/>
      <c r="Q703" s="159"/>
    </row>
    <row r="704" spans="1:17" ht="15" customHeight="1" x14ac:dyDescent="0.25">
      <c r="A704" s="187">
        <v>12</v>
      </c>
      <c r="B704" s="129" t="s">
        <v>2907</v>
      </c>
      <c r="C704" s="130" t="s">
        <v>1668</v>
      </c>
      <c r="D704" s="129" t="s">
        <v>1668</v>
      </c>
      <c r="E704" s="131" t="s">
        <v>2007</v>
      </c>
      <c r="F704" s="131" t="s">
        <v>486</v>
      </c>
      <c r="G704" s="132" t="s">
        <v>11</v>
      </c>
      <c r="H704" s="185">
        <v>75</v>
      </c>
      <c r="I704" s="46" t="s">
        <v>1398</v>
      </c>
      <c r="J704" s="46" t="s">
        <v>2906</v>
      </c>
      <c r="K704" s="58">
        <v>1</v>
      </c>
      <c r="L704" s="46" t="s">
        <v>29</v>
      </c>
      <c r="M704" s="46" t="s">
        <v>143</v>
      </c>
      <c r="N704" s="135"/>
      <c r="O704" s="159"/>
      <c r="P704" s="159"/>
      <c r="Q704" s="159"/>
    </row>
    <row r="705" spans="1:17" ht="15" customHeight="1" x14ac:dyDescent="0.25">
      <c r="A705" s="187">
        <v>13</v>
      </c>
      <c r="B705" s="36" t="s">
        <v>2908</v>
      </c>
      <c r="C705" s="36" t="s">
        <v>1668</v>
      </c>
      <c r="D705" s="36" t="s">
        <v>541</v>
      </c>
      <c r="E705" s="138" t="s">
        <v>2007</v>
      </c>
      <c r="F705" s="138" t="s">
        <v>486</v>
      </c>
      <c r="G705" s="132" t="s">
        <v>11</v>
      </c>
      <c r="H705" s="46">
        <v>45</v>
      </c>
      <c r="I705" s="46" t="s">
        <v>1398</v>
      </c>
      <c r="J705" s="46" t="s">
        <v>2906</v>
      </c>
      <c r="K705" s="139">
        <v>1</v>
      </c>
      <c r="L705" s="46" t="s">
        <v>29</v>
      </c>
      <c r="M705" s="46" t="s">
        <v>143</v>
      </c>
      <c r="N705" s="36"/>
      <c r="O705" s="159"/>
      <c r="P705" s="159"/>
      <c r="Q705" s="159"/>
    </row>
    <row r="706" spans="1:17" ht="15" customHeight="1" x14ac:dyDescent="0.25">
      <c r="A706" s="187">
        <v>14</v>
      </c>
      <c r="B706" s="36" t="s">
        <v>2909</v>
      </c>
      <c r="C706" s="36" t="s">
        <v>1668</v>
      </c>
      <c r="D706" s="36" t="s">
        <v>2910</v>
      </c>
      <c r="E706" s="138" t="s">
        <v>2007</v>
      </c>
      <c r="F706" s="138" t="s">
        <v>486</v>
      </c>
      <c r="G706" s="132" t="s">
        <v>11</v>
      </c>
      <c r="H706" s="46">
        <v>45</v>
      </c>
      <c r="I706" s="46" t="s">
        <v>1398</v>
      </c>
      <c r="J706" s="46" t="s">
        <v>2906</v>
      </c>
      <c r="K706" s="139">
        <v>1</v>
      </c>
      <c r="L706" s="46" t="s">
        <v>29</v>
      </c>
      <c r="M706" s="46" t="s">
        <v>143</v>
      </c>
      <c r="N706" s="36"/>
      <c r="O706" s="159"/>
      <c r="P706" s="159"/>
      <c r="Q706" s="159"/>
    </row>
    <row r="707" spans="1:17" ht="15" customHeight="1" x14ac:dyDescent="0.25">
      <c r="A707" s="187">
        <v>15</v>
      </c>
      <c r="B707" s="129" t="s">
        <v>2911</v>
      </c>
      <c r="C707" s="130" t="s">
        <v>481</v>
      </c>
      <c r="D707" s="129" t="s">
        <v>571</v>
      </c>
      <c r="E707" s="131" t="s">
        <v>2007</v>
      </c>
      <c r="F707" s="131" t="s">
        <v>473</v>
      </c>
      <c r="G707" s="132" t="s">
        <v>11</v>
      </c>
      <c r="H707" s="185">
        <v>45</v>
      </c>
      <c r="I707" s="188" t="s">
        <v>45</v>
      </c>
      <c r="J707" s="46" t="s">
        <v>2885</v>
      </c>
      <c r="K707" s="58">
        <v>1</v>
      </c>
      <c r="L707" s="46" t="s">
        <v>15</v>
      </c>
      <c r="M707" s="46" t="s">
        <v>162</v>
      </c>
      <c r="N707" s="135"/>
      <c r="O707" s="159"/>
      <c r="P707" s="159"/>
      <c r="Q707" s="159"/>
    </row>
    <row r="708" spans="1:17" ht="15" customHeight="1" x14ac:dyDescent="0.25">
      <c r="A708" s="187">
        <v>16</v>
      </c>
      <c r="B708" s="129" t="s">
        <v>2912</v>
      </c>
      <c r="C708" s="130" t="s">
        <v>481</v>
      </c>
      <c r="D708" s="129" t="s">
        <v>1690</v>
      </c>
      <c r="E708" s="131" t="s">
        <v>2007</v>
      </c>
      <c r="F708" s="131" t="s">
        <v>473</v>
      </c>
      <c r="G708" s="132" t="s">
        <v>11</v>
      </c>
      <c r="H708" s="185">
        <v>45</v>
      </c>
      <c r="I708" s="188" t="s">
        <v>45</v>
      </c>
      <c r="J708" s="46" t="s">
        <v>2885</v>
      </c>
      <c r="K708" s="58">
        <v>1</v>
      </c>
      <c r="L708" s="46" t="s">
        <v>15</v>
      </c>
      <c r="M708" s="46" t="s">
        <v>162</v>
      </c>
      <c r="N708" s="135"/>
      <c r="O708" s="159"/>
      <c r="P708" s="159"/>
      <c r="Q708" s="159"/>
    </row>
    <row r="709" spans="1:17" ht="15" customHeight="1" x14ac:dyDescent="0.25">
      <c r="A709" s="187">
        <v>17</v>
      </c>
      <c r="B709" s="129" t="s">
        <v>2913</v>
      </c>
      <c r="C709" s="129" t="s">
        <v>561</v>
      </c>
      <c r="D709" s="129" t="s">
        <v>561</v>
      </c>
      <c r="E709" s="138" t="s">
        <v>2037</v>
      </c>
      <c r="F709" s="138" t="s">
        <v>473</v>
      </c>
      <c r="G709" s="46" t="s">
        <v>11</v>
      </c>
      <c r="H709" s="147">
        <v>232</v>
      </c>
      <c r="I709" s="188" t="s">
        <v>45</v>
      </c>
      <c r="J709" s="46" t="s">
        <v>2885</v>
      </c>
      <c r="K709" s="58">
        <v>0</v>
      </c>
      <c r="L709" s="46">
        <v>0</v>
      </c>
      <c r="M709" s="46">
        <v>0</v>
      </c>
      <c r="N709" s="135" t="s">
        <v>2020</v>
      </c>
      <c r="O709" s="189"/>
      <c r="P709" s="189"/>
      <c r="Q709" s="189"/>
    </row>
    <row r="710" spans="1:17" ht="15" customHeight="1" x14ac:dyDescent="0.25">
      <c r="A710" s="187">
        <v>18</v>
      </c>
      <c r="B710" s="129" t="s">
        <v>2914</v>
      </c>
      <c r="C710" s="129" t="s">
        <v>561</v>
      </c>
      <c r="D710" s="129" t="s">
        <v>508</v>
      </c>
      <c r="E710" s="138" t="s">
        <v>2037</v>
      </c>
      <c r="F710" s="138" t="s">
        <v>473</v>
      </c>
      <c r="G710" s="46" t="s">
        <v>11</v>
      </c>
      <c r="H710" s="147">
        <v>140</v>
      </c>
      <c r="I710" s="188" t="s">
        <v>45</v>
      </c>
      <c r="J710" s="46" t="s">
        <v>2885</v>
      </c>
      <c r="K710" s="58">
        <v>0</v>
      </c>
      <c r="L710" s="46">
        <v>0</v>
      </c>
      <c r="M710" s="46">
        <v>0</v>
      </c>
      <c r="N710" s="135" t="s">
        <v>2020</v>
      </c>
      <c r="O710" s="189"/>
      <c r="P710" s="189"/>
      <c r="Q710" s="189"/>
    </row>
    <row r="711" spans="1:17" ht="15" customHeight="1" x14ac:dyDescent="0.25">
      <c r="A711" s="187">
        <v>19</v>
      </c>
      <c r="B711" s="129" t="s">
        <v>2915</v>
      </c>
      <c r="C711" s="130" t="s">
        <v>1668</v>
      </c>
      <c r="D711" s="129" t="s">
        <v>2916</v>
      </c>
      <c r="E711" s="131" t="s">
        <v>2007</v>
      </c>
      <c r="F711" s="131" t="s">
        <v>486</v>
      </c>
      <c r="G711" s="132" t="s">
        <v>11</v>
      </c>
      <c r="H711" s="185">
        <v>45</v>
      </c>
      <c r="I711" s="46" t="s">
        <v>1398</v>
      </c>
      <c r="J711" s="46" t="s">
        <v>2906</v>
      </c>
      <c r="K711" s="58">
        <v>1</v>
      </c>
      <c r="L711" s="46" t="s">
        <v>29</v>
      </c>
      <c r="M711" s="46" t="s">
        <v>143</v>
      </c>
      <c r="N711" s="135"/>
      <c r="O711" s="159"/>
      <c r="P711" s="159"/>
      <c r="Q711" s="159"/>
    </row>
    <row r="712" spans="1:17" ht="15" customHeight="1" x14ac:dyDescent="0.25">
      <c r="A712" s="187">
        <v>20</v>
      </c>
      <c r="B712" s="129" t="s">
        <v>2917</v>
      </c>
      <c r="C712" s="130" t="s">
        <v>1668</v>
      </c>
      <c r="D712" s="129" t="s">
        <v>2918</v>
      </c>
      <c r="E712" s="131" t="s">
        <v>2007</v>
      </c>
      <c r="F712" s="131" t="s">
        <v>486</v>
      </c>
      <c r="G712" s="132" t="s">
        <v>11</v>
      </c>
      <c r="H712" s="185">
        <v>75</v>
      </c>
      <c r="I712" s="46" t="s">
        <v>1398</v>
      </c>
      <c r="J712" s="46" t="s">
        <v>2906</v>
      </c>
      <c r="K712" s="58">
        <v>1</v>
      </c>
      <c r="L712" s="46" t="s">
        <v>29</v>
      </c>
      <c r="M712" s="46" t="s">
        <v>143</v>
      </c>
      <c r="N712" s="135"/>
      <c r="O712" s="159"/>
      <c r="P712" s="159"/>
      <c r="Q712" s="159"/>
    </row>
    <row r="713" spans="1:17" ht="15" customHeight="1" x14ac:dyDescent="0.25">
      <c r="A713" s="187">
        <v>21</v>
      </c>
      <c r="B713" s="129" t="s">
        <v>2919</v>
      </c>
      <c r="C713" s="130" t="s">
        <v>2920</v>
      </c>
      <c r="D713" s="129" t="s">
        <v>2023</v>
      </c>
      <c r="E713" s="131" t="s">
        <v>2007</v>
      </c>
      <c r="F713" s="131" t="s">
        <v>486</v>
      </c>
      <c r="G713" s="132" t="s">
        <v>11</v>
      </c>
      <c r="H713" s="185">
        <v>45</v>
      </c>
      <c r="I713" s="46" t="s">
        <v>1398</v>
      </c>
      <c r="J713" s="46" t="s">
        <v>2906</v>
      </c>
      <c r="K713" s="58">
        <v>1</v>
      </c>
      <c r="L713" s="46" t="s">
        <v>15</v>
      </c>
      <c r="M713" s="46" t="s">
        <v>16</v>
      </c>
      <c r="N713" s="135"/>
      <c r="O713" s="159"/>
      <c r="P713" s="159"/>
      <c r="Q713" s="159"/>
    </row>
    <row r="714" spans="1:17" ht="15" customHeight="1" x14ac:dyDescent="0.25">
      <c r="A714" s="187">
        <v>22</v>
      </c>
      <c r="B714" s="129" t="s">
        <v>2921</v>
      </c>
      <c r="C714" s="130" t="s">
        <v>560</v>
      </c>
      <c r="D714" s="129" t="s">
        <v>2916</v>
      </c>
      <c r="E714" s="131" t="s">
        <v>2007</v>
      </c>
      <c r="F714" s="131" t="s">
        <v>486</v>
      </c>
      <c r="G714" s="132" t="s">
        <v>11</v>
      </c>
      <c r="H714" s="185">
        <v>45</v>
      </c>
      <c r="I714" s="46" t="s">
        <v>1398</v>
      </c>
      <c r="J714" s="46" t="s">
        <v>2898</v>
      </c>
      <c r="K714" s="58">
        <v>1</v>
      </c>
      <c r="L714" s="46" t="s">
        <v>15</v>
      </c>
      <c r="M714" s="46" t="s">
        <v>162</v>
      </c>
      <c r="N714" s="135"/>
      <c r="O714" s="159"/>
      <c r="P714" s="159"/>
      <c r="Q714" s="159"/>
    </row>
    <row r="715" spans="1:17" ht="15" customHeight="1" x14ac:dyDescent="0.25">
      <c r="A715" s="187">
        <v>23</v>
      </c>
      <c r="B715" s="129" t="s">
        <v>2921</v>
      </c>
      <c r="C715" s="130" t="s">
        <v>560</v>
      </c>
      <c r="D715" s="129" t="s">
        <v>2922</v>
      </c>
      <c r="E715" s="131" t="s">
        <v>2007</v>
      </c>
      <c r="F715" s="131" t="s">
        <v>486</v>
      </c>
      <c r="G715" s="132" t="s">
        <v>11</v>
      </c>
      <c r="H715" s="185">
        <v>45</v>
      </c>
      <c r="I715" s="46" t="s">
        <v>1398</v>
      </c>
      <c r="J715" s="46" t="s">
        <v>2898</v>
      </c>
      <c r="K715" s="58">
        <v>1</v>
      </c>
      <c r="L715" s="46" t="s">
        <v>15</v>
      </c>
      <c r="M715" s="46" t="s">
        <v>162</v>
      </c>
      <c r="N715" s="135"/>
      <c r="O715" s="159"/>
      <c r="P715" s="159"/>
      <c r="Q715" s="159"/>
    </row>
    <row r="716" spans="1:17" ht="15" customHeight="1" x14ac:dyDescent="0.25">
      <c r="A716" s="187">
        <v>24</v>
      </c>
      <c r="B716" s="129" t="s">
        <v>2923</v>
      </c>
      <c r="C716" s="130" t="s">
        <v>1668</v>
      </c>
      <c r="D716" s="129" t="s">
        <v>2924</v>
      </c>
      <c r="E716" s="131" t="s">
        <v>2007</v>
      </c>
      <c r="F716" s="131" t="s">
        <v>486</v>
      </c>
      <c r="G716" s="132" t="s">
        <v>11</v>
      </c>
      <c r="H716" s="185">
        <v>45</v>
      </c>
      <c r="I716" s="46" t="s">
        <v>1398</v>
      </c>
      <c r="J716" s="46" t="s">
        <v>2906</v>
      </c>
      <c r="K716" s="58">
        <v>1</v>
      </c>
      <c r="L716" s="46" t="s">
        <v>29</v>
      </c>
      <c r="M716" s="46" t="s">
        <v>143</v>
      </c>
      <c r="N716" s="135"/>
      <c r="O716" s="159"/>
      <c r="P716" s="159"/>
      <c r="Q716" s="159"/>
    </row>
    <row r="717" spans="1:17" ht="15" customHeight="1" x14ac:dyDescent="0.25">
      <c r="A717" s="187">
        <v>25</v>
      </c>
      <c r="B717" s="129" t="s">
        <v>2925</v>
      </c>
      <c r="C717" s="130" t="s">
        <v>1668</v>
      </c>
      <c r="D717" s="129" t="s">
        <v>2916</v>
      </c>
      <c r="E717" s="131" t="s">
        <v>2007</v>
      </c>
      <c r="F717" s="131" t="s">
        <v>486</v>
      </c>
      <c r="G717" s="132" t="s">
        <v>11</v>
      </c>
      <c r="H717" s="185">
        <v>75</v>
      </c>
      <c r="I717" s="46" t="s">
        <v>1398</v>
      </c>
      <c r="J717" s="46" t="s">
        <v>2906</v>
      </c>
      <c r="K717" s="58">
        <v>1</v>
      </c>
      <c r="L717" s="46" t="s">
        <v>29</v>
      </c>
      <c r="M717" s="46" t="s">
        <v>143</v>
      </c>
      <c r="N717" s="135"/>
      <c r="O717" s="159"/>
      <c r="P717" s="159"/>
      <c r="Q717" s="159"/>
    </row>
    <row r="718" spans="1:17" ht="15" customHeight="1" x14ac:dyDescent="0.25">
      <c r="A718" s="187">
        <v>26</v>
      </c>
      <c r="B718" s="129" t="s">
        <v>2926</v>
      </c>
      <c r="C718" s="130" t="s">
        <v>1668</v>
      </c>
      <c r="D718" s="129" t="s">
        <v>2919</v>
      </c>
      <c r="E718" s="131" t="s">
        <v>2007</v>
      </c>
      <c r="F718" s="131" t="s">
        <v>486</v>
      </c>
      <c r="G718" s="132" t="s">
        <v>11</v>
      </c>
      <c r="H718" s="185">
        <v>75</v>
      </c>
      <c r="I718" s="46" t="s">
        <v>1398</v>
      </c>
      <c r="J718" s="46" t="s">
        <v>2906</v>
      </c>
      <c r="K718" s="58">
        <v>1</v>
      </c>
      <c r="L718" s="46" t="s">
        <v>29</v>
      </c>
      <c r="M718" s="46" t="s">
        <v>143</v>
      </c>
      <c r="N718" s="135"/>
      <c r="O718" s="159"/>
      <c r="P718" s="159"/>
      <c r="Q718" s="159"/>
    </row>
    <row r="719" spans="1:17" ht="15" customHeight="1" x14ac:dyDescent="0.25">
      <c r="A719" s="187">
        <v>27</v>
      </c>
      <c r="B719" s="129" t="s">
        <v>2927</v>
      </c>
      <c r="C719" s="130" t="s">
        <v>1668</v>
      </c>
      <c r="D719" s="129" t="s">
        <v>2919</v>
      </c>
      <c r="E719" s="131" t="s">
        <v>2007</v>
      </c>
      <c r="F719" s="131" t="s">
        <v>486</v>
      </c>
      <c r="G719" s="132" t="s">
        <v>11</v>
      </c>
      <c r="H719" s="185">
        <v>75</v>
      </c>
      <c r="I719" s="46" t="s">
        <v>1398</v>
      </c>
      <c r="J719" s="46" t="s">
        <v>2906</v>
      </c>
      <c r="K719" s="58">
        <v>1</v>
      </c>
      <c r="L719" s="46" t="s">
        <v>15</v>
      </c>
      <c r="M719" s="46" t="s">
        <v>16</v>
      </c>
      <c r="N719" s="135"/>
      <c r="O719" s="159"/>
      <c r="P719" s="159"/>
      <c r="Q719" s="159"/>
    </row>
    <row r="720" spans="1:17" ht="15" customHeight="1" x14ac:dyDescent="0.25">
      <c r="A720" s="187">
        <v>28</v>
      </c>
      <c r="B720" s="129" t="s">
        <v>2928</v>
      </c>
      <c r="C720" s="130" t="s">
        <v>560</v>
      </c>
      <c r="D720" s="129" t="s">
        <v>2921</v>
      </c>
      <c r="E720" s="131" t="s">
        <v>2007</v>
      </c>
      <c r="F720" s="131" t="s">
        <v>486</v>
      </c>
      <c r="G720" s="132" t="s">
        <v>11</v>
      </c>
      <c r="H720" s="185">
        <v>45</v>
      </c>
      <c r="I720" s="46" t="s">
        <v>1398</v>
      </c>
      <c r="J720" s="46" t="s">
        <v>2898</v>
      </c>
      <c r="K720" s="58">
        <v>1</v>
      </c>
      <c r="L720" s="46" t="s">
        <v>15</v>
      </c>
      <c r="M720" s="46" t="s">
        <v>162</v>
      </c>
      <c r="N720" s="135"/>
      <c r="O720" s="159"/>
      <c r="P720" s="159"/>
      <c r="Q720" s="159"/>
    </row>
    <row r="721" spans="1:17" ht="15" customHeight="1" x14ac:dyDescent="0.25">
      <c r="A721" s="187">
        <v>29</v>
      </c>
      <c r="B721" s="129" t="s">
        <v>2929</v>
      </c>
      <c r="C721" s="130" t="s">
        <v>1673</v>
      </c>
      <c r="D721" s="129" t="s">
        <v>582</v>
      </c>
      <c r="E721" s="138" t="s">
        <v>2007</v>
      </c>
      <c r="F721" s="131" t="s">
        <v>486</v>
      </c>
      <c r="G721" s="132" t="s">
        <v>11</v>
      </c>
      <c r="H721" s="185">
        <v>45</v>
      </c>
      <c r="I721" s="46" t="s">
        <v>1398</v>
      </c>
      <c r="J721" s="46" t="s">
        <v>2898</v>
      </c>
      <c r="K721" s="58">
        <v>1</v>
      </c>
      <c r="L721" s="134" t="s">
        <v>15</v>
      </c>
      <c r="M721" s="134" t="s">
        <v>162</v>
      </c>
      <c r="N721" s="135"/>
      <c r="O721" s="159"/>
      <c r="P721" s="159"/>
      <c r="Q721" s="159"/>
    </row>
    <row r="722" spans="1:17" ht="15" customHeight="1" x14ac:dyDescent="0.25">
      <c r="A722" s="187">
        <v>30</v>
      </c>
      <c r="B722" s="129" t="s">
        <v>2930</v>
      </c>
      <c r="C722" s="130" t="s">
        <v>1673</v>
      </c>
      <c r="D722" s="129" t="s">
        <v>2931</v>
      </c>
      <c r="E722" s="131" t="s">
        <v>2007</v>
      </c>
      <c r="F722" s="131" t="s">
        <v>486</v>
      </c>
      <c r="G722" s="132" t="s">
        <v>11</v>
      </c>
      <c r="H722" s="185">
        <v>45</v>
      </c>
      <c r="I722" s="46" t="s">
        <v>1398</v>
      </c>
      <c r="J722" s="46" t="s">
        <v>2898</v>
      </c>
      <c r="K722" s="58">
        <v>1</v>
      </c>
      <c r="L722" s="46" t="s">
        <v>15</v>
      </c>
      <c r="M722" s="46" t="s">
        <v>162</v>
      </c>
      <c r="N722" s="135"/>
      <c r="O722" s="159"/>
      <c r="P722" s="159"/>
      <c r="Q722" s="159"/>
    </row>
    <row r="723" spans="1:17" ht="15" customHeight="1" x14ac:dyDescent="0.25">
      <c r="A723" s="187">
        <v>31</v>
      </c>
      <c r="B723" s="129" t="s">
        <v>2932</v>
      </c>
      <c r="C723" s="130" t="s">
        <v>1668</v>
      </c>
      <c r="D723" s="129" t="s">
        <v>2933</v>
      </c>
      <c r="E723" s="131" t="s">
        <v>2007</v>
      </c>
      <c r="F723" s="131" t="s">
        <v>486</v>
      </c>
      <c r="G723" s="132" t="s">
        <v>11</v>
      </c>
      <c r="H723" s="185">
        <v>45</v>
      </c>
      <c r="I723" s="46" t="s">
        <v>1398</v>
      </c>
      <c r="J723" s="46" t="s">
        <v>2906</v>
      </c>
      <c r="K723" s="58">
        <v>1</v>
      </c>
      <c r="L723" s="134" t="s">
        <v>29</v>
      </c>
      <c r="M723" s="134" t="s">
        <v>143</v>
      </c>
      <c r="N723" s="135"/>
      <c r="O723" s="159"/>
      <c r="P723" s="159"/>
      <c r="Q723" s="159"/>
    </row>
    <row r="724" spans="1:17" ht="15" customHeight="1" x14ac:dyDescent="0.25">
      <c r="A724" s="187">
        <v>32</v>
      </c>
      <c r="B724" s="129" t="s">
        <v>2934</v>
      </c>
      <c r="C724" s="130" t="s">
        <v>1668</v>
      </c>
      <c r="D724" s="129" t="s">
        <v>2924</v>
      </c>
      <c r="E724" s="131" t="s">
        <v>2007</v>
      </c>
      <c r="F724" s="131" t="s">
        <v>486</v>
      </c>
      <c r="G724" s="132" t="s">
        <v>11</v>
      </c>
      <c r="H724" s="185">
        <v>75</v>
      </c>
      <c r="I724" s="46" t="s">
        <v>1398</v>
      </c>
      <c r="J724" s="46" t="s">
        <v>2906</v>
      </c>
      <c r="K724" s="58">
        <v>1</v>
      </c>
      <c r="L724" s="46" t="s">
        <v>29</v>
      </c>
      <c r="M724" s="46" t="s">
        <v>143</v>
      </c>
      <c r="N724" s="135"/>
      <c r="O724" s="159"/>
      <c r="P724" s="159"/>
      <c r="Q724" s="159"/>
    </row>
    <row r="725" spans="1:17" ht="15" customHeight="1" x14ac:dyDescent="0.25">
      <c r="A725" s="187">
        <v>33</v>
      </c>
      <c r="B725" s="129" t="s">
        <v>2935</v>
      </c>
      <c r="C725" s="129" t="s">
        <v>483</v>
      </c>
      <c r="D725" s="129" t="s">
        <v>528</v>
      </c>
      <c r="E725" s="138" t="s">
        <v>2037</v>
      </c>
      <c r="F725" s="138" t="s">
        <v>473</v>
      </c>
      <c r="G725" s="46" t="s">
        <v>11</v>
      </c>
      <c r="H725" s="185">
        <v>294</v>
      </c>
      <c r="I725" s="188" t="s">
        <v>45</v>
      </c>
      <c r="J725" s="46" t="s">
        <v>2885</v>
      </c>
      <c r="K725" s="58">
        <v>0</v>
      </c>
      <c r="L725" s="46">
        <v>0</v>
      </c>
      <c r="M725" s="46">
        <v>0</v>
      </c>
      <c r="N725" s="135" t="s">
        <v>2020</v>
      </c>
      <c r="O725" s="159"/>
      <c r="P725" s="159"/>
      <c r="Q725" s="159"/>
    </row>
    <row r="726" spans="1:17" ht="15" customHeight="1" x14ac:dyDescent="0.25">
      <c r="A726" s="187">
        <v>34</v>
      </c>
      <c r="B726" s="129" t="s">
        <v>2936</v>
      </c>
      <c r="C726" s="129" t="s">
        <v>483</v>
      </c>
      <c r="D726" s="129" t="s">
        <v>1694</v>
      </c>
      <c r="E726" s="138" t="s">
        <v>2037</v>
      </c>
      <c r="F726" s="138" t="s">
        <v>473</v>
      </c>
      <c r="G726" s="46" t="s">
        <v>11</v>
      </c>
      <c r="H726" s="185">
        <v>294</v>
      </c>
      <c r="I726" s="188" t="s">
        <v>45</v>
      </c>
      <c r="J726" s="46" t="s">
        <v>2885</v>
      </c>
      <c r="K726" s="58">
        <v>0</v>
      </c>
      <c r="L726" s="46">
        <v>0</v>
      </c>
      <c r="M726" s="46">
        <v>0</v>
      </c>
      <c r="N726" s="135" t="s">
        <v>2020</v>
      </c>
      <c r="O726" s="189"/>
      <c r="P726" s="189"/>
      <c r="Q726" s="189"/>
    </row>
    <row r="727" spans="1:17" ht="15" customHeight="1" x14ac:dyDescent="0.25">
      <c r="A727" s="187">
        <v>35</v>
      </c>
      <c r="B727" s="129" t="s">
        <v>2937</v>
      </c>
      <c r="C727" s="129" t="s">
        <v>483</v>
      </c>
      <c r="D727" s="129" t="s">
        <v>1694</v>
      </c>
      <c r="E727" s="138" t="s">
        <v>2007</v>
      </c>
      <c r="F727" s="138" t="s">
        <v>473</v>
      </c>
      <c r="G727" s="46" t="s">
        <v>11</v>
      </c>
      <c r="H727" s="185">
        <v>45</v>
      </c>
      <c r="I727" s="188" t="s">
        <v>45</v>
      </c>
      <c r="J727" s="46" t="s">
        <v>2885</v>
      </c>
      <c r="K727" s="58">
        <v>1</v>
      </c>
      <c r="L727" s="46" t="s">
        <v>15</v>
      </c>
      <c r="M727" s="46" t="s">
        <v>162</v>
      </c>
      <c r="N727" s="135" t="s">
        <v>2020</v>
      </c>
      <c r="O727" s="189"/>
      <c r="P727" s="189"/>
      <c r="Q727" s="189"/>
    </row>
    <row r="728" spans="1:17" ht="15" customHeight="1" x14ac:dyDescent="0.25">
      <c r="A728" s="187">
        <v>36</v>
      </c>
      <c r="B728" s="129" t="s">
        <v>2938</v>
      </c>
      <c r="C728" s="130" t="s">
        <v>1230</v>
      </c>
      <c r="D728" s="129" t="s">
        <v>2939</v>
      </c>
      <c r="E728" s="131" t="s">
        <v>2037</v>
      </c>
      <c r="F728" s="131" t="s">
        <v>473</v>
      </c>
      <c r="G728" s="132" t="s">
        <v>11</v>
      </c>
      <c r="H728" s="185">
        <v>150</v>
      </c>
      <c r="I728" s="188" t="s">
        <v>45</v>
      </c>
      <c r="J728" s="46" t="s">
        <v>2885</v>
      </c>
      <c r="K728" s="58">
        <v>0</v>
      </c>
      <c r="L728" s="46">
        <v>0</v>
      </c>
      <c r="M728" s="46">
        <v>0</v>
      </c>
      <c r="N728" s="137" t="s">
        <v>2020</v>
      </c>
      <c r="O728" s="189"/>
      <c r="P728" s="189"/>
      <c r="Q728" s="189"/>
    </row>
    <row r="729" spans="1:17" ht="15" customHeight="1" x14ac:dyDescent="0.25">
      <c r="A729" s="187">
        <v>37</v>
      </c>
      <c r="B729" s="129" t="s">
        <v>2940</v>
      </c>
      <c r="C729" s="129" t="s">
        <v>2941</v>
      </c>
      <c r="D729" s="129" t="s">
        <v>2942</v>
      </c>
      <c r="E729" s="46" t="s">
        <v>2007</v>
      </c>
      <c r="F729" s="46" t="s">
        <v>473</v>
      </c>
      <c r="G729" s="46" t="s">
        <v>11</v>
      </c>
      <c r="H729" s="185">
        <v>75</v>
      </c>
      <c r="I729" s="188" t="s">
        <v>45</v>
      </c>
      <c r="J729" s="46" t="s">
        <v>2885</v>
      </c>
      <c r="K729" s="58">
        <v>0</v>
      </c>
      <c r="L729" s="46">
        <v>0</v>
      </c>
      <c r="M729" s="46">
        <v>0</v>
      </c>
      <c r="N729" s="181" t="s">
        <v>2943</v>
      </c>
      <c r="O729" s="159"/>
      <c r="P729" s="159"/>
      <c r="Q729" s="159"/>
    </row>
    <row r="730" spans="1:17" ht="15" customHeight="1" x14ac:dyDescent="0.25">
      <c r="A730" s="187">
        <v>38</v>
      </c>
      <c r="B730" s="129" t="s">
        <v>2944</v>
      </c>
      <c r="C730" s="130" t="s">
        <v>489</v>
      </c>
      <c r="D730" s="129" t="s">
        <v>1243</v>
      </c>
      <c r="E730" s="131" t="s">
        <v>2007</v>
      </c>
      <c r="F730" s="131" t="s">
        <v>470</v>
      </c>
      <c r="G730" s="132" t="s">
        <v>11</v>
      </c>
      <c r="H730" s="185">
        <v>75</v>
      </c>
      <c r="I730" s="188" t="s">
        <v>45</v>
      </c>
      <c r="J730" s="46" t="s">
        <v>2891</v>
      </c>
      <c r="K730" s="58">
        <v>1</v>
      </c>
      <c r="L730" s="46" t="s">
        <v>115</v>
      </c>
      <c r="M730" s="46" t="s">
        <v>115</v>
      </c>
      <c r="N730" s="135"/>
      <c r="O730" s="189"/>
      <c r="P730" s="189"/>
      <c r="Q730" s="189"/>
    </row>
    <row r="731" spans="1:17" ht="15" customHeight="1" x14ac:dyDescent="0.25">
      <c r="A731" s="187">
        <v>39</v>
      </c>
      <c r="B731" s="129" t="s">
        <v>2945</v>
      </c>
      <c r="C731" s="130" t="s">
        <v>489</v>
      </c>
      <c r="D731" s="129" t="s">
        <v>1243</v>
      </c>
      <c r="E731" s="131" t="s">
        <v>2037</v>
      </c>
      <c r="F731" s="131" t="s">
        <v>470</v>
      </c>
      <c r="G731" s="132" t="s">
        <v>11</v>
      </c>
      <c r="H731" s="185">
        <v>120</v>
      </c>
      <c r="I731" s="188" t="s">
        <v>45</v>
      </c>
      <c r="J731" s="46" t="s">
        <v>2891</v>
      </c>
      <c r="K731" s="58">
        <v>0</v>
      </c>
      <c r="L731" s="46">
        <v>0</v>
      </c>
      <c r="M731" s="46">
        <v>0</v>
      </c>
      <c r="N731" s="135" t="s">
        <v>2946</v>
      </c>
      <c r="O731" s="159"/>
      <c r="P731" s="159"/>
      <c r="Q731" s="159"/>
    </row>
    <row r="732" spans="1:17" ht="15" customHeight="1" x14ac:dyDescent="0.25">
      <c r="A732" s="187">
        <v>40</v>
      </c>
      <c r="B732" s="129" t="s">
        <v>2945</v>
      </c>
      <c r="C732" s="130" t="s">
        <v>489</v>
      </c>
      <c r="D732" s="129" t="s">
        <v>602</v>
      </c>
      <c r="E732" s="131" t="s">
        <v>2037</v>
      </c>
      <c r="F732" s="131" t="s">
        <v>470</v>
      </c>
      <c r="G732" s="132" t="s">
        <v>11</v>
      </c>
      <c r="H732" s="185">
        <v>75</v>
      </c>
      <c r="I732" s="188" t="s">
        <v>45</v>
      </c>
      <c r="J732" s="46" t="s">
        <v>2891</v>
      </c>
      <c r="K732" s="58">
        <v>0</v>
      </c>
      <c r="L732" s="46" t="s">
        <v>115</v>
      </c>
      <c r="M732" s="46" t="s">
        <v>115</v>
      </c>
      <c r="N732" s="135"/>
      <c r="O732" s="159"/>
      <c r="P732" s="159"/>
      <c r="Q732" s="159"/>
    </row>
    <row r="733" spans="1:17" ht="15" customHeight="1" x14ac:dyDescent="0.25">
      <c r="A733" s="187">
        <v>41</v>
      </c>
      <c r="B733" s="129" t="s">
        <v>2945</v>
      </c>
      <c r="C733" s="130" t="s">
        <v>489</v>
      </c>
      <c r="D733" s="129" t="s">
        <v>602</v>
      </c>
      <c r="E733" s="131" t="s">
        <v>2007</v>
      </c>
      <c r="F733" s="131" t="s">
        <v>470</v>
      </c>
      <c r="G733" s="132" t="s">
        <v>11</v>
      </c>
      <c r="H733" s="185">
        <v>75</v>
      </c>
      <c r="I733" s="188" t="s">
        <v>45</v>
      </c>
      <c r="J733" s="46" t="s">
        <v>2891</v>
      </c>
      <c r="K733" s="58">
        <v>1</v>
      </c>
      <c r="L733" s="46" t="s">
        <v>115</v>
      </c>
      <c r="M733" s="46" t="s">
        <v>115</v>
      </c>
      <c r="N733" s="135"/>
      <c r="O733" s="159"/>
      <c r="P733" s="159"/>
      <c r="Q733" s="159"/>
    </row>
    <row r="734" spans="1:17" ht="15" customHeight="1" x14ac:dyDescent="0.25">
      <c r="A734" s="187">
        <v>42</v>
      </c>
      <c r="B734" s="129" t="s">
        <v>2945</v>
      </c>
      <c r="C734" s="130" t="s">
        <v>2947</v>
      </c>
      <c r="D734" s="129" t="s">
        <v>2948</v>
      </c>
      <c r="E734" s="131" t="s">
        <v>2037</v>
      </c>
      <c r="F734" s="131" t="s">
        <v>470</v>
      </c>
      <c r="G734" s="132" t="s">
        <v>11</v>
      </c>
      <c r="H734" s="185">
        <v>75</v>
      </c>
      <c r="I734" s="46" t="s">
        <v>45</v>
      </c>
      <c r="J734" s="46" t="s">
        <v>317</v>
      </c>
      <c r="K734" s="58">
        <v>1</v>
      </c>
      <c r="L734" s="46" t="s">
        <v>115</v>
      </c>
      <c r="M734" s="46" t="s">
        <v>115</v>
      </c>
      <c r="N734" s="135" t="s">
        <v>2949</v>
      </c>
      <c r="O734" s="159"/>
      <c r="P734" s="159"/>
      <c r="Q734" s="159"/>
    </row>
    <row r="735" spans="1:17" ht="15" customHeight="1" x14ac:dyDescent="0.25">
      <c r="A735" s="187">
        <v>43</v>
      </c>
      <c r="B735" s="129" t="s">
        <v>2950</v>
      </c>
      <c r="C735" s="130" t="s">
        <v>1657</v>
      </c>
      <c r="D735" s="129" t="s">
        <v>2951</v>
      </c>
      <c r="E735" s="131" t="s">
        <v>2007</v>
      </c>
      <c r="F735" s="131" t="s">
        <v>470</v>
      </c>
      <c r="G735" s="132" t="s">
        <v>11</v>
      </c>
      <c r="H735" s="185">
        <v>75</v>
      </c>
      <c r="I735" s="188" t="s">
        <v>45</v>
      </c>
      <c r="J735" s="46" t="s">
        <v>2891</v>
      </c>
      <c r="K735" s="58">
        <v>0</v>
      </c>
      <c r="L735" s="134">
        <v>0</v>
      </c>
      <c r="M735" s="134">
        <v>0</v>
      </c>
      <c r="N735" s="137" t="s">
        <v>2020</v>
      </c>
      <c r="O735" s="159"/>
      <c r="P735" s="159"/>
      <c r="Q735" s="159"/>
    </row>
    <row r="736" spans="1:17" ht="15" customHeight="1" x14ac:dyDescent="0.25">
      <c r="A736" s="187">
        <v>44</v>
      </c>
      <c r="B736" s="129" t="s">
        <v>2952</v>
      </c>
      <c r="C736" s="130" t="s">
        <v>547</v>
      </c>
      <c r="D736" s="129" t="s">
        <v>2951</v>
      </c>
      <c r="E736" s="138" t="s">
        <v>2007</v>
      </c>
      <c r="F736" s="131" t="s">
        <v>470</v>
      </c>
      <c r="G736" s="132" t="s">
        <v>11</v>
      </c>
      <c r="H736" s="185">
        <v>150</v>
      </c>
      <c r="I736" s="188" t="s">
        <v>45</v>
      </c>
      <c r="J736" s="46" t="s">
        <v>2885</v>
      </c>
      <c r="K736" s="58">
        <v>1</v>
      </c>
      <c r="L736" s="134" t="s">
        <v>115</v>
      </c>
      <c r="M736" s="134" t="s">
        <v>115</v>
      </c>
      <c r="N736" s="135" t="s">
        <v>2953</v>
      </c>
      <c r="O736" s="159"/>
      <c r="P736" s="159"/>
      <c r="Q736" s="159"/>
    </row>
    <row r="737" spans="1:17" ht="15" customHeight="1" x14ac:dyDescent="0.25">
      <c r="A737" s="187">
        <v>45</v>
      </c>
      <c r="B737" s="129" t="s">
        <v>2954</v>
      </c>
      <c r="C737" s="130" t="s">
        <v>547</v>
      </c>
      <c r="D737" s="129" t="s">
        <v>2023</v>
      </c>
      <c r="E737" s="131" t="s">
        <v>2007</v>
      </c>
      <c r="F737" s="131" t="s">
        <v>470</v>
      </c>
      <c r="G737" s="132" t="s">
        <v>11</v>
      </c>
      <c r="H737" s="185">
        <v>45</v>
      </c>
      <c r="I737" s="46" t="s">
        <v>45</v>
      </c>
      <c r="J737" s="46" t="s">
        <v>317</v>
      </c>
      <c r="K737" s="58">
        <v>1</v>
      </c>
      <c r="L737" s="46" t="s">
        <v>115</v>
      </c>
      <c r="M737" s="46" t="s">
        <v>115</v>
      </c>
      <c r="N737" s="135" t="s">
        <v>2955</v>
      </c>
      <c r="O737" s="159"/>
      <c r="P737" s="159"/>
      <c r="Q737" s="159"/>
    </row>
    <row r="738" spans="1:17" ht="15" customHeight="1" x14ac:dyDescent="0.25">
      <c r="A738" s="187">
        <v>46</v>
      </c>
      <c r="B738" s="129" t="s">
        <v>2956</v>
      </c>
      <c r="C738" s="130" t="s">
        <v>2957</v>
      </c>
      <c r="D738" s="129" t="s">
        <v>2951</v>
      </c>
      <c r="E738" s="138" t="s">
        <v>2007</v>
      </c>
      <c r="F738" s="131" t="s">
        <v>470</v>
      </c>
      <c r="G738" s="132" t="s">
        <v>11</v>
      </c>
      <c r="H738" s="185">
        <v>75</v>
      </c>
      <c r="I738" s="188" t="s">
        <v>45</v>
      </c>
      <c r="J738" s="46" t="s">
        <v>2885</v>
      </c>
      <c r="K738" s="58">
        <v>1</v>
      </c>
      <c r="L738" s="46" t="s">
        <v>115</v>
      </c>
      <c r="M738" s="46" t="s">
        <v>115</v>
      </c>
      <c r="N738" s="135"/>
      <c r="O738" s="159"/>
      <c r="P738" s="159"/>
      <c r="Q738" s="159"/>
    </row>
    <row r="739" spans="1:17" ht="15" customHeight="1" x14ac:dyDescent="0.25">
      <c r="A739" s="187">
        <v>47</v>
      </c>
      <c r="B739" s="129" t="s">
        <v>2958</v>
      </c>
      <c r="C739" s="130" t="s">
        <v>1657</v>
      </c>
      <c r="D739" s="129" t="s">
        <v>2959</v>
      </c>
      <c r="E739" s="131" t="s">
        <v>2007</v>
      </c>
      <c r="F739" s="131" t="s">
        <v>470</v>
      </c>
      <c r="G739" s="132" t="s">
        <v>11</v>
      </c>
      <c r="H739" s="185">
        <v>75</v>
      </c>
      <c r="I739" s="188" t="s">
        <v>45</v>
      </c>
      <c r="J739" s="46" t="s">
        <v>2891</v>
      </c>
      <c r="K739" s="58">
        <v>0</v>
      </c>
      <c r="L739" s="134">
        <v>0</v>
      </c>
      <c r="M739" s="134">
        <v>0</v>
      </c>
      <c r="N739" s="137" t="s">
        <v>2020</v>
      </c>
      <c r="O739" s="159"/>
      <c r="P739" s="159"/>
      <c r="Q739" s="159"/>
    </row>
    <row r="740" spans="1:17" ht="15" customHeight="1" x14ac:dyDescent="0.25">
      <c r="A740" s="187">
        <v>48</v>
      </c>
      <c r="B740" s="129" t="s">
        <v>2960</v>
      </c>
      <c r="C740" s="130" t="s">
        <v>1657</v>
      </c>
      <c r="D740" s="129" t="s">
        <v>2951</v>
      </c>
      <c r="E740" s="131" t="s">
        <v>2007</v>
      </c>
      <c r="F740" s="131" t="s">
        <v>470</v>
      </c>
      <c r="G740" s="132" t="s">
        <v>11</v>
      </c>
      <c r="H740" s="185">
        <v>150</v>
      </c>
      <c r="I740" s="188" t="s">
        <v>45</v>
      </c>
      <c r="J740" s="46" t="s">
        <v>2891</v>
      </c>
      <c r="K740" s="58">
        <v>2</v>
      </c>
      <c r="L740" s="46" t="s">
        <v>115</v>
      </c>
      <c r="M740" s="46" t="s">
        <v>115</v>
      </c>
      <c r="N740" s="137" t="s">
        <v>2961</v>
      </c>
      <c r="O740" s="159"/>
      <c r="P740" s="159"/>
      <c r="Q740" s="159"/>
    </row>
    <row r="741" spans="1:17" ht="15" customHeight="1" x14ac:dyDescent="0.25">
      <c r="A741" s="187">
        <v>49</v>
      </c>
      <c r="B741" s="129" t="s">
        <v>2962</v>
      </c>
      <c r="C741" s="130" t="s">
        <v>547</v>
      </c>
      <c r="D741" s="129" t="s">
        <v>1657</v>
      </c>
      <c r="E741" s="138" t="s">
        <v>2007</v>
      </c>
      <c r="F741" s="131" t="s">
        <v>470</v>
      </c>
      <c r="G741" s="132" t="s">
        <v>11</v>
      </c>
      <c r="H741" s="185">
        <v>45</v>
      </c>
      <c r="I741" s="188" t="s">
        <v>45</v>
      </c>
      <c r="J741" s="46" t="s">
        <v>2885</v>
      </c>
      <c r="K741" s="58">
        <v>1</v>
      </c>
      <c r="L741" s="134" t="s">
        <v>115</v>
      </c>
      <c r="M741" s="134" t="s">
        <v>115</v>
      </c>
      <c r="N741" s="135"/>
      <c r="O741" s="159"/>
      <c r="P741" s="159"/>
      <c r="Q741" s="159"/>
    </row>
    <row r="742" spans="1:17" ht="15" customHeight="1" x14ac:dyDescent="0.25">
      <c r="A742" s="187">
        <v>50</v>
      </c>
      <c r="B742" s="129" t="s">
        <v>2963</v>
      </c>
      <c r="C742" s="130" t="s">
        <v>2964</v>
      </c>
      <c r="D742" s="129" t="s">
        <v>2023</v>
      </c>
      <c r="E742" s="138" t="s">
        <v>2007</v>
      </c>
      <c r="F742" s="138" t="s">
        <v>470</v>
      </c>
      <c r="G742" s="132" t="s">
        <v>11</v>
      </c>
      <c r="H742" s="185">
        <v>120</v>
      </c>
      <c r="I742" s="46" t="s">
        <v>45</v>
      </c>
      <c r="J742" s="46" t="s">
        <v>317</v>
      </c>
      <c r="K742" s="58">
        <v>1</v>
      </c>
      <c r="L742" s="46" t="s">
        <v>115</v>
      </c>
      <c r="M742" s="46" t="s">
        <v>115</v>
      </c>
      <c r="N742" s="135"/>
      <c r="O742" s="159"/>
      <c r="P742" s="159"/>
      <c r="Q742" s="159"/>
    </row>
    <row r="743" spans="1:17" ht="15" customHeight="1" x14ac:dyDescent="0.25">
      <c r="A743" s="187">
        <v>51</v>
      </c>
      <c r="B743" s="129" t="s">
        <v>2965</v>
      </c>
      <c r="C743" s="130" t="s">
        <v>2964</v>
      </c>
      <c r="D743" s="129" t="s">
        <v>2023</v>
      </c>
      <c r="E743" s="138" t="s">
        <v>2037</v>
      </c>
      <c r="F743" s="138" t="s">
        <v>470</v>
      </c>
      <c r="G743" s="132" t="s">
        <v>11</v>
      </c>
      <c r="H743" s="185">
        <v>225</v>
      </c>
      <c r="I743" s="46" t="s">
        <v>45</v>
      </c>
      <c r="J743" s="46" t="s">
        <v>317</v>
      </c>
      <c r="K743" s="58">
        <v>1</v>
      </c>
      <c r="L743" s="46" t="s">
        <v>115</v>
      </c>
      <c r="M743" s="46" t="s">
        <v>115</v>
      </c>
      <c r="N743" s="135" t="s">
        <v>2966</v>
      </c>
      <c r="O743" s="159"/>
      <c r="P743" s="159"/>
      <c r="Q743" s="159"/>
    </row>
    <row r="744" spans="1:17" ht="15" customHeight="1" x14ac:dyDescent="0.25">
      <c r="A744" s="187">
        <v>52</v>
      </c>
      <c r="B744" s="129" t="s">
        <v>2967</v>
      </c>
      <c r="C744" s="130" t="s">
        <v>2968</v>
      </c>
      <c r="D744" s="129" t="s">
        <v>2023</v>
      </c>
      <c r="E744" s="131" t="s">
        <v>2037</v>
      </c>
      <c r="F744" s="131" t="s">
        <v>470</v>
      </c>
      <c r="G744" s="132" t="s">
        <v>11</v>
      </c>
      <c r="H744" s="185">
        <v>2100</v>
      </c>
      <c r="I744" s="46" t="s">
        <v>45</v>
      </c>
      <c r="J744" s="46" t="s">
        <v>317</v>
      </c>
      <c r="K744" s="58">
        <v>1</v>
      </c>
      <c r="L744" s="134" t="s">
        <v>115</v>
      </c>
      <c r="M744" s="134" t="s">
        <v>115</v>
      </c>
      <c r="N744" s="135" t="s">
        <v>2969</v>
      </c>
      <c r="O744" s="159"/>
      <c r="P744" s="159"/>
      <c r="Q744" s="159"/>
    </row>
    <row r="745" spans="1:17" ht="15" customHeight="1" x14ac:dyDescent="0.25">
      <c r="A745" s="187">
        <v>53</v>
      </c>
      <c r="B745" s="129" t="s">
        <v>2970</v>
      </c>
      <c r="C745" s="130" t="s">
        <v>1657</v>
      </c>
      <c r="D745" s="129" t="s">
        <v>1966</v>
      </c>
      <c r="E745" s="131" t="s">
        <v>2007</v>
      </c>
      <c r="F745" s="131" t="s">
        <v>470</v>
      </c>
      <c r="G745" s="132" t="s">
        <v>11</v>
      </c>
      <c r="H745" s="185">
        <v>75</v>
      </c>
      <c r="I745" s="188" t="s">
        <v>45</v>
      </c>
      <c r="J745" s="46" t="s">
        <v>2891</v>
      </c>
      <c r="K745" s="58">
        <v>1</v>
      </c>
      <c r="L745" s="134" t="s">
        <v>115</v>
      </c>
      <c r="M745" s="134" t="s">
        <v>115</v>
      </c>
      <c r="N745" s="135"/>
      <c r="O745" s="159"/>
      <c r="P745" s="159"/>
      <c r="Q745" s="159"/>
    </row>
    <row r="746" spans="1:17" ht="15" customHeight="1" x14ac:dyDescent="0.25">
      <c r="A746" s="187">
        <v>54</v>
      </c>
      <c r="B746" s="129" t="s">
        <v>2971</v>
      </c>
      <c r="C746" s="130" t="s">
        <v>1657</v>
      </c>
      <c r="D746" s="129" t="s">
        <v>2972</v>
      </c>
      <c r="E746" s="131" t="s">
        <v>2007</v>
      </c>
      <c r="F746" s="131" t="s">
        <v>470</v>
      </c>
      <c r="G746" s="132" t="s">
        <v>11</v>
      </c>
      <c r="H746" s="185">
        <v>45</v>
      </c>
      <c r="I746" s="188" t="s">
        <v>45</v>
      </c>
      <c r="J746" s="46" t="s">
        <v>2891</v>
      </c>
      <c r="K746" s="58">
        <v>1</v>
      </c>
      <c r="L746" s="134" t="s">
        <v>115</v>
      </c>
      <c r="M746" s="134" t="s">
        <v>115</v>
      </c>
      <c r="N746" s="135"/>
      <c r="O746" s="159"/>
      <c r="P746" s="159"/>
      <c r="Q746" s="159"/>
    </row>
    <row r="747" spans="1:17" ht="15" customHeight="1" x14ac:dyDescent="0.25">
      <c r="A747" s="187">
        <v>55</v>
      </c>
      <c r="B747" s="129" t="s">
        <v>2971</v>
      </c>
      <c r="C747" s="130" t="s">
        <v>2973</v>
      </c>
      <c r="D747" s="129" t="s">
        <v>2972</v>
      </c>
      <c r="E747" s="131" t="s">
        <v>2007</v>
      </c>
      <c r="F747" s="131" t="s">
        <v>470</v>
      </c>
      <c r="G747" s="132" t="s">
        <v>11</v>
      </c>
      <c r="H747" s="185">
        <v>75</v>
      </c>
      <c r="I747" s="188" t="s">
        <v>45</v>
      </c>
      <c r="J747" s="46" t="s">
        <v>2891</v>
      </c>
      <c r="K747" s="58">
        <v>1</v>
      </c>
      <c r="L747" s="134" t="s">
        <v>115</v>
      </c>
      <c r="M747" s="134" t="s">
        <v>115</v>
      </c>
      <c r="N747" s="135"/>
      <c r="O747" s="159"/>
      <c r="P747" s="159"/>
      <c r="Q747" s="159"/>
    </row>
    <row r="748" spans="1:17" ht="15" customHeight="1" x14ac:dyDescent="0.25">
      <c r="A748" s="187">
        <v>56</v>
      </c>
      <c r="B748" s="129" t="s">
        <v>2974</v>
      </c>
      <c r="C748" s="130" t="s">
        <v>1657</v>
      </c>
      <c r="D748" s="129" t="s">
        <v>602</v>
      </c>
      <c r="E748" s="131" t="s">
        <v>2037</v>
      </c>
      <c r="F748" s="131" t="s">
        <v>470</v>
      </c>
      <c r="G748" s="132" t="s">
        <v>11</v>
      </c>
      <c r="H748" s="185">
        <v>150</v>
      </c>
      <c r="I748" s="188" t="s">
        <v>45</v>
      </c>
      <c r="J748" s="46" t="s">
        <v>2891</v>
      </c>
      <c r="K748" s="58">
        <v>1</v>
      </c>
      <c r="L748" s="134" t="s">
        <v>115</v>
      </c>
      <c r="M748" s="134" t="s">
        <v>115</v>
      </c>
      <c r="N748" s="135"/>
      <c r="O748" s="159"/>
      <c r="P748" s="159"/>
      <c r="Q748" s="159"/>
    </row>
    <row r="749" spans="1:17" ht="15" customHeight="1" x14ac:dyDescent="0.25">
      <c r="A749" s="187">
        <v>57</v>
      </c>
      <c r="B749" s="129" t="s">
        <v>2974</v>
      </c>
      <c r="C749" s="130" t="s">
        <v>1657</v>
      </c>
      <c r="D749" s="129" t="s">
        <v>2972</v>
      </c>
      <c r="E749" s="131" t="s">
        <v>2037</v>
      </c>
      <c r="F749" s="131" t="s">
        <v>470</v>
      </c>
      <c r="G749" s="132" t="s">
        <v>11</v>
      </c>
      <c r="H749" s="185">
        <v>150</v>
      </c>
      <c r="I749" s="188" t="s">
        <v>45</v>
      </c>
      <c r="J749" s="46" t="s">
        <v>2891</v>
      </c>
      <c r="K749" s="58">
        <v>1</v>
      </c>
      <c r="L749" s="134" t="s">
        <v>115</v>
      </c>
      <c r="M749" s="134" t="s">
        <v>115</v>
      </c>
      <c r="N749" s="135"/>
      <c r="O749" s="159"/>
      <c r="P749" s="159"/>
      <c r="Q749" s="159"/>
    </row>
    <row r="750" spans="1:17" ht="15" customHeight="1" x14ac:dyDescent="0.25">
      <c r="A750" s="187">
        <v>58</v>
      </c>
      <c r="B750" s="129" t="s">
        <v>2975</v>
      </c>
      <c r="C750" s="130" t="s">
        <v>2890</v>
      </c>
      <c r="D750" s="129" t="s">
        <v>2976</v>
      </c>
      <c r="E750" s="131" t="s">
        <v>2007</v>
      </c>
      <c r="F750" s="131" t="s">
        <v>470</v>
      </c>
      <c r="G750" s="132" t="s">
        <v>11</v>
      </c>
      <c r="H750" s="185">
        <v>75</v>
      </c>
      <c r="I750" s="188" t="s">
        <v>45</v>
      </c>
      <c r="J750" s="46" t="s">
        <v>2891</v>
      </c>
      <c r="K750" s="58">
        <v>1</v>
      </c>
      <c r="L750" s="46" t="s">
        <v>115</v>
      </c>
      <c r="M750" s="46" t="s">
        <v>115</v>
      </c>
      <c r="N750" s="135"/>
      <c r="O750" s="159"/>
      <c r="P750" s="159"/>
      <c r="Q750" s="159"/>
    </row>
    <row r="751" spans="1:17" ht="15" customHeight="1" x14ac:dyDescent="0.25">
      <c r="A751" s="187">
        <v>59</v>
      </c>
      <c r="B751" s="129" t="s">
        <v>2977</v>
      </c>
      <c r="C751" s="130" t="s">
        <v>2890</v>
      </c>
      <c r="D751" s="129" t="s">
        <v>613</v>
      </c>
      <c r="E751" s="131" t="s">
        <v>2007</v>
      </c>
      <c r="F751" s="131" t="s">
        <v>470</v>
      </c>
      <c r="G751" s="132" t="s">
        <v>11</v>
      </c>
      <c r="H751" s="185">
        <v>75</v>
      </c>
      <c r="I751" s="188" t="s">
        <v>45</v>
      </c>
      <c r="J751" s="46" t="s">
        <v>2891</v>
      </c>
      <c r="K751" s="58">
        <v>1</v>
      </c>
      <c r="L751" s="46" t="s">
        <v>115</v>
      </c>
      <c r="M751" s="46" t="s">
        <v>115</v>
      </c>
      <c r="N751" s="135"/>
      <c r="O751" s="159"/>
      <c r="P751" s="159"/>
      <c r="Q751" s="159"/>
    </row>
    <row r="752" spans="1:17" ht="15" customHeight="1" x14ac:dyDescent="0.25">
      <c r="A752" s="187">
        <v>60</v>
      </c>
      <c r="B752" s="129" t="s">
        <v>2978</v>
      </c>
      <c r="C752" s="130" t="s">
        <v>555</v>
      </c>
      <c r="D752" s="129" t="s">
        <v>512</v>
      </c>
      <c r="E752" s="131" t="s">
        <v>2007</v>
      </c>
      <c r="F752" s="131" t="s">
        <v>470</v>
      </c>
      <c r="G752" s="132" t="s">
        <v>11</v>
      </c>
      <c r="H752" s="185">
        <v>45</v>
      </c>
      <c r="I752" s="138" t="s">
        <v>1398</v>
      </c>
      <c r="J752" s="138" t="s">
        <v>1471</v>
      </c>
      <c r="K752" s="58">
        <v>1</v>
      </c>
      <c r="L752" s="46" t="s">
        <v>29</v>
      </c>
      <c r="M752" s="46" t="s">
        <v>2979</v>
      </c>
      <c r="N752" s="135"/>
      <c r="O752" s="159"/>
      <c r="P752" s="159"/>
      <c r="Q752" s="159"/>
    </row>
    <row r="753" spans="1:17" ht="15" customHeight="1" x14ac:dyDescent="0.25">
      <c r="A753" s="187">
        <v>61</v>
      </c>
      <c r="B753" s="129" t="s">
        <v>2980</v>
      </c>
      <c r="C753" s="130" t="s">
        <v>555</v>
      </c>
      <c r="D753" s="129" t="s">
        <v>555</v>
      </c>
      <c r="E753" s="138" t="s">
        <v>2007</v>
      </c>
      <c r="F753" s="131" t="s">
        <v>470</v>
      </c>
      <c r="G753" s="132" t="s">
        <v>11</v>
      </c>
      <c r="H753" s="185">
        <v>45</v>
      </c>
      <c r="I753" s="138" t="s">
        <v>1398</v>
      </c>
      <c r="J753" s="138" t="s">
        <v>1471</v>
      </c>
      <c r="K753" s="58">
        <v>1</v>
      </c>
      <c r="L753" s="46" t="s">
        <v>29</v>
      </c>
      <c r="M753" s="46" t="s">
        <v>2979</v>
      </c>
      <c r="N753" s="135"/>
      <c r="O753" s="159"/>
      <c r="P753" s="179"/>
      <c r="Q753" s="179"/>
    </row>
    <row r="754" spans="1:17" ht="15" customHeight="1" x14ac:dyDescent="0.25">
      <c r="A754" s="187">
        <v>62</v>
      </c>
      <c r="B754" s="129" t="s">
        <v>2981</v>
      </c>
      <c r="C754" s="130" t="s">
        <v>535</v>
      </c>
      <c r="D754" s="129" t="s">
        <v>2982</v>
      </c>
      <c r="E754" s="138" t="s">
        <v>2007</v>
      </c>
      <c r="F754" s="138" t="s">
        <v>473</v>
      </c>
      <c r="G754" s="132" t="s">
        <v>11</v>
      </c>
      <c r="H754" s="185">
        <v>75</v>
      </c>
      <c r="I754" s="138" t="s">
        <v>1398</v>
      </c>
      <c r="J754" s="138" t="s">
        <v>1471</v>
      </c>
      <c r="K754" s="58">
        <v>1</v>
      </c>
      <c r="L754" s="46" t="s">
        <v>29</v>
      </c>
      <c r="M754" s="46" t="s">
        <v>2979</v>
      </c>
      <c r="N754" s="135"/>
      <c r="O754" s="159"/>
      <c r="P754" s="179"/>
      <c r="Q754" s="179"/>
    </row>
    <row r="755" spans="1:17" ht="15" customHeight="1" x14ac:dyDescent="0.25">
      <c r="A755" s="187">
        <v>63</v>
      </c>
      <c r="B755" s="129" t="s">
        <v>2983</v>
      </c>
      <c r="C755" s="130" t="s">
        <v>535</v>
      </c>
      <c r="D755" s="129" t="s">
        <v>591</v>
      </c>
      <c r="E755" s="131" t="s">
        <v>2007</v>
      </c>
      <c r="F755" s="131" t="s">
        <v>473</v>
      </c>
      <c r="G755" s="132" t="s">
        <v>11</v>
      </c>
      <c r="H755" s="185">
        <v>45</v>
      </c>
      <c r="I755" s="138" t="s">
        <v>1398</v>
      </c>
      <c r="J755" s="138" t="s">
        <v>1471</v>
      </c>
      <c r="K755" s="58">
        <v>0</v>
      </c>
      <c r="L755" s="46">
        <v>0</v>
      </c>
      <c r="M755" s="46">
        <v>0</v>
      </c>
      <c r="N755" s="137" t="s">
        <v>2984</v>
      </c>
      <c r="O755" s="159"/>
      <c r="P755" s="179"/>
      <c r="Q755" s="179"/>
    </row>
    <row r="756" spans="1:17" ht="15" customHeight="1" x14ac:dyDescent="0.25">
      <c r="A756" s="187">
        <v>64</v>
      </c>
      <c r="B756" s="129" t="s">
        <v>2985</v>
      </c>
      <c r="C756" s="130" t="s">
        <v>1663</v>
      </c>
      <c r="D756" s="129" t="s">
        <v>1663</v>
      </c>
      <c r="E756" s="138" t="s">
        <v>2007</v>
      </c>
      <c r="F756" s="138" t="s">
        <v>486</v>
      </c>
      <c r="G756" s="132" t="s">
        <v>11</v>
      </c>
      <c r="H756" s="185">
        <v>75</v>
      </c>
      <c r="I756" s="46" t="s">
        <v>1398</v>
      </c>
      <c r="J756" s="46" t="s">
        <v>2898</v>
      </c>
      <c r="K756" s="58">
        <v>1</v>
      </c>
      <c r="L756" s="46" t="s">
        <v>15</v>
      </c>
      <c r="M756" s="46" t="s">
        <v>162</v>
      </c>
      <c r="N756" s="135"/>
      <c r="O756" s="159"/>
      <c r="P756" s="179"/>
      <c r="Q756" s="179"/>
    </row>
    <row r="757" spans="1:17" ht="15" customHeight="1" x14ac:dyDescent="0.25">
      <c r="A757" s="187">
        <v>65</v>
      </c>
      <c r="B757" s="129" t="s">
        <v>2986</v>
      </c>
      <c r="C757" s="130" t="s">
        <v>1663</v>
      </c>
      <c r="D757" s="129" t="s">
        <v>2987</v>
      </c>
      <c r="E757" s="138" t="s">
        <v>2007</v>
      </c>
      <c r="F757" s="131" t="s">
        <v>486</v>
      </c>
      <c r="G757" s="132" t="s">
        <v>11</v>
      </c>
      <c r="H757" s="185">
        <v>75</v>
      </c>
      <c r="I757" s="46" t="s">
        <v>1398</v>
      </c>
      <c r="J757" s="46" t="s">
        <v>2898</v>
      </c>
      <c r="K757" s="58">
        <v>1</v>
      </c>
      <c r="L757" s="46" t="s">
        <v>15</v>
      </c>
      <c r="M757" s="46" t="s">
        <v>162</v>
      </c>
      <c r="N757" s="135"/>
      <c r="O757" s="159"/>
      <c r="P757" s="159"/>
      <c r="Q757" s="159"/>
    </row>
    <row r="758" spans="1:17" ht="15" customHeight="1" x14ac:dyDescent="0.25">
      <c r="A758" s="187">
        <v>66</v>
      </c>
      <c r="B758" s="129" t="s">
        <v>2988</v>
      </c>
      <c r="C758" s="130" t="s">
        <v>1663</v>
      </c>
      <c r="D758" s="129" t="s">
        <v>2989</v>
      </c>
      <c r="E758" s="131" t="s">
        <v>2007</v>
      </c>
      <c r="F758" s="131" t="s">
        <v>486</v>
      </c>
      <c r="G758" s="132" t="s">
        <v>11</v>
      </c>
      <c r="H758" s="185">
        <v>75</v>
      </c>
      <c r="I758" s="46" t="s">
        <v>1398</v>
      </c>
      <c r="J758" s="46" t="s">
        <v>2887</v>
      </c>
      <c r="K758" s="58">
        <v>0</v>
      </c>
      <c r="L758" s="46">
        <v>0</v>
      </c>
      <c r="M758" s="46">
        <v>0</v>
      </c>
      <c r="N758" s="135" t="s">
        <v>2990</v>
      </c>
      <c r="O758" s="159"/>
      <c r="P758" s="159"/>
      <c r="Q758" s="159"/>
    </row>
    <row r="759" spans="1:17" ht="15" customHeight="1" x14ac:dyDescent="0.25">
      <c r="A759" s="187">
        <v>67</v>
      </c>
      <c r="B759" s="129" t="s">
        <v>2991</v>
      </c>
      <c r="C759" s="130" t="s">
        <v>556</v>
      </c>
      <c r="D759" s="129" t="s">
        <v>2989</v>
      </c>
      <c r="E759" s="131" t="s">
        <v>2007</v>
      </c>
      <c r="F759" s="131" t="s">
        <v>486</v>
      </c>
      <c r="G759" s="132" t="s">
        <v>11</v>
      </c>
      <c r="H759" s="185">
        <v>75</v>
      </c>
      <c r="I759" s="46" t="s">
        <v>1398</v>
      </c>
      <c r="J759" s="46" t="s">
        <v>2898</v>
      </c>
      <c r="K759" s="58">
        <v>1</v>
      </c>
      <c r="L759" s="46" t="s">
        <v>15</v>
      </c>
      <c r="M759" s="46" t="s">
        <v>162</v>
      </c>
      <c r="N759" s="135"/>
      <c r="O759" s="159"/>
      <c r="P759" s="159"/>
      <c r="Q759" s="159"/>
    </row>
    <row r="760" spans="1:17" ht="15" customHeight="1" x14ac:dyDescent="0.25">
      <c r="A760" s="187">
        <v>68</v>
      </c>
      <c r="B760" s="129" t="s">
        <v>2992</v>
      </c>
      <c r="C760" s="130" t="s">
        <v>592</v>
      </c>
      <c r="D760" s="129" t="s">
        <v>2023</v>
      </c>
      <c r="E760" s="138" t="s">
        <v>2007</v>
      </c>
      <c r="F760" s="138" t="s">
        <v>473</v>
      </c>
      <c r="G760" s="132" t="s">
        <v>11</v>
      </c>
      <c r="H760" s="185">
        <v>75</v>
      </c>
      <c r="I760" s="138" t="s">
        <v>1398</v>
      </c>
      <c r="J760" s="138" t="s">
        <v>1471</v>
      </c>
      <c r="K760" s="58">
        <v>1</v>
      </c>
      <c r="L760" s="46" t="s">
        <v>29</v>
      </c>
      <c r="M760" s="46" t="s">
        <v>2979</v>
      </c>
      <c r="N760" s="135"/>
      <c r="O760" s="159"/>
      <c r="P760" s="159"/>
      <c r="Q760" s="159"/>
    </row>
    <row r="761" spans="1:17" ht="15" customHeight="1" x14ac:dyDescent="0.25">
      <c r="A761" s="187">
        <v>69</v>
      </c>
      <c r="B761" s="129" t="s">
        <v>2993</v>
      </c>
      <c r="C761" s="130" t="s">
        <v>592</v>
      </c>
      <c r="D761" s="129" t="s">
        <v>2023</v>
      </c>
      <c r="E761" s="138" t="s">
        <v>2007</v>
      </c>
      <c r="F761" s="138" t="s">
        <v>473</v>
      </c>
      <c r="G761" s="132" t="s">
        <v>11</v>
      </c>
      <c r="H761" s="185">
        <v>120</v>
      </c>
      <c r="I761" s="138" t="s">
        <v>1398</v>
      </c>
      <c r="J761" s="138" t="s">
        <v>1471</v>
      </c>
      <c r="K761" s="58">
        <v>2</v>
      </c>
      <c r="L761" s="46" t="s">
        <v>29</v>
      </c>
      <c r="M761" s="46" t="s">
        <v>2979</v>
      </c>
      <c r="N761" s="135" t="s">
        <v>2994</v>
      </c>
      <c r="O761" s="159"/>
      <c r="P761" s="179"/>
      <c r="Q761" s="179"/>
    </row>
    <row r="762" spans="1:17" ht="15" customHeight="1" x14ac:dyDescent="0.25">
      <c r="A762" s="187">
        <v>70</v>
      </c>
      <c r="B762" s="129" t="s">
        <v>2995</v>
      </c>
      <c r="C762" s="130" t="s">
        <v>1663</v>
      </c>
      <c r="D762" s="129" t="s">
        <v>2996</v>
      </c>
      <c r="E762" s="131" t="s">
        <v>2007</v>
      </c>
      <c r="F762" s="131" t="s">
        <v>486</v>
      </c>
      <c r="G762" s="132" t="s">
        <v>11</v>
      </c>
      <c r="H762" s="185">
        <v>45</v>
      </c>
      <c r="I762" s="46" t="s">
        <v>1398</v>
      </c>
      <c r="J762" s="46" t="s">
        <v>2898</v>
      </c>
      <c r="K762" s="58">
        <v>1</v>
      </c>
      <c r="L762" s="46" t="s">
        <v>15</v>
      </c>
      <c r="M762" s="46" t="s">
        <v>162</v>
      </c>
      <c r="N762" s="135"/>
      <c r="O762" s="159"/>
      <c r="P762" s="179"/>
      <c r="Q762" s="179"/>
    </row>
    <row r="763" spans="1:17" ht="15" customHeight="1" x14ac:dyDescent="0.25">
      <c r="A763" s="187">
        <v>71</v>
      </c>
      <c r="B763" s="129" t="s">
        <v>2997</v>
      </c>
      <c r="C763" s="130" t="s">
        <v>1663</v>
      </c>
      <c r="D763" s="129" t="s">
        <v>2998</v>
      </c>
      <c r="E763" s="131" t="s">
        <v>2007</v>
      </c>
      <c r="F763" s="131" t="s">
        <v>486</v>
      </c>
      <c r="G763" s="132" t="s">
        <v>11</v>
      </c>
      <c r="H763" s="185">
        <v>45</v>
      </c>
      <c r="I763" s="46" t="s">
        <v>1398</v>
      </c>
      <c r="J763" s="46" t="s">
        <v>2898</v>
      </c>
      <c r="K763" s="58">
        <v>1</v>
      </c>
      <c r="L763" s="46" t="s">
        <v>15</v>
      </c>
      <c r="M763" s="46" t="s">
        <v>162</v>
      </c>
      <c r="N763" s="135"/>
      <c r="O763" s="159"/>
      <c r="P763" s="159"/>
      <c r="Q763" s="159"/>
    </row>
    <row r="764" spans="1:17" ht="15" customHeight="1" x14ac:dyDescent="0.25">
      <c r="A764" s="187">
        <v>72</v>
      </c>
      <c r="B764" s="129" t="s">
        <v>2999</v>
      </c>
      <c r="C764" s="130" t="s">
        <v>537</v>
      </c>
      <c r="D764" s="129" t="s">
        <v>537</v>
      </c>
      <c r="E764" s="131" t="s">
        <v>2007</v>
      </c>
      <c r="F764" s="131" t="s">
        <v>473</v>
      </c>
      <c r="G764" s="132" t="s">
        <v>11</v>
      </c>
      <c r="H764" s="185">
        <v>75</v>
      </c>
      <c r="I764" s="188" t="s">
        <v>45</v>
      </c>
      <c r="J764" s="46" t="s">
        <v>2885</v>
      </c>
      <c r="K764" s="58">
        <v>1</v>
      </c>
      <c r="L764" s="46" t="s">
        <v>15</v>
      </c>
      <c r="M764" s="46" t="s">
        <v>162</v>
      </c>
      <c r="N764" s="135"/>
      <c r="O764" s="159"/>
      <c r="P764" s="159"/>
      <c r="Q764" s="159"/>
    </row>
    <row r="765" spans="1:17" ht="15" customHeight="1" x14ac:dyDescent="0.25">
      <c r="A765" s="187">
        <v>73</v>
      </c>
      <c r="B765" s="129" t="s">
        <v>3000</v>
      </c>
      <c r="C765" s="130" t="s">
        <v>537</v>
      </c>
      <c r="D765" s="129" t="s">
        <v>3001</v>
      </c>
      <c r="E765" s="131" t="s">
        <v>2007</v>
      </c>
      <c r="F765" s="131" t="s">
        <v>473</v>
      </c>
      <c r="G765" s="132" t="s">
        <v>11</v>
      </c>
      <c r="H765" s="185">
        <v>75</v>
      </c>
      <c r="I765" s="188" t="s">
        <v>45</v>
      </c>
      <c r="J765" s="46" t="s">
        <v>2885</v>
      </c>
      <c r="K765" s="58">
        <v>1</v>
      </c>
      <c r="L765" s="46" t="s">
        <v>15</v>
      </c>
      <c r="M765" s="46" t="s">
        <v>162</v>
      </c>
      <c r="N765" s="135"/>
      <c r="O765" s="159"/>
      <c r="P765" s="159"/>
      <c r="Q765" s="159"/>
    </row>
    <row r="766" spans="1:17" ht="15" customHeight="1" x14ac:dyDescent="0.25">
      <c r="A766" s="187">
        <v>74</v>
      </c>
      <c r="B766" s="129" t="s">
        <v>3002</v>
      </c>
      <c r="C766" s="130" t="s">
        <v>566</v>
      </c>
      <c r="D766" s="129" t="s">
        <v>516</v>
      </c>
      <c r="E766" s="131" t="s">
        <v>2007</v>
      </c>
      <c r="F766" s="131" t="s">
        <v>470</v>
      </c>
      <c r="G766" s="132" t="s">
        <v>11</v>
      </c>
      <c r="H766" s="185">
        <v>75</v>
      </c>
      <c r="I766" s="138" t="s">
        <v>1398</v>
      </c>
      <c r="J766" s="138" t="s">
        <v>1471</v>
      </c>
      <c r="K766" s="58">
        <v>1</v>
      </c>
      <c r="L766" s="46" t="s">
        <v>29</v>
      </c>
      <c r="M766" s="46" t="s">
        <v>2979</v>
      </c>
      <c r="N766" s="135"/>
      <c r="O766" s="159"/>
      <c r="P766" s="159"/>
      <c r="Q766" s="159"/>
    </row>
    <row r="767" spans="1:17" ht="15" customHeight="1" x14ac:dyDescent="0.25">
      <c r="A767" s="187">
        <v>75</v>
      </c>
      <c r="B767" s="129" t="s">
        <v>3003</v>
      </c>
      <c r="C767" s="130" t="s">
        <v>566</v>
      </c>
      <c r="D767" s="129" t="s">
        <v>3004</v>
      </c>
      <c r="E767" s="131" t="s">
        <v>2007</v>
      </c>
      <c r="F767" s="131" t="s">
        <v>470</v>
      </c>
      <c r="G767" s="132" t="s">
        <v>11</v>
      </c>
      <c r="H767" s="185">
        <v>75</v>
      </c>
      <c r="I767" s="138" t="s">
        <v>1398</v>
      </c>
      <c r="J767" s="138" t="s">
        <v>1471</v>
      </c>
      <c r="K767" s="58">
        <v>1</v>
      </c>
      <c r="L767" s="46" t="s">
        <v>29</v>
      </c>
      <c r="M767" s="46" t="s">
        <v>2979</v>
      </c>
      <c r="N767" s="135"/>
      <c r="O767" s="159"/>
      <c r="P767" s="179"/>
      <c r="Q767" s="179"/>
    </row>
    <row r="768" spans="1:17" ht="15" customHeight="1" x14ac:dyDescent="0.25">
      <c r="A768" s="187">
        <v>76</v>
      </c>
      <c r="B768" s="129" t="s">
        <v>3005</v>
      </c>
      <c r="C768" s="130" t="s">
        <v>556</v>
      </c>
      <c r="D768" s="129" t="s">
        <v>3006</v>
      </c>
      <c r="E768" s="131" t="s">
        <v>2007</v>
      </c>
      <c r="F768" s="131" t="s">
        <v>486</v>
      </c>
      <c r="G768" s="132" t="s">
        <v>11</v>
      </c>
      <c r="H768" s="185">
        <v>45</v>
      </c>
      <c r="I768" s="46" t="s">
        <v>1398</v>
      </c>
      <c r="J768" s="46" t="s">
        <v>2898</v>
      </c>
      <c r="K768" s="58">
        <v>1</v>
      </c>
      <c r="L768" s="46" t="s">
        <v>15</v>
      </c>
      <c r="M768" s="46" t="s">
        <v>162</v>
      </c>
      <c r="N768" s="135"/>
      <c r="O768" s="159"/>
      <c r="P768" s="179"/>
      <c r="Q768" s="179"/>
    </row>
    <row r="769" spans="1:17" ht="15" customHeight="1" x14ac:dyDescent="0.25">
      <c r="A769" s="187">
        <v>77</v>
      </c>
      <c r="B769" s="129" t="s">
        <v>3007</v>
      </c>
      <c r="C769" s="129" t="s">
        <v>556</v>
      </c>
      <c r="D769" s="129" t="s">
        <v>3008</v>
      </c>
      <c r="E769" s="131" t="s">
        <v>2007</v>
      </c>
      <c r="F769" s="131" t="s">
        <v>486</v>
      </c>
      <c r="G769" s="132" t="s">
        <v>11</v>
      </c>
      <c r="H769" s="185">
        <v>45</v>
      </c>
      <c r="I769" s="46" t="s">
        <v>1398</v>
      </c>
      <c r="J769" s="46" t="s">
        <v>2898</v>
      </c>
      <c r="K769" s="58">
        <v>1</v>
      </c>
      <c r="L769" s="46" t="s">
        <v>15</v>
      </c>
      <c r="M769" s="46" t="s">
        <v>162</v>
      </c>
      <c r="N769" s="135"/>
      <c r="O769" s="159"/>
      <c r="P769" s="159"/>
      <c r="Q769" s="159"/>
    </row>
    <row r="770" spans="1:17" ht="15" customHeight="1" x14ac:dyDescent="0.25">
      <c r="A770" s="187">
        <v>78</v>
      </c>
      <c r="B770" s="129" t="s">
        <v>3009</v>
      </c>
      <c r="C770" s="129" t="s">
        <v>3010</v>
      </c>
      <c r="D770" s="129" t="s">
        <v>2023</v>
      </c>
      <c r="E770" s="131" t="s">
        <v>2007</v>
      </c>
      <c r="F770" s="131" t="s">
        <v>486</v>
      </c>
      <c r="G770" s="132" t="s">
        <v>11</v>
      </c>
      <c r="H770" s="185">
        <v>45</v>
      </c>
      <c r="I770" s="46" t="s">
        <v>1398</v>
      </c>
      <c r="J770" s="46" t="s">
        <v>2898</v>
      </c>
      <c r="K770" s="58">
        <v>1</v>
      </c>
      <c r="L770" s="46" t="s">
        <v>15</v>
      </c>
      <c r="M770" s="46" t="s">
        <v>162</v>
      </c>
      <c r="N770" s="135"/>
      <c r="O770" s="159"/>
      <c r="P770" s="159"/>
      <c r="Q770" s="159"/>
    </row>
    <row r="771" spans="1:17" ht="15" customHeight="1" x14ac:dyDescent="0.25">
      <c r="A771" s="187">
        <v>79</v>
      </c>
      <c r="B771" s="129" t="s">
        <v>3011</v>
      </c>
      <c r="C771" s="130" t="s">
        <v>497</v>
      </c>
      <c r="D771" s="129" t="s">
        <v>2893</v>
      </c>
      <c r="E771" s="131" t="s">
        <v>2007</v>
      </c>
      <c r="F771" s="131" t="s">
        <v>473</v>
      </c>
      <c r="G771" s="132" t="s">
        <v>11</v>
      </c>
      <c r="H771" s="185">
        <v>75</v>
      </c>
      <c r="I771" s="188" t="s">
        <v>45</v>
      </c>
      <c r="J771" s="46" t="s">
        <v>2891</v>
      </c>
      <c r="K771" s="58">
        <v>1</v>
      </c>
      <c r="L771" s="46" t="s">
        <v>115</v>
      </c>
      <c r="M771" s="46" t="s">
        <v>115</v>
      </c>
      <c r="N771" s="135"/>
      <c r="O771" s="159"/>
      <c r="P771" s="159"/>
      <c r="Q771" s="159"/>
    </row>
    <row r="772" spans="1:17" ht="15" customHeight="1" x14ac:dyDescent="0.25">
      <c r="A772" s="187">
        <v>80</v>
      </c>
      <c r="B772" s="129" t="s">
        <v>3012</v>
      </c>
      <c r="C772" s="130" t="s">
        <v>497</v>
      </c>
      <c r="D772" s="129" t="s">
        <v>2976</v>
      </c>
      <c r="E772" s="131" t="s">
        <v>2007</v>
      </c>
      <c r="F772" s="131" t="s">
        <v>473</v>
      </c>
      <c r="G772" s="132" t="s">
        <v>11</v>
      </c>
      <c r="H772" s="185">
        <v>75</v>
      </c>
      <c r="I772" s="188" t="s">
        <v>45</v>
      </c>
      <c r="J772" s="46" t="s">
        <v>2891</v>
      </c>
      <c r="K772" s="58">
        <v>1</v>
      </c>
      <c r="L772" s="46" t="s">
        <v>115</v>
      </c>
      <c r="M772" s="46" t="s">
        <v>115</v>
      </c>
      <c r="N772" s="135"/>
      <c r="O772" s="159"/>
      <c r="P772" s="159"/>
      <c r="Q772" s="159"/>
    </row>
    <row r="773" spans="1:17" ht="15" customHeight="1" x14ac:dyDescent="0.25">
      <c r="A773" s="187">
        <v>81</v>
      </c>
      <c r="B773" s="129" t="s">
        <v>3013</v>
      </c>
      <c r="C773" s="130" t="s">
        <v>3014</v>
      </c>
      <c r="D773" s="129" t="s">
        <v>3015</v>
      </c>
      <c r="E773" s="131" t="s">
        <v>2007</v>
      </c>
      <c r="F773" s="131" t="s">
        <v>473</v>
      </c>
      <c r="G773" s="132" t="s">
        <v>11</v>
      </c>
      <c r="H773" s="185">
        <v>45</v>
      </c>
      <c r="I773" s="188" t="s">
        <v>45</v>
      </c>
      <c r="J773" s="46" t="s">
        <v>2885</v>
      </c>
      <c r="K773" s="58">
        <v>1</v>
      </c>
      <c r="L773" s="46" t="s">
        <v>15</v>
      </c>
      <c r="M773" s="46" t="s">
        <v>162</v>
      </c>
      <c r="N773" s="135"/>
      <c r="O773" s="159"/>
      <c r="P773" s="159"/>
      <c r="Q773" s="159"/>
    </row>
    <row r="774" spans="1:17" ht="15" customHeight="1" x14ac:dyDescent="0.25">
      <c r="A774" s="187">
        <v>82</v>
      </c>
      <c r="B774" s="129" t="s">
        <v>3016</v>
      </c>
      <c r="C774" s="130" t="s">
        <v>500</v>
      </c>
      <c r="D774" s="129" t="s">
        <v>3017</v>
      </c>
      <c r="E774" s="131" t="s">
        <v>2007</v>
      </c>
      <c r="F774" s="131" t="s">
        <v>473</v>
      </c>
      <c r="G774" s="132" t="s">
        <v>11</v>
      </c>
      <c r="H774" s="185">
        <v>45</v>
      </c>
      <c r="I774" s="138" t="s">
        <v>1398</v>
      </c>
      <c r="J774" s="138" t="s">
        <v>1471</v>
      </c>
      <c r="K774" s="58">
        <v>1</v>
      </c>
      <c r="L774" s="46" t="s">
        <v>29</v>
      </c>
      <c r="M774" s="46" t="s">
        <v>2979</v>
      </c>
      <c r="N774" s="135"/>
      <c r="O774" s="159"/>
      <c r="P774" s="159"/>
      <c r="Q774" s="159"/>
    </row>
    <row r="775" spans="1:17" ht="15" customHeight="1" x14ac:dyDescent="0.25">
      <c r="A775" s="187">
        <v>83</v>
      </c>
      <c r="B775" s="129" t="s">
        <v>3018</v>
      </c>
      <c r="C775" s="130" t="s">
        <v>500</v>
      </c>
      <c r="D775" s="129" t="s">
        <v>3019</v>
      </c>
      <c r="E775" s="131" t="s">
        <v>2007</v>
      </c>
      <c r="F775" s="131" t="s">
        <v>473</v>
      </c>
      <c r="G775" s="132" t="s">
        <v>11</v>
      </c>
      <c r="H775" s="185">
        <v>75</v>
      </c>
      <c r="I775" s="138" t="s">
        <v>1398</v>
      </c>
      <c r="J775" s="138" t="s">
        <v>1471</v>
      </c>
      <c r="K775" s="58">
        <v>1</v>
      </c>
      <c r="L775" s="46" t="s">
        <v>29</v>
      </c>
      <c r="M775" s="46" t="s">
        <v>2979</v>
      </c>
      <c r="N775" s="135"/>
      <c r="O775" s="159"/>
      <c r="P775" s="179"/>
      <c r="Q775" s="179"/>
    </row>
    <row r="776" spans="1:17" ht="15" customHeight="1" x14ac:dyDescent="0.25">
      <c r="A776" s="187">
        <v>84</v>
      </c>
      <c r="B776" s="129" t="s">
        <v>3020</v>
      </c>
      <c r="C776" s="130" t="s">
        <v>3021</v>
      </c>
      <c r="D776" s="129" t="s">
        <v>3022</v>
      </c>
      <c r="E776" s="138" t="s">
        <v>2007</v>
      </c>
      <c r="F776" s="131" t="s">
        <v>473</v>
      </c>
      <c r="G776" s="132" t="s">
        <v>11</v>
      </c>
      <c r="H776" s="185">
        <v>45</v>
      </c>
      <c r="I776" s="188" t="s">
        <v>45</v>
      </c>
      <c r="J776" s="46" t="s">
        <v>2885</v>
      </c>
      <c r="K776" s="58">
        <v>1</v>
      </c>
      <c r="L776" s="46" t="s">
        <v>15</v>
      </c>
      <c r="M776" s="46" t="s">
        <v>162</v>
      </c>
      <c r="N776" s="135"/>
      <c r="O776" s="159"/>
      <c r="P776" s="179"/>
      <c r="Q776" s="179"/>
    </row>
    <row r="777" spans="1:17" ht="15" customHeight="1" x14ac:dyDescent="0.25">
      <c r="A777" s="187">
        <v>85</v>
      </c>
      <c r="B777" s="129" t="s">
        <v>3023</v>
      </c>
      <c r="C777" s="130" t="s">
        <v>3024</v>
      </c>
      <c r="D777" s="129" t="s">
        <v>3025</v>
      </c>
      <c r="E777" s="131" t="s">
        <v>2007</v>
      </c>
      <c r="F777" s="131" t="s">
        <v>473</v>
      </c>
      <c r="G777" s="132" t="s">
        <v>11</v>
      </c>
      <c r="H777" s="185">
        <v>45</v>
      </c>
      <c r="I777" s="138" t="s">
        <v>1398</v>
      </c>
      <c r="J777" s="138" t="s">
        <v>1471</v>
      </c>
      <c r="K777" s="58">
        <v>1</v>
      </c>
      <c r="L777" s="46" t="s">
        <v>29</v>
      </c>
      <c r="M777" s="46" t="s">
        <v>2979</v>
      </c>
      <c r="N777" s="135"/>
      <c r="O777" s="159"/>
      <c r="P777" s="159"/>
      <c r="Q777" s="159"/>
    </row>
    <row r="778" spans="1:17" ht="15" customHeight="1" x14ac:dyDescent="0.25">
      <c r="A778" s="187">
        <v>86</v>
      </c>
      <c r="B778" s="129" t="s">
        <v>3026</v>
      </c>
      <c r="C778" s="130" t="s">
        <v>3024</v>
      </c>
      <c r="D778" s="129" t="s">
        <v>3027</v>
      </c>
      <c r="E778" s="131" t="s">
        <v>2007</v>
      </c>
      <c r="F778" s="131" t="s">
        <v>473</v>
      </c>
      <c r="G778" s="132" t="s">
        <v>11</v>
      </c>
      <c r="H778" s="185">
        <v>45</v>
      </c>
      <c r="I778" s="138" t="s">
        <v>1398</v>
      </c>
      <c r="J778" s="138" t="s">
        <v>1471</v>
      </c>
      <c r="K778" s="58">
        <v>1</v>
      </c>
      <c r="L778" s="46" t="s">
        <v>29</v>
      </c>
      <c r="M778" s="46" t="s">
        <v>2979</v>
      </c>
      <c r="N778" s="135"/>
      <c r="O778" s="159"/>
      <c r="P778" s="179"/>
      <c r="Q778" s="179"/>
    </row>
    <row r="779" spans="1:17" ht="15" customHeight="1" x14ac:dyDescent="0.25">
      <c r="A779" s="187">
        <v>87</v>
      </c>
      <c r="B779" s="129" t="s">
        <v>3028</v>
      </c>
      <c r="C779" s="130" t="s">
        <v>1657</v>
      </c>
      <c r="D779" s="129" t="s">
        <v>2972</v>
      </c>
      <c r="E779" s="131" t="s">
        <v>2007</v>
      </c>
      <c r="F779" s="131" t="s">
        <v>470</v>
      </c>
      <c r="G779" s="132" t="s">
        <v>11</v>
      </c>
      <c r="H779" s="185">
        <v>75</v>
      </c>
      <c r="I779" s="46" t="s">
        <v>1398</v>
      </c>
      <c r="J779" s="46" t="s">
        <v>3029</v>
      </c>
      <c r="K779" s="58">
        <v>1</v>
      </c>
      <c r="L779" s="46" t="s">
        <v>15</v>
      </c>
      <c r="M779" s="46" t="s">
        <v>162</v>
      </c>
      <c r="N779" s="135" t="s">
        <v>3030</v>
      </c>
      <c r="O779" s="159"/>
      <c r="P779" s="179"/>
      <c r="Q779" s="179"/>
    </row>
    <row r="780" spans="1:17" ht="15" customHeight="1" x14ac:dyDescent="0.25">
      <c r="A780" s="187">
        <v>88</v>
      </c>
      <c r="B780" s="129" t="s">
        <v>3031</v>
      </c>
      <c r="C780" s="130" t="s">
        <v>1657</v>
      </c>
      <c r="D780" s="129" t="s">
        <v>534</v>
      </c>
      <c r="E780" s="131" t="s">
        <v>2007</v>
      </c>
      <c r="F780" s="131" t="s">
        <v>470</v>
      </c>
      <c r="G780" s="132" t="s">
        <v>11</v>
      </c>
      <c r="H780" s="185">
        <v>75</v>
      </c>
      <c r="I780" s="46" t="s">
        <v>1398</v>
      </c>
      <c r="J780" s="46" t="s">
        <v>3029</v>
      </c>
      <c r="K780" s="58">
        <v>1</v>
      </c>
      <c r="L780" s="46" t="s">
        <v>15</v>
      </c>
      <c r="M780" s="46" t="s">
        <v>162</v>
      </c>
      <c r="N780" s="135" t="s">
        <v>3030</v>
      </c>
      <c r="O780" s="159"/>
      <c r="P780" s="159"/>
      <c r="Q780" s="159"/>
    </row>
    <row r="781" spans="1:17" ht="15" customHeight="1" x14ac:dyDescent="0.25">
      <c r="A781" s="187">
        <v>89</v>
      </c>
      <c r="B781" s="129" t="s">
        <v>3032</v>
      </c>
      <c r="C781" s="130" t="s">
        <v>1668</v>
      </c>
      <c r="D781" s="129" t="s">
        <v>3033</v>
      </c>
      <c r="E781" s="131" t="s">
        <v>2007</v>
      </c>
      <c r="F781" s="131" t="s">
        <v>486</v>
      </c>
      <c r="G781" s="132" t="s">
        <v>11</v>
      </c>
      <c r="H781" s="185">
        <v>75</v>
      </c>
      <c r="I781" s="46" t="s">
        <v>1398</v>
      </c>
      <c r="J781" s="46" t="s">
        <v>2906</v>
      </c>
      <c r="K781" s="58">
        <v>1</v>
      </c>
      <c r="L781" s="46" t="s">
        <v>29</v>
      </c>
      <c r="M781" s="46" t="s">
        <v>143</v>
      </c>
      <c r="N781" s="135"/>
      <c r="O781" s="159"/>
      <c r="P781" s="159"/>
      <c r="Q781" s="159"/>
    </row>
    <row r="782" spans="1:17" ht="15" customHeight="1" x14ac:dyDescent="0.25">
      <c r="A782" s="187">
        <v>90</v>
      </c>
      <c r="B782" s="129" t="s">
        <v>3034</v>
      </c>
      <c r="C782" s="130" t="s">
        <v>1668</v>
      </c>
      <c r="D782" s="129" t="s">
        <v>3035</v>
      </c>
      <c r="E782" s="131" t="s">
        <v>2007</v>
      </c>
      <c r="F782" s="131" t="s">
        <v>486</v>
      </c>
      <c r="G782" s="132" t="s">
        <v>11</v>
      </c>
      <c r="H782" s="185">
        <v>75</v>
      </c>
      <c r="I782" s="46" t="s">
        <v>1398</v>
      </c>
      <c r="J782" s="46" t="s">
        <v>2906</v>
      </c>
      <c r="K782" s="58">
        <v>1</v>
      </c>
      <c r="L782" s="46" t="s">
        <v>29</v>
      </c>
      <c r="M782" s="46" t="s">
        <v>143</v>
      </c>
      <c r="N782" s="135"/>
      <c r="O782" s="159"/>
      <c r="P782" s="159"/>
      <c r="Q782" s="159"/>
    </row>
    <row r="783" spans="1:17" ht="15" customHeight="1" x14ac:dyDescent="0.25">
      <c r="A783" s="187">
        <v>91</v>
      </c>
      <c r="B783" s="129" t="s">
        <v>3036</v>
      </c>
      <c r="C783" s="130" t="s">
        <v>506</v>
      </c>
      <c r="D783" s="129" t="s">
        <v>3037</v>
      </c>
      <c r="E783" s="131" t="s">
        <v>2007</v>
      </c>
      <c r="F783" s="131" t="s">
        <v>473</v>
      </c>
      <c r="G783" s="132" t="s">
        <v>11</v>
      </c>
      <c r="H783" s="185">
        <v>75</v>
      </c>
      <c r="I783" s="46" t="s">
        <v>1398</v>
      </c>
      <c r="J783" s="46" t="s">
        <v>2887</v>
      </c>
      <c r="K783" s="58">
        <v>1</v>
      </c>
      <c r="L783" s="46" t="s">
        <v>15</v>
      </c>
      <c r="M783" s="46" t="s">
        <v>162</v>
      </c>
      <c r="N783" s="135"/>
      <c r="O783" s="159"/>
      <c r="P783" s="159"/>
      <c r="Q783" s="159"/>
    </row>
    <row r="784" spans="1:17" ht="15" customHeight="1" x14ac:dyDescent="0.25">
      <c r="A784" s="187">
        <v>92</v>
      </c>
      <c r="B784" s="129" t="s">
        <v>3038</v>
      </c>
      <c r="C784" s="130" t="s">
        <v>506</v>
      </c>
      <c r="D784" s="129" t="s">
        <v>571</v>
      </c>
      <c r="E784" s="131" t="s">
        <v>2007</v>
      </c>
      <c r="F784" s="131" t="s">
        <v>473</v>
      </c>
      <c r="G784" s="132" t="s">
        <v>11</v>
      </c>
      <c r="H784" s="185">
        <v>75</v>
      </c>
      <c r="I784" s="46" t="s">
        <v>1398</v>
      </c>
      <c r="J784" s="46" t="s">
        <v>2887</v>
      </c>
      <c r="K784" s="58">
        <v>1</v>
      </c>
      <c r="L784" s="46" t="s">
        <v>15</v>
      </c>
      <c r="M784" s="46" t="s">
        <v>162</v>
      </c>
      <c r="N784" s="135"/>
      <c r="O784" s="159"/>
      <c r="P784" s="159"/>
      <c r="Q784" s="159"/>
    </row>
    <row r="785" spans="1:17" ht="15" customHeight="1" x14ac:dyDescent="0.25">
      <c r="A785" s="187">
        <v>93</v>
      </c>
      <c r="B785" s="129" t="s">
        <v>3039</v>
      </c>
      <c r="C785" s="130" t="s">
        <v>506</v>
      </c>
      <c r="D785" s="129" t="s">
        <v>3040</v>
      </c>
      <c r="E785" s="131" t="s">
        <v>2007</v>
      </c>
      <c r="F785" s="131" t="s">
        <v>473</v>
      </c>
      <c r="G785" s="132" t="s">
        <v>11</v>
      </c>
      <c r="H785" s="185">
        <v>45</v>
      </c>
      <c r="I785" s="46" t="s">
        <v>1398</v>
      </c>
      <c r="J785" s="46" t="s">
        <v>2887</v>
      </c>
      <c r="K785" s="58">
        <v>1</v>
      </c>
      <c r="L785" s="46" t="s">
        <v>15</v>
      </c>
      <c r="M785" s="46" t="s">
        <v>162</v>
      </c>
      <c r="N785" s="135"/>
      <c r="O785" s="159"/>
      <c r="P785" s="159"/>
      <c r="Q785" s="159"/>
    </row>
    <row r="786" spans="1:17" ht="15" customHeight="1" x14ac:dyDescent="0.25">
      <c r="A786" s="187">
        <v>94</v>
      </c>
      <c r="B786" s="129" t="s">
        <v>3041</v>
      </c>
      <c r="C786" s="130" t="s">
        <v>506</v>
      </c>
      <c r="D786" s="129" t="s">
        <v>3042</v>
      </c>
      <c r="E786" s="131" t="s">
        <v>2007</v>
      </c>
      <c r="F786" s="131" t="s">
        <v>473</v>
      </c>
      <c r="G786" s="132" t="s">
        <v>11</v>
      </c>
      <c r="H786" s="185">
        <v>45</v>
      </c>
      <c r="I786" s="46" t="s">
        <v>1398</v>
      </c>
      <c r="J786" s="46" t="s">
        <v>2887</v>
      </c>
      <c r="K786" s="58">
        <v>1</v>
      </c>
      <c r="L786" s="46" t="s">
        <v>15</v>
      </c>
      <c r="M786" s="46" t="s">
        <v>162</v>
      </c>
      <c r="N786" s="135"/>
      <c r="O786" s="159"/>
      <c r="P786" s="159"/>
      <c r="Q786" s="159"/>
    </row>
    <row r="787" spans="1:17" ht="15" customHeight="1" x14ac:dyDescent="0.25">
      <c r="A787" s="187">
        <v>95</v>
      </c>
      <c r="B787" s="129" t="s">
        <v>3043</v>
      </c>
      <c r="C787" s="130" t="s">
        <v>489</v>
      </c>
      <c r="D787" s="129" t="s">
        <v>3044</v>
      </c>
      <c r="E787" s="131" t="s">
        <v>2670</v>
      </c>
      <c r="F787" s="131" t="s">
        <v>470</v>
      </c>
      <c r="G787" s="132" t="s">
        <v>11</v>
      </c>
      <c r="H787" s="185">
        <v>75</v>
      </c>
      <c r="I787" s="188" t="s">
        <v>45</v>
      </c>
      <c r="J787" s="46" t="s">
        <v>2891</v>
      </c>
      <c r="K787" s="58">
        <v>1</v>
      </c>
      <c r="L787" s="46" t="s">
        <v>115</v>
      </c>
      <c r="M787" s="46" t="s">
        <v>115</v>
      </c>
      <c r="N787" s="135"/>
      <c r="O787" s="159"/>
      <c r="P787" s="159"/>
      <c r="Q787" s="159"/>
    </row>
    <row r="788" spans="1:17" ht="15" customHeight="1" x14ac:dyDescent="0.25">
      <c r="A788" s="187">
        <v>96</v>
      </c>
      <c r="B788" s="129" t="s">
        <v>3045</v>
      </c>
      <c r="C788" s="130" t="s">
        <v>3014</v>
      </c>
      <c r="D788" s="129" t="s">
        <v>497</v>
      </c>
      <c r="E788" s="131" t="s">
        <v>2007</v>
      </c>
      <c r="F788" s="131" t="s">
        <v>473</v>
      </c>
      <c r="G788" s="132" t="s">
        <v>11</v>
      </c>
      <c r="H788" s="185">
        <v>45</v>
      </c>
      <c r="I788" s="188" t="s">
        <v>45</v>
      </c>
      <c r="J788" s="46" t="s">
        <v>2885</v>
      </c>
      <c r="K788" s="58">
        <v>1</v>
      </c>
      <c r="L788" s="46" t="s">
        <v>15</v>
      </c>
      <c r="M788" s="46" t="s">
        <v>162</v>
      </c>
      <c r="N788" s="135"/>
      <c r="O788" s="159"/>
      <c r="P788" s="159"/>
      <c r="Q788" s="159"/>
    </row>
    <row r="789" spans="1:17" ht="15" customHeight="1" x14ac:dyDescent="0.25">
      <c r="A789" s="187">
        <v>97</v>
      </c>
      <c r="B789" s="129" t="s">
        <v>3046</v>
      </c>
      <c r="C789" s="130" t="s">
        <v>1657</v>
      </c>
      <c r="D789" s="129" t="s">
        <v>3047</v>
      </c>
      <c r="E789" s="131" t="s">
        <v>2007</v>
      </c>
      <c r="F789" s="131" t="s">
        <v>470</v>
      </c>
      <c r="G789" s="132" t="s">
        <v>11</v>
      </c>
      <c r="H789" s="185">
        <v>75</v>
      </c>
      <c r="I789" s="46" t="s">
        <v>1398</v>
      </c>
      <c r="J789" s="46" t="s">
        <v>3029</v>
      </c>
      <c r="K789" s="58">
        <v>1</v>
      </c>
      <c r="L789" s="46" t="s">
        <v>15</v>
      </c>
      <c r="M789" s="46" t="s">
        <v>162</v>
      </c>
      <c r="N789" s="135"/>
      <c r="O789" s="159"/>
      <c r="P789" s="159"/>
      <c r="Q789" s="159"/>
    </row>
    <row r="790" spans="1:17" ht="15" customHeight="1" x14ac:dyDescent="0.25">
      <c r="A790" s="187">
        <v>98</v>
      </c>
      <c r="B790" s="129" t="s">
        <v>3048</v>
      </c>
      <c r="C790" s="129" t="s">
        <v>1657</v>
      </c>
      <c r="D790" s="129" t="s">
        <v>3049</v>
      </c>
      <c r="E790" s="138" t="s">
        <v>2007</v>
      </c>
      <c r="F790" s="138" t="s">
        <v>470</v>
      </c>
      <c r="G790" s="132" t="s">
        <v>11</v>
      </c>
      <c r="H790" s="185">
        <v>75</v>
      </c>
      <c r="I790" s="46" t="s">
        <v>1398</v>
      </c>
      <c r="J790" s="46" t="s">
        <v>3029</v>
      </c>
      <c r="K790" s="58">
        <v>1</v>
      </c>
      <c r="L790" s="46" t="s">
        <v>15</v>
      </c>
      <c r="M790" s="46" t="s">
        <v>162</v>
      </c>
      <c r="N790" s="135"/>
      <c r="O790" s="159"/>
      <c r="P790" s="159"/>
      <c r="Q790" s="159"/>
    </row>
    <row r="791" spans="1:17" ht="15" customHeight="1" x14ac:dyDescent="0.25">
      <c r="A791" s="187">
        <v>99</v>
      </c>
      <c r="B791" s="129" t="s">
        <v>3050</v>
      </c>
      <c r="C791" s="129" t="s">
        <v>535</v>
      </c>
      <c r="D791" s="129" t="s">
        <v>3051</v>
      </c>
      <c r="E791" s="138" t="s">
        <v>2007</v>
      </c>
      <c r="F791" s="138" t="s">
        <v>473</v>
      </c>
      <c r="G791" s="132" t="s">
        <v>11</v>
      </c>
      <c r="H791" s="185">
        <v>45</v>
      </c>
      <c r="I791" s="138" t="s">
        <v>1398</v>
      </c>
      <c r="J791" s="138" t="s">
        <v>1471</v>
      </c>
      <c r="K791" s="58">
        <v>0</v>
      </c>
      <c r="L791" s="46">
        <v>0</v>
      </c>
      <c r="M791" s="46">
        <v>0</v>
      </c>
      <c r="N791" s="135" t="s">
        <v>2020</v>
      </c>
      <c r="O791" s="159"/>
      <c r="P791" s="159"/>
      <c r="Q791" s="159"/>
    </row>
    <row r="792" spans="1:17" ht="15" customHeight="1" x14ac:dyDescent="0.25">
      <c r="A792" s="187">
        <v>100</v>
      </c>
      <c r="B792" s="129" t="s">
        <v>3052</v>
      </c>
      <c r="C792" s="129" t="s">
        <v>535</v>
      </c>
      <c r="D792" s="129" t="s">
        <v>3053</v>
      </c>
      <c r="E792" s="138" t="s">
        <v>2007</v>
      </c>
      <c r="F792" s="138" t="s">
        <v>473</v>
      </c>
      <c r="G792" s="132" t="s">
        <v>11</v>
      </c>
      <c r="H792" s="185">
        <v>75</v>
      </c>
      <c r="I792" s="138" t="s">
        <v>1398</v>
      </c>
      <c r="J792" s="138" t="s">
        <v>1471</v>
      </c>
      <c r="K792" s="58">
        <v>0</v>
      </c>
      <c r="L792" s="46">
        <v>0</v>
      </c>
      <c r="M792" s="46">
        <v>0</v>
      </c>
      <c r="N792" s="135" t="s">
        <v>2020</v>
      </c>
      <c r="O792" s="159"/>
      <c r="P792" s="179"/>
      <c r="Q792" s="179"/>
    </row>
    <row r="793" spans="1:17" ht="15" customHeight="1" x14ac:dyDescent="0.25">
      <c r="A793" s="187">
        <v>101</v>
      </c>
      <c r="B793" s="129" t="s">
        <v>568</v>
      </c>
      <c r="C793" s="129" t="s">
        <v>564</v>
      </c>
      <c r="D793" s="129" t="s">
        <v>2023</v>
      </c>
      <c r="E793" s="138" t="s">
        <v>2670</v>
      </c>
      <c r="F793" s="138" t="s">
        <v>473</v>
      </c>
      <c r="G793" s="46" t="s">
        <v>11</v>
      </c>
      <c r="H793" s="185">
        <v>3870</v>
      </c>
      <c r="I793" s="190" t="s">
        <v>1398</v>
      </c>
      <c r="J793" s="74" t="s">
        <v>1512</v>
      </c>
      <c r="K793" s="58">
        <v>0</v>
      </c>
      <c r="L793" s="46">
        <v>0</v>
      </c>
      <c r="M793" s="46">
        <v>0</v>
      </c>
      <c r="N793" s="135"/>
      <c r="O793" s="159"/>
      <c r="P793" s="179"/>
      <c r="Q793" s="179"/>
    </row>
    <row r="794" spans="1:17" ht="15" customHeight="1" x14ac:dyDescent="0.25">
      <c r="A794" s="187">
        <v>102</v>
      </c>
      <c r="B794" s="129" t="s">
        <v>3054</v>
      </c>
      <c r="C794" s="129" t="s">
        <v>561</v>
      </c>
      <c r="D794" s="129" t="s">
        <v>3055</v>
      </c>
      <c r="E794" s="138" t="s">
        <v>2037</v>
      </c>
      <c r="F794" s="138" t="s">
        <v>473</v>
      </c>
      <c r="G794" s="46" t="s">
        <v>11</v>
      </c>
      <c r="H794" s="185">
        <v>370</v>
      </c>
      <c r="I794" s="188" t="s">
        <v>45</v>
      </c>
      <c r="J794" s="46" t="s">
        <v>2885</v>
      </c>
      <c r="K794" s="58">
        <v>0</v>
      </c>
      <c r="L794" s="46">
        <v>0</v>
      </c>
      <c r="M794" s="46">
        <v>0</v>
      </c>
      <c r="N794" s="135" t="s">
        <v>2020</v>
      </c>
      <c r="O794" s="159"/>
      <c r="P794" s="179"/>
      <c r="Q794" s="179"/>
    </row>
    <row r="795" spans="1:17" ht="15" customHeight="1" x14ac:dyDescent="0.25">
      <c r="A795" s="187">
        <v>103</v>
      </c>
      <c r="B795" s="129" t="s">
        <v>3056</v>
      </c>
      <c r="C795" s="129" t="s">
        <v>561</v>
      </c>
      <c r="D795" s="129" t="s">
        <v>3057</v>
      </c>
      <c r="E795" s="138" t="s">
        <v>2037</v>
      </c>
      <c r="F795" s="138" t="s">
        <v>473</v>
      </c>
      <c r="G795" s="46" t="s">
        <v>11</v>
      </c>
      <c r="H795" s="185">
        <v>225</v>
      </c>
      <c r="I795" s="188" t="s">
        <v>45</v>
      </c>
      <c r="J795" s="46" t="s">
        <v>2885</v>
      </c>
      <c r="K795" s="58">
        <v>0</v>
      </c>
      <c r="L795" s="46">
        <v>0</v>
      </c>
      <c r="M795" s="46">
        <v>0</v>
      </c>
      <c r="N795" s="135" t="s">
        <v>2020</v>
      </c>
      <c r="O795" s="189"/>
      <c r="P795" s="189"/>
      <c r="Q795" s="189"/>
    </row>
    <row r="796" spans="1:17" ht="15" customHeight="1" x14ac:dyDescent="0.25">
      <c r="A796" s="187">
        <v>104</v>
      </c>
      <c r="B796" s="129" t="s">
        <v>3058</v>
      </c>
      <c r="C796" s="129" t="s">
        <v>3059</v>
      </c>
      <c r="D796" s="129" t="s">
        <v>3060</v>
      </c>
      <c r="E796" s="138" t="s">
        <v>2007</v>
      </c>
      <c r="F796" s="138" t="s">
        <v>486</v>
      </c>
      <c r="G796" s="132" t="s">
        <v>11</v>
      </c>
      <c r="H796" s="185">
        <v>75</v>
      </c>
      <c r="I796" s="188" t="s">
        <v>45</v>
      </c>
      <c r="J796" s="46" t="s">
        <v>2885</v>
      </c>
      <c r="K796" s="58">
        <v>1</v>
      </c>
      <c r="L796" s="46" t="s">
        <v>115</v>
      </c>
      <c r="M796" s="46" t="s">
        <v>115</v>
      </c>
      <c r="N796" s="137" t="s">
        <v>3061</v>
      </c>
      <c r="O796" s="189"/>
      <c r="P796" s="189"/>
      <c r="Q796" s="189"/>
    </row>
    <row r="797" spans="1:17" ht="15" customHeight="1" x14ac:dyDescent="0.25">
      <c r="A797" s="187">
        <v>105</v>
      </c>
      <c r="B797" s="129" t="s">
        <v>3062</v>
      </c>
      <c r="C797" s="130" t="s">
        <v>1694</v>
      </c>
      <c r="D797" s="129" t="s">
        <v>3063</v>
      </c>
      <c r="E797" s="131" t="s">
        <v>2007</v>
      </c>
      <c r="F797" s="131" t="s">
        <v>473</v>
      </c>
      <c r="G797" s="132" t="s">
        <v>11</v>
      </c>
      <c r="H797" s="133">
        <v>45</v>
      </c>
      <c r="I797" s="188" t="s">
        <v>45</v>
      </c>
      <c r="J797" s="46" t="s">
        <v>2885</v>
      </c>
      <c r="K797" s="58">
        <v>1</v>
      </c>
      <c r="L797" s="46" t="s">
        <v>15</v>
      </c>
      <c r="M797" s="46" t="s">
        <v>162</v>
      </c>
      <c r="N797" s="137"/>
      <c r="O797" s="189"/>
      <c r="P797" s="189"/>
      <c r="Q797" s="189"/>
    </row>
    <row r="798" spans="1:17" ht="15" customHeight="1" x14ac:dyDescent="0.25">
      <c r="A798" s="187">
        <v>106</v>
      </c>
      <c r="B798" s="129" t="s">
        <v>3064</v>
      </c>
      <c r="C798" s="130" t="s">
        <v>3065</v>
      </c>
      <c r="D798" s="129" t="s">
        <v>561</v>
      </c>
      <c r="E798" s="131" t="s">
        <v>2007</v>
      </c>
      <c r="F798" s="131" t="s">
        <v>473</v>
      </c>
      <c r="G798" s="132" t="s">
        <v>11</v>
      </c>
      <c r="H798" s="133">
        <v>45</v>
      </c>
      <c r="I798" s="188" t="s">
        <v>45</v>
      </c>
      <c r="J798" s="46" t="s">
        <v>2885</v>
      </c>
      <c r="K798" s="58">
        <v>1</v>
      </c>
      <c r="L798" s="46" t="s">
        <v>15</v>
      </c>
      <c r="M798" s="46" t="s">
        <v>162</v>
      </c>
      <c r="N798" s="137"/>
      <c r="O798" s="189"/>
      <c r="P798" s="189"/>
      <c r="Q798" s="189"/>
    </row>
    <row r="799" spans="1:17" ht="15" customHeight="1" x14ac:dyDescent="0.25">
      <c r="A799" s="187">
        <v>107</v>
      </c>
      <c r="B799" s="129" t="s">
        <v>512</v>
      </c>
      <c r="C799" s="129" t="s">
        <v>3066</v>
      </c>
      <c r="D799" s="129" t="s">
        <v>3067</v>
      </c>
      <c r="E799" s="138" t="s">
        <v>2007</v>
      </c>
      <c r="F799" s="138" t="s">
        <v>473</v>
      </c>
      <c r="G799" s="132" t="s">
        <v>11</v>
      </c>
      <c r="H799" s="185">
        <v>45</v>
      </c>
      <c r="I799" s="188" t="s">
        <v>45</v>
      </c>
      <c r="J799" s="46" t="s">
        <v>2885</v>
      </c>
      <c r="K799" s="58">
        <v>1</v>
      </c>
      <c r="L799" s="46" t="s">
        <v>15</v>
      </c>
      <c r="M799" s="46" t="s">
        <v>162</v>
      </c>
      <c r="N799" s="135"/>
      <c r="O799" s="159"/>
      <c r="P799" s="159"/>
      <c r="Q799" s="159"/>
    </row>
    <row r="800" spans="1:17" ht="15" customHeight="1" x14ac:dyDescent="0.25">
      <c r="A800" s="187">
        <v>108</v>
      </c>
      <c r="B800" s="129" t="s">
        <v>3068</v>
      </c>
      <c r="C800" s="129" t="s">
        <v>512</v>
      </c>
      <c r="D800" s="129" t="s">
        <v>3069</v>
      </c>
      <c r="E800" s="138" t="s">
        <v>2007</v>
      </c>
      <c r="F800" s="138" t="s">
        <v>473</v>
      </c>
      <c r="G800" s="132" t="s">
        <v>11</v>
      </c>
      <c r="H800" s="185">
        <v>75</v>
      </c>
      <c r="I800" s="46" t="s">
        <v>1398</v>
      </c>
      <c r="J800" s="46" t="s">
        <v>2887</v>
      </c>
      <c r="K800" s="58">
        <v>1</v>
      </c>
      <c r="L800" s="46" t="s">
        <v>15</v>
      </c>
      <c r="M800" s="46" t="s">
        <v>162</v>
      </c>
      <c r="N800" s="135"/>
      <c r="O800" s="159"/>
      <c r="P800" s="159"/>
      <c r="Q800" s="159"/>
    </row>
    <row r="801" spans="1:17" ht="15" customHeight="1" x14ac:dyDescent="0.25">
      <c r="A801" s="187">
        <v>109</v>
      </c>
      <c r="B801" s="129" t="s">
        <v>3070</v>
      </c>
      <c r="C801" s="129" t="s">
        <v>512</v>
      </c>
      <c r="D801" s="129" t="s">
        <v>592</v>
      </c>
      <c r="E801" s="138" t="s">
        <v>2007</v>
      </c>
      <c r="F801" s="138" t="s">
        <v>473</v>
      </c>
      <c r="G801" s="132" t="s">
        <v>11</v>
      </c>
      <c r="H801" s="185">
        <v>75</v>
      </c>
      <c r="I801" s="46" t="s">
        <v>1398</v>
      </c>
      <c r="J801" s="46" t="s">
        <v>2887</v>
      </c>
      <c r="K801" s="58">
        <v>1</v>
      </c>
      <c r="L801" s="46" t="s">
        <v>115</v>
      </c>
      <c r="M801" s="46" t="s">
        <v>115</v>
      </c>
      <c r="N801" s="135"/>
      <c r="O801" s="159"/>
      <c r="P801" s="159"/>
      <c r="Q801" s="159"/>
    </row>
    <row r="802" spans="1:17" ht="15" customHeight="1" x14ac:dyDescent="0.25">
      <c r="A802" s="187">
        <v>110</v>
      </c>
      <c r="B802" s="129" t="s">
        <v>3071</v>
      </c>
      <c r="C802" s="129" t="s">
        <v>535</v>
      </c>
      <c r="D802" s="129" t="s">
        <v>3027</v>
      </c>
      <c r="E802" s="138" t="s">
        <v>2007</v>
      </c>
      <c r="F802" s="138" t="s">
        <v>473</v>
      </c>
      <c r="G802" s="46" t="s">
        <v>11</v>
      </c>
      <c r="H802" s="185">
        <v>45</v>
      </c>
      <c r="I802" s="138" t="s">
        <v>1398</v>
      </c>
      <c r="J802" s="138" t="s">
        <v>1471</v>
      </c>
      <c r="K802" s="58">
        <v>0</v>
      </c>
      <c r="L802" s="46">
        <v>0</v>
      </c>
      <c r="M802" s="46">
        <v>0</v>
      </c>
      <c r="N802" s="135" t="s">
        <v>2020</v>
      </c>
      <c r="O802" s="159"/>
      <c r="P802" s="159"/>
      <c r="Q802" s="159"/>
    </row>
    <row r="803" spans="1:17" ht="15" customHeight="1" x14ac:dyDescent="0.25">
      <c r="A803" s="187">
        <v>111</v>
      </c>
      <c r="B803" s="129" t="s">
        <v>3072</v>
      </c>
      <c r="C803" s="129" t="s">
        <v>535</v>
      </c>
      <c r="D803" s="129" t="s">
        <v>3073</v>
      </c>
      <c r="E803" s="138" t="s">
        <v>2007</v>
      </c>
      <c r="F803" s="138" t="s">
        <v>473</v>
      </c>
      <c r="G803" s="132" t="s">
        <v>11</v>
      </c>
      <c r="H803" s="185">
        <v>75</v>
      </c>
      <c r="I803" s="138" t="s">
        <v>1398</v>
      </c>
      <c r="J803" s="138" t="s">
        <v>1471</v>
      </c>
      <c r="K803" s="58">
        <v>1</v>
      </c>
      <c r="L803" s="46" t="s">
        <v>29</v>
      </c>
      <c r="M803" s="46" t="s">
        <v>2979</v>
      </c>
      <c r="N803" s="135"/>
      <c r="O803" s="189"/>
      <c r="P803" s="191"/>
      <c r="Q803" s="191"/>
    </row>
    <row r="804" spans="1:17" ht="15" customHeight="1" x14ac:dyDescent="0.25">
      <c r="A804" s="187">
        <v>112</v>
      </c>
      <c r="B804" s="129" t="s">
        <v>3074</v>
      </c>
      <c r="C804" s="129" t="s">
        <v>3075</v>
      </c>
      <c r="D804" s="129" t="s">
        <v>3076</v>
      </c>
      <c r="E804" s="138" t="s">
        <v>2007</v>
      </c>
      <c r="F804" s="138" t="s">
        <v>486</v>
      </c>
      <c r="G804" s="132" t="s">
        <v>11</v>
      </c>
      <c r="H804" s="185">
        <v>75</v>
      </c>
      <c r="I804" s="46" t="s">
        <v>1398</v>
      </c>
      <c r="J804" s="46" t="s">
        <v>2898</v>
      </c>
      <c r="K804" s="58">
        <v>1</v>
      </c>
      <c r="L804" s="46" t="s">
        <v>15</v>
      </c>
      <c r="M804" s="46" t="s">
        <v>162</v>
      </c>
      <c r="N804" s="135"/>
      <c r="O804" s="159"/>
      <c r="P804" s="179"/>
      <c r="Q804" s="179"/>
    </row>
    <row r="805" spans="1:17" ht="15" customHeight="1" x14ac:dyDescent="0.25">
      <c r="A805" s="187">
        <v>113</v>
      </c>
      <c r="B805" s="129" t="s">
        <v>3077</v>
      </c>
      <c r="C805" s="129" t="s">
        <v>3075</v>
      </c>
      <c r="D805" s="129" t="s">
        <v>3078</v>
      </c>
      <c r="E805" s="138" t="s">
        <v>2007</v>
      </c>
      <c r="F805" s="138" t="s">
        <v>486</v>
      </c>
      <c r="G805" s="132" t="s">
        <v>11</v>
      </c>
      <c r="H805" s="185">
        <v>75</v>
      </c>
      <c r="I805" s="46" t="s">
        <v>1398</v>
      </c>
      <c r="J805" s="46" t="s">
        <v>2898</v>
      </c>
      <c r="K805" s="58">
        <v>0</v>
      </c>
      <c r="L805" s="46">
        <v>0</v>
      </c>
      <c r="M805" s="46">
        <v>0</v>
      </c>
      <c r="N805" s="135" t="s">
        <v>2020</v>
      </c>
      <c r="O805" s="159"/>
      <c r="P805" s="159"/>
      <c r="Q805" s="159"/>
    </row>
    <row r="806" spans="1:17" ht="15" customHeight="1" x14ac:dyDescent="0.25">
      <c r="A806" s="187">
        <v>114</v>
      </c>
      <c r="B806" s="129" t="s">
        <v>3079</v>
      </c>
      <c r="C806" s="129" t="s">
        <v>3021</v>
      </c>
      <c r="D806" s="129" t="s">
        <v>3080</v>
      </c>
      <c r="E806" s="138" t="s">
        <v>2007</v>
      </c>
      <c r="F806" s="138" t="s">
        <v>470</v>
      </c>
      <c r="G806" s="132" t="s">
        <v>11</v>
      </c>
      <c r="H806" s="185">
        <v>75</v>
      </c>
      <c r="I806" s="138" t="s">
        <v>1398</v>
      </c>
      <c r="J806" s="138" t="s">
        <v>1471</v>
      </c>
      <c r="K806" s="58">
        <v>1</v>
      </c>
      <c r="L806" s="46" t="s">
        <v>29</v>
      </c>
      <c r="M806" s="46" t="s">
        <v>2979</v>
      </c>
      <c r="N806" s="135"/>
      <c r="O806" s="159"/>
      <c r="P806" s="159"/>
      <c r="Q806" s="159"/>
    </row>
    <row r="807" spans="1:17" ht="15" customHeight="1" x14ac:dyDescent="0.25">
      <c r="A807" s="187">
        <v>115</v>
      </c>
      <c r="B807" s="129" t="s">
        <v>3081</v>
      </c>
      <c r="C807" s="129" t="s">
        <v>3021</v>
      </c>
      <c r="D807" s="129" t="s">
        <v>2976</v>
      </c>
      <c r="E807" s="138" t="s">
        <v>2007</v>
      </c>
      <c r="F807" s="138" t="s">
        <v>470</v>
      </c>
      <c r="G807" s="132" t="s">
        <v>11</v>
      </c>
      <c r="H807" s="185">
        <v>75</v>
      </c>
      <c r="I807" s="138" t="s">
        <v>1398</v>
      </c>
      <c r="J807" s="138" t="s">
        <v>1471</v>
      </c>
      <c r="K807" s="58">
        <v>0</v>
      </c>
      <c r="L807" s="46">
        <v>0</v>
      </c>
      <c r="M807" s="46">
        <v>0</v>
      </c>
      <c r="N807" s="135" t="s">
        <v>2020</v>
      </c>
      <c r="O807" s="159"/>
      <c r="P807" s="179"/>
      <c r="Q807" s="179"/>
    </row>
    <row r="808" spans="1:17" ht="15" customHeight="1" x14ac:dyDescent="0.25">
      <c r="A808" s="187">
        <v>116</v>
      </c>
      <c r="B808" s="129" t="s">
        <v>3082</v>
      </c>
      <c r="C808" s="129" t="s">
        <v>3075</v>
      </c>
      <c r="D808" s="129" t="s">
        <v>515</v>
      </c>
      <c r="E808" s="138" t="s">
        <v>2007</v>
      </c>
      <c r="F808" s="138" t="s">
        <v>486</v>
      </c>
      <c r="G808" s="132" t="s">
        <v>11</v>
      </c>
      <c r="H808" s="185">
        <v>75</v>
      </c>
      <c r="I808" s="46" t="s">
        <v>1398</v>
      </c>
      <c r="J808" s="46" t="s">
        <v>2898</v>
      </c>
      <c r="K808" s="58">
        <v>1</v>
      </c>
      <c r="L808" s="46" t="s">
        <v>15</v>
      </c>
      <c r="M808" s="46" t="s">
        <v>162</v>
      </c>
      <c r="N808" s="135"/>
      <c r="O808" s="159"/>
      <c r="P808" s="179"/>
      <c r="Q808" s="179"/>
    </row>
    <row r="809" spans="1:17" ht="15" customHeight="1" x14ac:dyDescent="0.25">
      <c r="A809" s="187">
        <v>117</v>
      </c>
      <c r="B809" s="129" t="s">
        <v>3083</v>
      </c>
      <c r="C809" s="129" t="s">
        <v>3075</v>
      </c>
      <c r="D809" s="129" t="s">
        <v>615</v>
      </c>
      <c r="E809" s="138" t="s">
        <v>2007</v>
      </c>
      <c r="F809" s="138" t="s">
        <v>486</v>
      </c>
      <c r="G809" s="132" t="s">
        <v>11</v>
      </c>
      <c r="H809" s="185">
        <v>75</v>
      </c>
      <c r="I809" s="46" t="s">
        <v>1398</v>
      </c>
      <c r="J809" s="46" t="s">
        <v>2898</v>
      </c>
      <c r="K809" s="58">
        <v>1</v>
      </c>
      <c r="L809" s="46" t="s">
        <v>15</v>
      </c>
      <c r="M809" s="46" t="s">
        <v>162</v>
      </c>
      <c r="N809" s="135"/>
      <c r="O809" s="159"/>
      <c r="P809" s="159"/>
      <c r="Q809" s="159"/>
    </row>
    <row r="810" spans="1:17" ht="15" customHeight="1" x14ac:dyDescent="0.25">
      <c r="A810" s="187">
        <v>118</v>
      </c>
      <c r="B810" s="129" t="s">
        <v>3084</v>
      </c>
      <c r="C810" s="129" t="s">
        <v>3085</v>
      </c>
      <c r="D810" s="129" t="s">
        <v>2023</v>
      </c>
      <c r="E810" s="138" t="s">
        <v>2007</v>
      </c>
      <c r="F810" s="138" t="s">
        <v>486</v>
      </c>
      <c r="G810" s="132" t="s">
        <v>11</v>
      </c>
      <c r="H810" s="185">
        <v>75</v>
      </c>
      <c r="I810" s="188" t="s">
        <v>45</v>
      </c>
      <c r="J810" s="46" t="s">
        <v>2885</v>
      </c>
      <c r="K810" s="58">
        <v>1</v>
      </c>
      <c r="L810" s="46" t="s">
        <v>15</v>
      </c>
      <c r="M810" s="46" t="s">
        <v>162</v>
      </c>
      <c r="N810" s="135"/>
      <c r="O810" s="159"/>
      <c r="P810" s="159"/>
      <c r="Q810" s="159"/>
    </row>
    <row r="811" spans="1:17" ht="15" customHeight="1" x14ac:dyDescent="0.25">
      <c r="A811" s="187">
        <v>119</v>
      </c>
      <c r="B811" s="129" t="s">
        <v>3086</v>
      </c>
      <c r="C811" s="129" t="s">
        <v>2996</v>
      </c>
      <c r="D811" s="129" t="s">
        <v>2996</v>
      </c>
      <c r="E811" s="138" t="s">
        <v>2007</v>
      </c>
      <c r="F811" s="138" t="s">
        <v>486</v>
      </c>
      <c r="G811" s="132" t="s">
        <v>11</v>
      </c>
      <c r="H811" s="185">
        <v>75</v>
      </c>
      <c r="I811" s="46" t="s">
        <v>1398</v>
      </c>
      <c r="J811" s="46" t="s">
        <v>2898</v>
      </c>
      <c r="K811" s="58">
        <v>1</v>
      </c>
      <c r="L811" s="46" t="s">
        <v>15</v>
      </c>
      <c r="M811" s="46" t="s">
        <v>162</v>
      </c>
      <c r="N811" s="135"/>
      <c r="O811" s="159"/>
      <c r="P811" s="159"/>
      <c r="Q811" s="159"/>
    </row>
    <row r="812" spans="1:17" ht="15" customHeight="1" x14ac:dyDescent="0.25">
      <c r="A812" s="187">
        <v>120</v>
      </c>
      <c r="B812" s="129" t="s">
        <v>3087</v>
      </c>
      <c r="C812" s="129" t="s">
        <v>2996</v>
      </c>
      <c r="D812" s="129" t="s">
        <v>3088</v>
      </c>
      <c r="E812" s="138" t="s">
        <v>2007</v>
      </c>
      <c r="F812" s="138" t="s">
        <v>486</v>
      </c>
      <c r="G812" s="132" t="s">
        <v>11</v>
      </c>
      <c r="H812" s="185">
        <v>75</v>
      </c>
      <c r="I812" s="46" t="s">
        <v>1398</v>
      </c>
      <c r="J812" s="46" t="s">
        <v>2898</v>
      </c>
      <c r="K812" s="58">
        <v>1</v>
      </c>
      <c r="L812" s="46" t="s">
        <v>15</v>
      </c>
      <c r="M812" s="46" t="s">
        <v>162</v>
      </c>
      <c r="N812" s="135"/>
      <c r="O812" s="159"/>
      <c r="P812" s="159"/>
      <c r="Q812" s="159"/>
    </row>
    <row r="813" spans="1:17" ht="15" customHeight="1" x14ac:dyDescent="0.25">
      <c r="A813" s="187">
        <v>121</v>
      </c>
      <c r="B813" s="192" t="s">
        <v>3089</v>
      </c>
      <c r="C813" s="129" t="s">
        <v>1387</v>
      </c>
      <c r="D813" s="129" t="s">
        <v>3090</v>
      </c>
      <c r="E813" s="138" t="s">
        <v>2007</v>
      </c>
      <c r="F813" s="138" t="s">
        <v>473</v>
      </c>
      <c r="G813" s="132" t="s">
        <v>11</v>
      </c>
      <c r="H813" s="185">
        <v>75</v>
      </c>
      <c r="I813" s="188" t="s">
        <v>45</v>
      </c>
      <c r="J813" s="46" t="s">
        <v>2891</v>
      </c>
      <c r="K813" s="58">
        <v>1</v>
      </c>
      <c r="L813" s="46" t="s">
        <v>115</v>
      </c>
      <c r="M813" s="46" t="s">
        <v>115</v>
      </c>
      <c r="N813" s="135"/>
      <c r="O813" s="159"/>
      <c r="P813" s="159"/>
      <c r="Q813" s="159"/>
    </row>
    <row r="814" spans="1:17" ht="15" customHeight="1" x14ac:dyDescent="0.25">
      <c r="A814" s="187">
        <v>122</v>
      </c>
      <c r="B814" s="129" t="s">
        <v>3091</v>
      </c>
      <c r="C814" s="129" t="s">
        <v>1387</v>
      </c>
      <c r="D814" s="129" t="s">
        <v>2942</v>
      </c>
      <c r="E814" s="138" t="s">
        <v>2007</v>
      </c>
      <c r="F814" s="138" t="s">
        <v>473</v>
      </c>
      <c r="G814" s="132" t="s">
        <v>11</v>
      </c>
      <c r="H814" s="185">
        <v>75</v>
      </c>
      <c r="I814" s="188" t="s">
        <v>45</v>
      </c>
      <c r="J814" s="46" t="s">
        <v>2891</v>
      </c>
      <c r="K814" s="58">
        <v>1</v>
      </c>
      <c r="L814" s="46" t="s">
        <v>115</v>
      </c>
      <c r="M814" s="46" t="s">
        <v>115</v>
      </c>
      <c r="N814" s="135"/>
      <c r="O814" s="159"/>
      <c r="P814" s="159"/>
      <c r="Q814" s="159"/>
    </row>
    <row r="815" spans="1:17" ht="15" customHeight="1" x14ac:dyDescent="0.25">
      <c r="A815" s="187">
        <v>123</v>
      </c>
      <c r="B815" s="129" t="s">
        <v>2942</v>
      </c>
      <c r="C815" s="129" t="s">
        <v>3092</v>
      </c>
      <c r="D815" s="129" t="s">
        <v>2023</v>
      </c>
      <c r="E815" s="138" t="s">
        <v>2007</v>
      </c>
      <c r="F815" s="138" t="s">
        <v>473</v>
      </c>
      <c r="G815" s="132" t="s">
        <v>11</v>
      </c>
      <c r="H815" s="185">
        <v>1760</v>
      </c>
      <c r="I815" s="188" t="s">
        <v>45</v>
      </c>
      <c r="J815" s="46" t="s">
        <v>2891</v>
      </c>
      <c r="K815" s="58">
        <v>8</v>
      </c>
      <c r="L815" s="46" t="s">
        <v>115</v>
      </c>
      <c r="M815" s="46" t="s">
        <v>115</v>
      </c>
      <c r="N815" s="135" t="s">
        <v>3093</v>
      </c>
      <c r="O815" s="159"/>
      <c r="P815" s="159"/>
      <c r="Q815" s="159"/>
    </row>
    <row r="816" spans="1:17" ht="15" customHeight="1" x14ac:dyDescent="0.25">
      <c r="A816" s="187">
        <v>124</v>
      </c>
      <c r="B816" s="129" t="s">
        <v>3094</v>
      </c>
      <c r="C816" s="129" t="s">
        <v>1387</v>
      </c>
      <c r="D816" s="129" t="s">
        <v>1387</v>
      </c>
      <c r="E816" s="138" t="s">
        <v>2007</v>
      </c>
      <c r="F816" s="138" t="s">
        <v>473</v>
      </c>
      <c r="G816" s="132" t="s">
        <v>11</v>
      </c>
      <c r="H816" s="185">
        <v>75</v>
      </c>
      <c r="I816" s="188" t="s">
        <v>45</v>
      </c>
      <c r="J816" s="46" t="s">
        <v>2891</v>
      </c>
      <c r="K816" s="58">
        <v>1</v>
      </c>
      <c r="L816" s="46" t="s">
        <v>115</v>
      </c>
      <c r="M816" s="46" t="s">
        <v>115</v>
      </c>
      <c r="N816" s="135"/>
      <c r="O816" s="159"/>
      <c r="P816" s="159"/>
      <c r="Q816" s="159"/>
    </row>
    <row r="817" spans="1:17" ht="15" customHeight="1" x14ac:dyDescent="0.25">
      <c r="A817" s="187">
        <v>125</v>
      </c>
      <c r="B817" s="129" t="s">
        <v>3095</v>
      </c>
      <c r="C817" s="129" t="s">
        <v>3092</v>
      </c>
      <c r="D817" s="129" t="s">
        <v>2023</v>
      </c>
      <c r="E817" s="138" t="s">
        <v>2037</v>
      </c>
      <c r="F817" s="138" t="s">
        <v>473</v>
      </c>
      <c r="G817" s="132" t="s">
        <v>11</v>
      </c>
      <c r="H817" s="185">
        <v>196</v>
      </c>
      <c r="I817" s="188" t="s">
        <v>45</v>
      </c>
      <c r="J817" s="46" t="s">
        <v>2891</v>
      </c>
      <c r="K817" s="58">
        <v>0</v>
      </c>
      <c r="L817" s="46">
        <v>0</v>
      </c>
      <c r="M817" s="46">
        <v>0</v>
      </c>
      <c r="N817" s="135" t="s">
        <v>2020</v>
      </c>
      <c r="O817" s="159"/>
      <c r="P817" s="159"/>
      <c r="Q817" s="159"/>
    </row>
    <row r="818" spans="1:17" ht="15" customHeight="1" x14ac:dyDescent="0.25">
      <c r="A818" s="187">
        <v>126</v>
      </c>
      <c r="B818" s="129" t="s">
        <v>3095</v>
      </c>
      <c r="C818" s="129" t="s">
        <v>3092</v>
      </c>
      <c r="D818" s="129" t="s">
        <v>2023</v>
      </c>
      <c r="E818" s="138" t="s">
        <v>2037</v>
      </c>
      <c r="F818" s="138" t="s">
        <v>473</v>
      </c>
      <c r="G818" s="132" t="s">
        <v>11</v>
      </c>
      <c r="H818" s="185">
        <v>196</v>
      </c>
      <c r="I818" s="188" t="s">
        <v>45</v>
      </c>
      <c r="J818" s="46" t="s">
        <v>2891</v>
      </c>
      <c r="K818" s="58">
        <v>0</v>
      </c>
      <c r="L818" s="46">
        <v>0</v>
      </c>
      <c r="M818" s="46">
        <v>0</v>
      </c>
      <c r="N818" s="135" t="s">
        <v>2020</v>
      </c>
      <c r="O818" s="159"/>
      <c r="P818" s="159"/>
      <c r="Q818" s="159"/>
    </row>
    <row r="819" spans="1:17" ht="15" customHeight="1" x14ac:dyDescent="0.25">
      <c r="A819" s="187">
        <v>127</v>
      </c>
      <c r="B819" s="129" t="s">
        <v>3096</v>
      </c>
      <c r="C819" s="129" t="s">
        <v>2941</v>
      </c>
      <c r="D819" s="129" t="s">
        <v>3097</v>
      </c>
      <c r="E819" s="138" t="s">
        <v>2037</v>
      </c>
      <c r="F819" s="138" t="s">
        <v>473</v>
      </c>
      <c r="G819" s="132" t="s">
        <v>11</v>
      </c>
      <c r="H819" s="185">
        <v>400</v>
      </c>
      <c r="I819" s="188" t="s">
        <v>45</v>
      </c>
      <c r="J819" s="46" t="s">
        <v>2885</v>
      </c>
      <c r="K819" s="58"/>
      <c r="L819" s="46"/>
      <c r="M819" s="46"/>
      <c r="N819" s="135"/>
      <c r="O819" s="159"/>
      <c r="P819" s="159"/>
      <c r="Q819" s="159"/>
    </row>
    <row r="820" spans="1:17" ht="15" customHeight="1" x14ac:dyDescent="0.25">
      <c r="A820" s="187">
        <v>128</v>
      </c>
      <c r="B820" s="129" t="s">
        <v>3098</v>
      </c>
      <c r="C820" s="129" t="s">
        <v>2941</v>
      </c>
      <c r="D820" s="129" t="s">
        <v>1230</v>
      </c>
      <c r="E820" s="138" t="s">
        <v>2037</v>
      </c>
      <c r="F820" s="138" t="s">
        <v>473</v>
      </c>
      <c r="G820" s="132" t="s">
        <v>11</v>
      </c>
      <c r="H820" s="185">
        <v>400</v>
      </c>
      <c r="I820" s="188" t="s">
        <v>45</v>
      </c>
      <c r="J820" s="46" t="s">
        <v>2885</v>
      </c>
      <c r="K820" s="58"/>
      <c r="L820" s="46"/>
      <c r="M820" s="46"/>
      <c r="N820" s="135"/>
      <c r="O820" s="159"/>
      <c r="P820" s="159"/>
      <c r="Q820" s="159"/>
    </row>
    <row r="821" spans="1:17" ht="15" customHeight="1" x14ac:dyDescent="0.25">
      <c r="A821" s="187">
        <v>129</v>
      </c>
      <c r="B821" s="129" t="s">
        <v>3099</v>
      </c>
      <c r="C821" s="129" t="s">
        <v>3100</v>
      </c>
      <c r="D821" s="129" t="s">
        <v>1271</v>
      </c>
      <c r="E821" s="138" t="s">
        <v>2007</v>
      </c>
      <c r="F821" s="138" t="s">
        <v>473</v>
      </c>
      <c r="G821" s="132" t="s">
        <v>11</v>
      </c>
      <c r="H821" s="185">
        <v>75</v>
      </c>
      <c r="I821" s="188" t="s">
        <v>45</v>
      </c>
      <c r="J821" s="46" t="s">
        <v>2891</v>
      </c>
      <c r="K821" s="58">
        <v>0</v>
      </c>
      <c r="L821" s="46">
        <v>0</v>
      </c>
      <c r="M821" s="46">
        <v>0</v>
      </c>
      <c r="N821" s="135" t="s">
        <v>2020</v>
      </c>
      <c r="O821" s="159"/>
      <c r="P821" s="159"/>
      <c r="Q821" s="159"/>
    </row>
    <row r="822" spans="1:17" ht="15" customHeight="1" x14ac:dyDescent="0.25">
      <c r="A822" s="187">
        <v>130</v>
      </c>
      <c r="B822" s="193" t="s">
        <v>3101</v>
      </c>
      <c r="C822" s="194" t="s">
        <v>3092</v>
      </c>
      <c r="D822" s="193" t="s">
        <v>2023</v>
      </c>
      <c r="E822" s="195" t="s">
        <v>2037</v>
      </c>
      <c r="F822" s="195" t="s">
        <v>473</v>
      </c>
      <c r="G822" s="196" t="s">
        <v>11</v>
      </c>
      <c r="H822" s="197">
        <v>300</v>
      </c>
      <c r="I822" s="188" t="s">
        <v>45</v>
      </c>
      <c r="J822" s="46" t="s">
        <v>2891</v>
      </c>
      <c r="K822" s="198">
        <v>0</v>
      </c>
      <c r="L822" s="195">
        <v>0</v>
      </c>
      <c r="M822" s="195">
        <v>0</v>
      </c>
      <c r="N822" s="135" t="s">
        <v>2020</v>
      </c>
      <c r="O822" s="159"/>
      <c r="P822" s="159"/>
      <c r="Q822" s="159"/>
    </row>
    <row r="823" spans="1:17" ht="15" customHeight="1" x14ac:dyDescent="0.25">
      <c r="A823" s="187">
        <v>131</v>
      </c>
      <c r="B823" s="129" t="s">
        <v>3102</v>
      </c>
      <c r="C823" s="129" t="s">
        <v>2941</v>
      </c>
      <c r="D823" s="129" t="s">
        <v>557</v>
      </c>
      <c r="E823" s="138" t="s">
        <v>2007</v>
      </c>
      <c r="F823" s="138" t="s">
        <v>473</v>
      </c>
      <c r="G823" s="46" t="s">
        <v>11</v>
      </c>
      <c r="H823" s="185">
        <v>75</v>
      </c>
      <c r="I823" s="188" t="s">
        <v>45</v>
      </c>
      <c r="J823" s="46" t="s">
        <v>2885</v>
      </c>
      <c r="K823" s="58">
        <v>0</v>
      </c>
      <c r="L823" s="46">
        <v>0</v>
      </c>
      <c r="M823" s="46">
        <v>0</v>
      </c>
      <c r="N823" s="135" t="s">
        <v>2020</v>
      </c>
      <c r="O823" s="199"/>
      <c r="P823" s="199"/>
      <c r="Q823" s="199"/>
    </row>
    <row r="824" spans="1:17" ht="15" customHeight="1" x14ac:dyDescent="0.25">
      <c r="A824" s="187">
        <v>132</v>
      </c>
      <c r="B824" s="129" t="s">
        <v>3103</v>
      </c>
      <c r="C824" s="129" t="s">
        <v>2941</v>
      </c>
      <c r="D824" s="129" t="s">
        <v>3104</v>
      </c>
      <c r="E824" s="138" t="s">
        <v>2007</v>
      </c>
      <c r="F824" s="138" t="s">
        <v>473</v>
      </c>
      <c r="G824" s="46" t="s">
        <v>11</v>
      </c>
      <c r="H824" s="185">
        <v>75</v>
      </c>
      <c r="I824" s="188" t="s">
        <v>45</v>
      </c>
      <c r="J824" s="46" t="s">
        <v>2885</v>
      </c>
      <c r="K824" s="58">
        <v>0</v>
      </c>
      <c r="L824" s="46">
        <v>0</v>
      </c>
      <c r="M824" s="46">
        <v>0</v>
      </c>
      <c r="N824" s="135" t="s">
        <v>2020</v>
      </c>
      <c r="O824" s="189"/>
      <c r="P824" s="189"/>
      <c r="Q824" s="189"/>
    </row>
    <row r="825" spans="1:17" ht="15" customHeight="1" x14ac:dyDescent="0.25">
      <c r="A825" s="187">
        <v>133</v>
      </c>
      <c r="B825" s="129" t="s">
        <v>3105</v>
      </c>
      <c r="C825" s="129" t="s">
        <v>3092</v>
      </c>
      <c r="D825" s="129" t="s">
        <v>3104</v>
      </c>
      <c r="E825" s="138" t="s">
        <v>2007</v>
      </c>
      <c r="F825" s="138" t="s">
        <v>473</v>
      </c>
      <c r="G825" s="46" t="s">
        <v>11</v>
      </c>
      <c r="H825" s="185">
        <v>75</v>
      </c>
      <c r="I825" s="188" t="s">
        <v>45</v>
      </c>
      <c r="J825" s="46" t="s">
        <v>2891</v>
      </c>
      <c r="K825" s="58">
        <v>1</v>
      </c>
      <c r="L825" s="46" t="s">
        <v>115</v>
      </c>
      <c r="M825" s="46" t="s">
        <v>115</v>
      </c>
      <c r="N825" s="135" t="s">
        <v>2943</v>
      </c>
      <c r="O825" s="189"/>
      <c r="P825" s="189"/>
      <c r="Q825" s="189"/>
    </row>
    <row r="826" spans="1:17" ht="15" customHeight="1" x14ac:dyDescent="0.25">
      <c r="A826" s="187">
        <v>134</v>
      </c>
      <c r="B826" s="129" t="s">
        <v>3106</v>
      </c>
      <c r="C826" s="129" t="s">
        <v>1387</v>
      </c>
      <c r="D826" s="129" t="s">
        <v>2942</v>
      </c>
      <c r="E826" s="138" t="s">
        <v>2007</v>
      </c>
      <c r="F826" s="138" t="s">
        <v>473</v>
      </c>
      <c r="G826" s="132" t="s">
        <v>11</v>
      </c>
      <c r="H826" s="185">
        <v>75</v>
      </c>
      <c r="I826" s="188" t="s">
        <v>45</v>
      </c>
      <c r="J826" s="46" t="s">
        <v>2891</v>
      </c>
      <c r="K826" s="58">
        <v>1</v>
      </c>
      <c r="L826" s="46" t="s">
        <v>115</v>
      </c>
      <c r="M826" s="46" t="s">
        <v>115</v>
      </c>
      <c r="N826" s="135"/>
      <c r="O826" s="189"/>
      <c r="P826" s="189"/>
      <c r="Q826" s="189"/>
    </row>
    <row r="827" spans="1:17" ht="15" customHeight="1" x14ac:dyDescent="0.25">
      <c r="A827" s="187">
        <v>135</v>
      </c>
      <c r="B827" s="129" t="s">
        <v>3107</v>
      </c>
      <c r="C827" s="129" t="s">
        <v>1387</v>
      </c>
      <c r="D827" s="129" t="s">
        <v>1290</v>
      </c>
      <c r="E827" s="138" t="s">
        <v>2007</v>
      </c>
      <c r="F827" s="138" t="s">
        <v>473</v>
      </c>
      <c r="G827" s="132" t="s">
        <v>11</v>
      </c>
      <c r="H827" s="185">
        <v>75</v>
      </c>
      <c r="I827" s="188" t="s">
        <v>45</v>
      </c>
      <c r="J827" s="46" t="s">
        <v>2891</v>
      </c>
      <c r="K827" s="58">
        <v>1</v>
      </c>
      <c r="L827" s="46" t="s">
        <v>115</v>
      </c>
      <c r="M827" s="46" t="s">
        <v>115</v>
      </c>
      <c r="N827" s="135"/>
      <c r="O827" s="159"/>
      <c r="P827" s="159"/>
      <c r="Q827" s="159"/>
    </row>
    <row r="828" spans="1:17" ht="15" customHeight="1" x14ac:dyDescent="0.25">
      <c r="A828" s="187">
        <v>136</v>
      </c>
      <c r="B828" s="129" t="s">
        <v>3108</v>
      </c>
      <c r="C828" s="129" t="s">
        <v>3059</v>
      </c>
      <c r="D828" s="129" t="s">
        <v>2998</v>
      </c>
      <c r="E828" s="138" t="s">
        <v>2007</v>
      </c>
      <c r="F828" s="138" t="s">
        <v>486</v>
      </c>
      <c r="G828" s="132" t="s">
        <v>11</v>
      </c>
      <c r="H828" s="185">
        <v>75</v>
      </c>
      <c r="I828" s="188" t="s">
        <v>45</v>
      </c>
      <c r="J828" s="46" t="s">
        <v>2885</v>
      </c>
      <c r="K828" s="58">
        <v>1</v>
      </c>
      <c r="L828" s="46" t="s">
        <v>115</v>
      </c>
      <c r="M828" s="46" t="s">
        <v>115</v>
      </c>
      <c r="N828" s="135"/>
      <c r="O828" s="159"/>
      <c r="P828" s="159"/>
      <c r="Q828" s="159"/>
    </row>
    <row r="829" spans="1:17" ht="15" customHeight="1" x14ac:dyDescent="0.25">
      <c r="A829" s="187">
        <v>137</v>
      </c>
      <c r="B829" s="129" t="s">
        <v>3109</v>
      </c>
      <c r="C829" s="129" t="s">
        <v>1673</v>
      </c>
      <c r="D829" s="129" t="s">
        <v>3110</v>
      </c>
      <c r="E829" s="138" t="s">
        <v>2007</v>
      </c>
      <c r="F829" s="138" t="s">
        <v>486</v>
      </c>
      <c r="G829" s="132" t="s">
        <v>11</v>
      </c>
      <c r="H829" s="185">
        <v>45</v>
      </c>
      <c r="I829" s="46" t="s">
        <v>1398</v>
      </c>
      <c r="J829" s="46" t="s">
        <v>2898</v>
      </c>
      <c r="K829" s="58">
        <v>1</v>
      </c>
      <c r="L829" s="46" t="s">
        <v>15</v>
      </c>
      <c r="M829" s="46" t="s">
        <v>162</v>
      </c>
      <c r="N829" s="135"/>
      <c r="O829" s="159"/>
      <c r="P829" s="159"/>
      <c r="Q829" s="159"/>
    </row>
    <row r="830" spans="1:17" ht="15" customHeight="1" x14ac:dyDescent="0.25">
      <c r="A830" s="187">
        <v>138</v>
      </c>
      <c r="B830" s="129" t="s">
        <v>3111</v>
      </c>
      <c r="C830" s="129" t="s">
        <v>3112</v>
      </c>
      <c r="D830" s="129" t="s">
        <v>3113</v>
      </c>
      <c r="E830" s="138" t="s">
        <v>2007</v>
      </c>
      <c r="F830" s="138" t="s">
        <v>473</v>
      </c>
      <c r="G830" s="132" t="s">
        <v>11</v>
      </c>
      <c r="H830" s="185">
        <v>150</v>
      </c>
      <c r="I830" s="46" t="s">
        <v>1398</v>
      </c>
      <c r="J830" s="46" t="s">
        <v>2898</v>
      </c>
      <c r="K830" s="58">
        <v>1</v>
      </c>
      <c r="L830" s="46" t="s">
        <v>15</v>
      </c>
      <c r="M830" s="46" t="s">
        <v>162</v>
      </c>
      <c r="N830" s="135"/>
      <c r="O830" s="159"/>
      <c r="P830" s="159"/>
      <c r="Q830" s="159"/>
    </row>
    <row r="831" spans="1:17" ht="15" customHeight="1" x14ac:dyDescent="0.25">
      <c r="A831" s="187">
        <v>139</v>
      </c>
      <c r="B831" s="129" t="s">
        <v>3114</v>
      </c>
      <c r="C831" s="129" t="s">
        <v>3112</v>
      </c>
      <c r="D831" s="129" t="s">
        <v>564</v>
      </c>
      <c r="E831" s="138" t="s">
        <v>2037</v>
      </c>
      <c r="F831" s="138" t="s">
        <v>473</v>
      </c>
      <c r="G831" s="132" t="s">
        <v>11</v>
      </c>
      <c r="H831" s="185">
        <v>150</v>
      </c>
      <c r="I831" s="46" t="s">
        <v>1398</v>
      </c>
      <c r="J831" s="46" t="s">
        <v>2898</v>
      </c>
      <c r="K831" s="58"/>
      <c r="L831" s="46"/>
      <c r="M831" s="46"/>
      <c r="N831" s="135"/>
      <c r="O831" s="159"/>
      <c r="P831" s="159"/>
      <c r="Q831" s="159"/>
    </row>
    <row r="832" spans="1:17" ht="15" customHeight="1" x14ac:dyDescent="0.25">
      <c r="A832" s="187">
        <v>140</v>
      </c>
      <c r="B832" s="129" t="s">
        <v>3115</v>
      </c>
      <c r="C832" s="129" t="s">
        <v>3112</v>
      </c>
      <c r="D832" s="129" t="s">
        <v>483</v>
      </c>
      <c r="E832" s="138" t="s">
        <v>2037</v>
      </c>
      <c r="F832" s="138" t="s">
        <v>473</v>
      </c>
      <c r="G832" s="132" t="s">
        <v>11</v>
      </c>
      <c r="H832" s="185">
        <v>150</v>
      </c>
      <c r="I832" s="46" t="s">
        <v>1398</v>
      </c>
      <c r="J832" s="46" t="s">
        <v>2898</v>
      </c>
      <c r="K832" s="58"/>
      <c r="L832" s="46"/>
      <c r="M832" s="46"/>
      <c r="N832" s="135"/>
      <c r="O832" s="159"/>
      <c r="P832" s="159"/>
      <c r="Q832" s="159"/>
    </row>
    <row r="833" spans="1:17" ht="15" customHeight="1" x14ac:dyDescent="0.25">
      <c r="A833" s="187">
        <v>141</v>
      </c>
      <c r="B833" s="129" t="s">
        <v>3116</v>
      </c>
      <c r="C833" s="129" t="s">
        <v>3059</v>
      </c>
      <c r="D833" s="129" t="s">
        <v>3117</v>
      </c>
      <c r="E833" s="138" t="s">
        <v>2007</v>
      </c>
      <c r="F833" s="138" t="s">
        <v>486</v>
      </c>
      <c r="G833" s="132" t="s">
        <v>11</v>
      </c>
      <c r="H833" s="185">
        <v>75</v>
      </c>
      <c r="I833" s="188" t="s">
        <v>45</v>
      </c>
      <c r="J833" s="46" t="s">
        <v>2885</v>
      </c>
      <c r="K833" s="58">
        <v>0</v>
      </c>
      <c r="L833" s="46">
        <v>0</v>
      </c>
      <c r="M833" s="46">
        <v>0</v>
      </c>
      <c r="N833" s="135" t="s">
        <v>2020</v>
      </c>
      <c r="O833" s="159"/>
      <c r="P833" s="159"/>
      <c r="Q833" s="159"/>
    </row>
    <row r="834" spans="1:17" ht="15" customHeight="1" x14ac:dyDescent="0.25">
      <c r="A834" s="187">
        <v>142</v>
      </c>
      <c r="B834" s="129" t="s">
        <v>3118</v>
      </c>
      <c r="C834" s="129" t="s">
        <v>3059</v>
      </c>
      <c r="D834" s="129" t="s">
        <v>3119</v>
      </c>
      <c r="E834" s="138" t="s">
        <v>2007</v>
      </c>
      <c r="F834" s="138" t="s">
        <v>486</v>
      </c>
      <c r="G834" s="132" t="s">
        <v>11</v>
      </c>
      <c r="H834" s="185">
        <v>75</v>
      </c>
      <c r="I834" s="188" t="s">
        <v>45</v>
      </c>
      <c r="J834" s="46" t="s">
        <v>2885</v>
      </c>
      <c r="K834" s="58">
        <v>0</v>
      </c>
      <c r="L834" s="46">
        <v>0</v>
      </c>
      <c r="M834" s="46">
        <v>0</v>
      </c>
      <c r="N834" s="135" t="s">
        <v>2020</v>
      </c>
      <c r="O834" s="159"/>
      <c r="P834" s="159"/>
      <c r="Q834" s="159"/>
    </row>
    <row r="835" spans="1:17" ht="15" customHeight="1" x14ac:dyDescent="0.25">
      <c r="A835" s="187">
        <v>143</v>
      </c>
      <c r="B835" s="129" t="s">
        <v>3120</v>
      </c>
      <c r="C835" s="129" t="s">
        <v>556</v>
      </c>
      <c r="D835" s="129" t="s">
        <v>2989</v>
      </c>
      <c r="E835" s="138" t="s">
        <v>2007</v>
      </c>
      <c r="F835" s="138" t="s">
        <v>486</v>
      </c>
      <c r="G835" s="132" t="s">
        <v>11</v>
      </c>
      <c r="H835" s="185">
        <v>75</v>
      </c>
      <c r="I835" s="46" t="s">
        <v>1398</v>
      </c>
      <c r="J835" s="46" t="s">
        <v>2898</v>
      </c>
      <c r="K835" s="58">
        <v>1</v>
      </c>
      <c r="L835" s="46" t="s">
        <v>15</v>
      </c>
      <c r="M835" s="46" t="s">
        <v>162</v>
      </c>
      <c r="N835" s="135"/>
      <c r="O835" s="159"/>
      <c r="P835" s="159"/>
      <c r="Q835" s="159"/>
    </row>
    <row r="836" spans="1:17" ht="15" customHeight="1" x14ac:dyDescent="0.25">
      <c r="A836" s="187">
        <v>144</v>
      </c>
      <c r="B836" s="129" t="s">
        <v>3121</v>
      </c>
      <c r="C836" s="129" t="s">
        <v>556</v>
      </c>
      <c r="D836" s="129" t="s">
        <v>3122</v>
      </c>
      <c r="E836" s="138" t="s">
        <v>2007</v>
      </c>
      <c r="F836" s="138" t="s">
        <v>486</v>
      </c>
      <c r="G836" s="132" t="s">
        <v>11</v>
      </c>
      <c r="H836" s="185">
        <v>45</v>
      </c>
      <c r="I836" s="46" t="s">
        <v>1398</v>
      </c>
      <c r="J836" s="46" t="s">
        <v>2898</v>
      </c>
      <c r="K836" s="58">
        <v>1</v>
      </c>
      <c r="L836" s="134" t="s">
        <v>15</v>
      </c>
      <c r="M836" s="134" t="s">
        <v>162</v>
      </c>
      <c r="N836" s="135"/>
      <c r="O836" s="159"/>
      <c r="P836" s="159"/>
      <c r="Q836" s="159"/>
    </row>
    <row r="837" spans="1:17" ht="15" customHeight="1" x14ac:dyDescent="0.25">
      <c r="A837" s="187">
        <v>145</v>
      </c>
      <c r="B837" s="129" t="s">
        <v>3123</v>
      </c>
      <c r="C837" s="129" t="s">
        <v>1657</v>
      </c>
      <c r="D837" s="129" t="s">
        <v>2972</v>
      </c>
      <c r="E837" s="138" t="s">
        <v>2007</v>
      </c>
      <c r="F837" s="138" t="s">
        <v>470</v>
      </c>
      <c r="G837" s="132" t="s">
        <v>11</v>
      </c>
      <c r="H837" s="185">
        <v>75</v>
      </c>
      <c r="I837" s="46" t="s">
        <v>1398</v>
      </c>
      <c r="J837" s="46" t="s">
        <v>3029</v>
      </c>
      <c r="K837" s="58">
        <v>1</v>
      </c>
      <c r="L837" s="134" t="s">
        <v>15</v>
      </c>
      <c r="M837" s="134" t="s">
        <v>162</v>
      </c>
      <c r="N837" s="135"/>
      <c r="O837" s="159"/>
      <c r="P837" s="159"/>
      <c r="Q837" s="159"/>
    </row>
    <row r="838" spans="1:17" ht="15" customHeight="1" x14ac:dyDescent="0.25">
      <c r="A838" s="187">
        <v>146</v>
      </c>
      <c r="B838" s="129" t="s">
        <v>3124</v>
      </c>
      <c r="C838" s="129" t="s">
        <v>1657</v>
      </c>
      <c r="D838" s="129" t="s">
        <v>3047</v>
      </c>
      <c r="E838" s="138" t="s">
        <v>2007</v>
      </c>
      <c r="F838" s="138" t="s">
        <v>470</v>
      </c>
      <c r="G838" s="132" t="s">
        <v>11</v>
      </c>
      <c r="H838" s="185">
        <v>75</v>
      </c>
      <c r="I838" s="46" t="s">
        <v>1398</v>
      </c>
      <c r="J838" s="46" t="s">
        <v>3029</v>
      </c>
      <c r="K838" s="58">
        <v>1</v>
      </c>
      <c r="L838" s="46" t="s">
        <v>15</v>
      </c>
      <c r="M838" s="46" t="s">
        <v>162</v>
      </c>
      <c r="N838" s="135"/>
      <c r="O838" s="159"/>
      <c r="P838" s="159"/>
      <c r="Q838" s="159"/>
    </row>
    <row r="839" spans="1:17" ht="15" customHeight="1" x14ac:dyDescent="0.25">
      <c r="A839" s="187">
        <v>147</v>
      </c>
      <c r="B839" s="129" t="s">
        <v>3125</v>
      </c>
      <c r="C839" s="129" t="s">
        <v>534</v>
      </c>
      <c r="D839" s="129" t="s">
        <v>2972</v>
      </c>
      <c r="E839" s="138" t="s">
        <v>2007</v>
      </c>
      <c r="F839" s="138" t="s">
        <v>470</v>
      </c>
      <c r="G839" s="132" t="s">
        <v>11</v>
      </c>
      <c r="H839" s="185">
        <v>45</v>
      </c>
      <c r="I839" s="188" t="s">
        <v>45</v>
      </c>
      <c r="J839" s="46" t="s">
        <v>2885</v>
      </c>
      <c r="K839" s="58">
        <v>1</v>
      </c>
      <c r="L839" s="46" t="s">
        <v>15</v>
      </c>
      <c r="M839" s="46" t="s">
        <v>162</v>
      </c>
      <c r="N839" s="135"/>
      <c r="O839" s="159"/>
      <c r="P839" s="159"/>
      <c r="Q839" s="159"/>
    </row>
    <row r="840" spans="1:17" ht="15" customHeight="1" x14ac:dyDescent="0.25">
      <c r="A840" s="187">
        <v>148</v>
      </c>
      <c r="B840" s="129" t="s">
        <v>3126</v>
      </c>
      <c r="C840" s="129" t="s">
        <v>3021</v>
      </c>
      <c r="D840" s="129" t="s">
        <v>3021</v>
      </c>
      <c r="E840" s="138" t="s">
        <v>2007</v>
      </c>
      <c r="F840" s="138" t="s">
        <v>493</v>
      </c>
      <c r="G840" s="132" t="s">
        <v>11</v>
      </c>
      <c r="H840" s="185">
        <v>75</v>
      </c>
      <c r="I840" s="46" t="s">
        <v>1398</v>
      </c>
      <c r="J840" s="46" t="s">
        <v>1471</v>
      </c>
      <c r="K840" s="58">
        <v>0</v>
      </c>
      <c r="L840" s="46">
        <v>0</v>
      </c>
      <c r="M840" s="46">
        <v>0</v>
      </c>
      <c r="N840" s="135" t="s">
        <v>3127</v>
      </c>
      <c r="O840" s="159"/>
      <c r="P840" s="159"/>
      <c r="Q840" s="159"/>
    </row>
    <row r="841" spans="1:17" ht="15" customHeight="1" x14ac:dyDescent="0.25">
      <c r="A841" s="187">
        <v>149</v>
      </c>
      <c r="B841" s="129" t="s">
        <v>3128</v>
      </c>
      <c r="C841" s="129" t="s">
        <v>537</v>
      </c>
      <c r="D841" s="129" t="s">
        <v>3129</v>
      </c>
      <c r="E841" s="138" t="s">
        <v>2007</v>
      </c>
      <c r="F841" s="138" t="s">
        <v>473</v>
      </c>
      <c r="G841" s="132" t="s">
        <v>11</v>
      </c>
      <c r="H841" s="185">
        <v>75</v>
      </c>
      <c r="I841" s="188" t="s">
        <v>45</v>
      </c>
      <c r="J841" s="46" t="s">
        <v>2885</v>
      </c>
      <c r="K841" s="58">
        <v>1</v>
      </c>
      <c r="L841" s="46" t="s">
        <v>15</v>
      </c>
      <c r="M841" s="46" t="s">
        <v>162</v>
      </c>
      <c r="N841" s="135"/>
      <c r="O841" s="159"/>
      <c r="P841" s="159"/>
      <c r="Q841" s="159"/>
    </row>
    <row r="842" spans="1:17" ht="15" customHeight="1" x14ac:dyDescent="0.25">
      <c r="A842" s="187">
        <v>150</v>
      </c>
      <c r="B842" s="129" t="s">
        <v>3130</v>
      </c>
      <c r="C842" s="129" t="s">
        <v>539</v>
      </c>
      <c r="D842" s="129" t="s">
        <v>1387</v>
      </c>
      <c r="E842" s="138" t="s">
        <v>2007</v>
      </c>
      <c r="F842" s="138" t="s">
        <v>473</v>
      </c>
      <c r="G842" s="132" t="s">
        <v>11</v>
      </c>
      <c r="H842" s="185">
        <v>75</v>
      </c>
      <c r="I842" s="188" t="s">
        <v>45</v>
      </c>
      <c r="J842" s="46" t="s">
        <v>2891</v>
      </c>
      <c r="K842" s="58">
        <v>1</v>
      </c>
      <c r="L842" s="46" t="s">
        <v>115</v>
      </c>
      <c r="M842" s="46" t="s">
        <v>115</v>
      </c>
      <c r="N842" s="135"/>
      <c r="O842" s="159"/>
      <c r="P842" s="159"/>
      <c r="Q842" s="159"/>
    </row>
    <row r="843" spans="1:17" ht="15" customHeight="1" x14ac:dyDescent="0.25">
      <c r="A843" s="187">
        <v>151</v>
      </c>
      <c r="B843" s="129" t="s">
        <v>3130</v>
      </c>
      <c r="C843" s="129" t="s">
        <v>539</v>
      </c>
      <c r="D843" s="129" t="s">
        <v>3131</v>
      </c>
      <c r="E843" s="138" t="s">
        <v>2007</v>
      </c>
      <c r="F843" s="138" t="s">
        <v>473</v>
      </c>
      <c r="G843" s="132" t="s">
        <v>11</v>
      </c>
      <c r="H843" s="185">
        <v>75</v>
      </c>
      <c r="I843" s="188" t="s">
        <v>45</v>
      </c>
      <c r="J843" s="46" t="s">
        <v>2891</v>
      </c>
      <c r="K843" s="58">
        <v>1</v>
      </c>
      <c r="L843" s="46" t="s">
        <v>115</v>
      </c>
      <c r="M843" s="46" t="s">
        <v>115</v>
      </c>
      <c r="N843" s="135"/>
      <c r="O843" s="159"/>
      <c r="P843" s="159"/>
      <c r="Q843" s="159"/>
    </row>
    <row r="844" spans="1:17" ht="15" customHeight="1" x14ac:dyDescent="0.25">
      <c r="A844" s="187">
        <v>152</v>
      </c>
      <c r="B844" s="129" t="s">
        <v>3132</v>
      </c>
      <c r="C844" s="129" t="s">
        <v>539</v>
      </c>
      <c r="D844" s="129" t="s">
        <v>1392</v>
      </c>
      <c r="E844" s="138" t="s">
        <v>2007</v>
      </c>
      <c r="F844" s="138" t="s">
        <v>473</v>
      </c>
      <c r="G844" s="132" t="s">
        <v>11</v>
      </c>
      <c r="H844" s="185">
        <v>75</v>
      </c>
      <c r="I844" s="188" t="s">
        <v>45</v>
      </c>
      <c r="J844" s="46" t="s">
        <v>2891</v>
      </c>
      <c r="K844" s="58">
        <v>1</v>
      </c>
      <c r="L844" s="46" t="s">
        <v>115</v>
      </c>
      <c r="M844" s="46" t="s">
        <v>115</v>
      </c>
      <c r="N844" s="135"/>
      <c r="O844" s="159"/>
      <c r="P844" s="159"/>
      <c r="Q844" s="159"/>
    </row>
    <row r="845" spans="1:17" ht="15" customHeight="1" x14ac:dyDescent="0.25">
      <c r="A845" s="187">
        <v>153</v>
      </c>
      <c r="B845" s="129" t="s">
        <v>3132</v>
      </c>
      <c r="C845" s="129" t="s">
        <v>539</v>
      </c>
      <c r="D845" s="129" t="s">
        <v>535</v>
      </c>
      <c r="E845" s="138" t="s">
        <v>2007</v>
      </c>
      <c r="F845" s="138" t="s">
        <v>473</v>
      </c>
      <c r="G845" s="132" t="s">
        <v>11</v>
      </c>
      <c r="H845" s="185">
        <v>75</v>
      </c>
      <c r="I845" s="188" t="s">
        <v>45</v>
      </c>
      <c r="J845" s="46" t="s">
        <v>2891</v>
      </c>
      <c r="K845" s="58">
        <v>0</v>
      </c>
      <c r="L845" s="46">
        <v>0</v>
      </c>
      <c r="M845" s="46">
        <v>0</v>
      </c>
      <c r="N845" s="200" t="s">
        <v>3133</v>
      </c>
      <c r="O845" s="159"/>
      <c r="P845" s="159"/>
      <c r="Q845" s="159"/>
    </row>
    <row r="846" spans="1:17" ht="15" customHeight="1" x14ac:dyDescent="0.25">
      <c r="A846" s="187">
        <v>154</v>
      </c>
      <c r="B846" s="129" t="s">
        <v>3134</v>
      </c>
      <c r="C846" s="129" t="s">
        <v>1668</v>
      </c>
      <c r="D846" s="129" t="s">
        <v>1668</v>
      </c>
      <c r="E846" s="138" t="s">
        <v>2007</v>
      </c>
      <c r="F846" s="138" t="s">
        <v>486</v>
      </c>
      <c r="G846" s="132" t="s">
        <v>11</v>
      </c>
      <c r="H846" s="185">
        <v>75</v>
      </c>
      <c r="I846" s="46" t="s">
        <v>1398</v>
      </c>
      <c r="J846" s="46" t="s">
        <v>2906</v>
      </c>
      <c r="K846" s="58">
        <v>1</v>
      </c>
      <c r="L846" s="46" t="s">
        <v>15</v>
      </c>
      <c r="M846" s="46" t="s">
        <v>16</v>
      </c>
      <c r="N846" s="135"/>
      <c r="O846" s="159"/>
      <c r="P846" s="159"/>
      <c r="Q846" s="159"/>
    </row>
    <row r="847" spans="1:17" ht="15" customHeight="1" x14ac:dyDescent="0.25">
      <c r="A847" s="187">
        <v>155</v>
      </c>
      <c r="B847" s="129" t="s">
        <v>3135</v>
      </c>
      <c r="C847" s="129" t="s">
        <v>1668</v>
      </c>
      <c r="D847" s="129" t="s">
        <v>464</v>
      </c>
      <c r="E847" s="138" t="s">
        <v>2007</v>
      </c>
      <c r="F847" s="138" t="s">
        <v>486</v>
      </c>
      <c r="G847" s="132" t="s">
        <v>11</v>
      </c>
      <c r="H847" s="185">
        <v>75</v>
      </c>
      <c r="I847" s="46" t="s">
        <v>1398</v>
      </c>
      <c r="J847" s="46" t="s">
        <v>2906</v>
      </c>
      <c r="K847" s="58">
        <v>1</v>
      </c>
      <c r="L847" s="46" t="s">
        <v>15</v>
      </c>
      <c r="M847" s="46" t="s">
        <v>16</v>
      </c>
      <c r="N847" s="135" t="s">
        <v>3127</v>
      </c>
      <c r="O847" s="159"/>
      <c r="P847" s="159"/>
      <c r="Q847" s="159"/>
    </row>
    <row r="848" spans="1:17" ht="15" customHeight="1" x14ac:dyDescent="0.25">
      <c r="A848" s="187">
        <v>156</v>
      </c>
      <c r="B848" s="129" t="s">
        <v>3136</v>
      </c>
      <c r="C848" s="129" t="s">
        <v>541</v>
      </c>
      <c r="D848" s="129" t="s">
        <v>3137</v>
      </c>
      <c r="E848" s="138" t="s">
        <v>2007</v>
      </c>
      <c r="F848" s="138" t="s">
        <v>486</v>
      </c>
      <c r="G848" s="132" t="s">
        <v>11</v>
      </c>
      <c r="H848" s="185">
        <v>75</v>
      </c>
      <c r="I848" s="46" t="s">
        <v>1398</v>
      </c>
      <c r="J848" s="46" t="s">
        <v>2887</v>
      </c>
      <c r="K848" s="58">
        <v>1</v>
      </c>
      <c r="L848" s="46" t="s">
        <v>15</v>
      </c>
      <c r="M848" s="46" t="s">
        <v>162</v>
      </c>
      <c r="N848" s="135"/>
      <c r="O848" s="159"/>
      <c r="P848" s="159"/>
      <c r="Q848" s="159"/>
    </row>
    <row r="849" spans="1:17" ht="15" customHeight="1" x14ac:dyDescent="0.25">
      <c r="A849" s="187">
        <v>157</v>
      </c>
      <c r="B849" s="129" t="s">
        <v>3138</v>
      </c>
      <c r="C849" s="129" t="s">
        <v>557</v>
      </c>
      <c r="D849" s="129" t="s">
        <v>497</v>
      </c>
      <c r="E849" s="138" t="s">
        <v>2007</v>
      </c>
      <c r="F849" s="138" t="s">
        <v>473</v>
      </c>
      <c r="G849" s="132" t="s">
        <v>11</v>
      </c>
      <c r="H849" s="185">
        <v>75</v>
      </c>
      <c r="I849" s="188" t="s">
        <v>45</v>
      </c>
      <c r="J849" s="46" t="s">
        <v>2891</v>
      </c>
      <c r="K849" s="58">
        <v>1</v>
      </c>
      <c r="L849" s="46" t="s">
        <v>15</v>
      </c>
      <c r="M849" s="46" t="s">
        <v>162</v>
      </c>
      <c r="N849" s="135"/>
      <c r="O849" s="159"/>
      <c r="P849" s="159"/>
      <c r="Q849" s="159"/>
    </row>
    <row r="850" spans="1:17" ht="15" customHeight="1" x14ac:dyDescent="0.25">
      <c r="A850" s="187">
        <v>158</v>
      </c>
      <c r="B850" s="129" t="s">
        <v>3139</v>
      </c>
      <c r="C850" s="129" t="s">
        <v>557</v>
      </c>
      <c r="D850" s="129" t="s">
        <v>3140</v>
      </c>
      <c r="E850" s="138" t="s">
        <v>2007</v>
      </c>
      <c r="F850" s="138" t="s">
        <v>473</v>
      </c>
      <c r="G850" s="132" t="s">
        <v>11</v>
      </c>
      <c r="H850" s="185">
        <v>75</v>
      </c>
      <c r="I850" s="188" t="s">
        <v>45</v>
      </c>
      <c r="J850" s="46" t="s">
        <v>2891</v>
      </c>
      <c r="K850" s="58">
        <v>1</v>
      </c>
      <c r="L850" s="46" t="s">
        <v>15</v>
      </c>
      <c r="M850" s="46" t="s">
        <v>162</v>
      </c>
      <c r="N850" s="135"/>
      <c r="O850" s="159"/>
      <c r="P850" s="159"/>
      <c r="Q850" s="159"/>
    </row>
    <row r="851" spans="1:17" ht="15" customHeight="1" x14ac:dyDescent="0.25">
      <c r="A851" s="187">
        <v>159</v>
      </c>
      <c r="B851" s="129" t="s">
        <v>3141</v>
      </c>
      <c r="C851" s="129" t="s">
        <v>1657</v>
      </c>
      <c r="D851" s="129" t="s">
        <v>3142</v>
      </c>
      <c r="E851" s="138" t="s">
        <v>2007</v>
      </c>
      <c r="F851" s="138" t="s">
        <v>470</v>
      </c>
      <c r="G851" s="132" t="s">
        <v>11</v>
      </c>
      <c r="H851" s="185">
        <v>45</v>
      </c>
      <c r="I851" s="46" t="s">
        <v>1398</v>
      </c>
      <c r="J851" s="46" t="s">
        <v>3029</v>
      </c>
      <c r="K851" s="58">
        <v>1</v>
      </c>
      <c r="L851" s="46" t="s">
        <v>15</v>
      </c>
      <c r="M851" s="46" t="s">
        <v>162</v>
      </c>
      <c r="N851" s="135"/>
      <c r="O851" s="159"/>
      <c r="P851" s="159"/>
      <c r="Q851" s="159"/>
    </row>
    <row r="852" spans="1:17" ht="15" customHeight="1" x14ac:dyDescent="0.25">
      <c r="A852" s="187">
        <v>160</v>
      </c>
      <c r="B852" s="129" t="s">
        <v>3143</v>
      </c>
      <c r="C852" s="129" t="s">
        <v>1657</v>
      </c>
      <c r="D852" s="129" t="s">
        <v>3047</v>
      </c>
      <c r="E852" s="138" t="s">
        <v>2007</v>
      </c>
      <c r="F852" s="138" t="s">
        <v>470</v>
      </c>
      <c r="G852" s="132" t="s">
        <v>11</v>
      </c>
      <c r="H852" s="185">
        <v>45</v>
      </c>
      <c r="I852" s="46" t="s">
        <v>1398</v>
      </c>
      <c r="J852" s="46" t="s">
        <v>3029</v>
      </c>
      <c r="K852" s="58">
        <v>1</v>
      </c>
      <c r="L852" s="46" t="s">
        <v>15</v>
      </c>
      <c r="M852" s="46" t="s">
        <v>162</v>
      </c>
      <c r="N852" s="135"/>
      <c r="O852" s="159"/>
      <c r="P852" s="159"/>
      <c r="Q852" s="159"/>
    </row>
    <row r="853" spans="1:17" ht="15" customHeight="1" x14ac:dyDescent="0.25">
      <c r="A853" s="187">
        <v>161</v>
      </c>
      <c r="B853" s="129" t="s">
        <v>3144</v>
      </c>
      <c r="C853" s="130" t="s">
        <v>595</v>
      </c>
      <c r="D853" s="129" t="s">
        <v>3145</v>
      </c>
      <c r="E853" s="138" t="s">
        <v>2007</v>
      </c>
      <c r="F853" s="131" t="s">
        <v>486</v>
      </c>
      <c r="G853" s="132" t="s">
        <v>11</v>
      </c>
      <c r="H853" s="185">
        <v>45</v>
      </c>
      <c r="I853" s="138" t="s">
        <v>1398</v>
      </c>
      <c r="J853" s="138" t="s">
        <v>1471</v>
      </c>
      <c r="K853" s="58">
        <v>1</v>
      </c>
      <c r="L853" s="46" t="s">
        <v>29</v>
      </c>
      <c r="M853" s="46" t="s">
        <v>2979</v>
      </c>
      <c r="N853" s="135"/>
      <c r="O853" s="159"/>
      <c r="P853" s="159"/>
      <c r="Q853" s="159"/>
    </row>
    <row r="854" spans="1:17" ht="15" customHeight="1" x14ac:dyDescent="0.25">
      <c r="A854" s="187">
        <v>162</v>
      </c>
      <c r="B854" s="129" t="s">
        <v>3146</v>
      </c>
      <c r="C854" s="129" t="s">
        <v>1657</v>
      </c>
      <c r="D854" s="129" t="s">
        <v>3147</v>
      </c>
      <c r="E854" s="138" t="s">
        <v>2007</v>
      </c>
      <c r="F854" s="138" t="s">
        <v>470</v>
      </c>
      <c r="G854" s="132" t="s">
        <v>11</v>
      </c>
      <c r="H854" s="185">
        <v>45</v>
      </c>
      <c r="I854" s="46" t="s">
        <v>1398</v>
      </c>
      <c r="J854" s="46" t="s">
        <v>3029</v>
      </c>
      <c r="K854" s="58">
        <v>1</v>
      </c>
      <c r="L854" s="46" t="s">
        <v>15</v>
      </c>
      <c r="M854" s="46" t="s">
        <v>162</v>
      </c>
      <c r="N854" s="135"/>
      <c r="O854" s="159"/>
      <c r="P854" s="159"/>
      <c r="Q854" s="159"/>
    </row>
    <row r="855" spans="1:17" ht="15" customHeight="1" x14ac:dyDescent="0.25">
      <c r="A855" s="187">
        <v>163</v>
      </c>
      <c r="B855" s="129" t="s">
        <v>3146</v>
      </c>
      <c r="C855" s="129" t="s">
        <v>1657</v>
      </c>
      <c r="D855" s="129" t="s">
        <v>3049</v>
      </c>
      <c r="E855" s="138" t="s">
        <v>2007</v>
      </c>
      <c r="F855" s="138" t="s">
        <v>470</v>
      </c>
      <c r="G855" s="132" t="s">
        <v>11</v>
      </c>
      <c r="H855" s="185">
        <v>75</v>
      </c>
      <c r="I855" s="46" t="s">
        <v>1398</v>
      </c>
      <c r="J855" s="46" t="s">
        <v>3029</v>
      </c>
      <c r="K855" s="58">
        <v>1</v>
      </c>
      <c r="L855" s="46" t="s">
        <v>15</v>
      </c>
      <c r="M855" s="46" t="s">
        <v>162</v>
      </c>
      <c r="N855" s="135"/>
      <c r="O855" s="159"/>
      <c r="P855" s="159"/>
      <c r="Q855" s="159"/>
    </row>
    <row r="856" spans="1:17" ht="15" customHeight="1" x14ac:dyDescent="0.25">
      <c r="A856" s="187">
        <v>164</v>
      </c>
      <c r="B856" s="129" t="s">
        <v>3146</v>
      </c>
      <c r="C856" s="129" t="s">
        <v>3148</v>
      </c>
      <c r="D856" s="129" t="s">
        <v>2023</v>
      </c>
      <c r="E856" s="138" t="s">
        <v>2007</v>
      </c>
      <c r="F856" s="138" t="s">
        <v>470</v>
      </c>
      <c r="G856" s="132" t="s">
        <v>11</v>
      </c>
      <c r="H856" s="185">
        <v>75</v>
      </c>
      <c r="I856" s="188" t="s">
        <v>45</v>
      </c>
      <c r="J856" s="46" t="s">
        <v>2891</v>
      </c>
      <c r="K856" s="58">
        <v>1</v>
      </c>
      <c r="L856" s="134" t="s">
        <v>15</v>
      </c>
      <c r="M856" s="134" t="s">
        <v>162</v>
      </c>
      <c r="N856" s="135"/>
      <c r="O856" s="159"/>
      <c r="P856" s="159"/>
      <c r="Q856" s="159"/>
    </row>
    <row r="857" spans="1:17" ht="15" customHeight="1" x14ac:dyDescent="0.25">
      <c r="A857" s="187">
        <v>165</v>
      </c>
      <c r="B857" s="129" t="s">
        <v>3149</v>
      </c>
      <c r="C857" s="129" t="s">
        <v>1657</v>
      </c>
      <c r="D857" s="129" t="s">
        <v>3150</v>
      </c>
      <c r="E857" s="138" t="s">
        <v>2007</v>
      </c>
      <c r="F857" s="138" t="s">
        <v>470</v>
      </c>
      <c r="G857" s="132" t="s">
        <v>11</v>
      </c>
      <c r="H857" s="185">
        <v>45</v>
      </c>
      <c r="I857" s="46" t="s">
        <v>1398</v>
      </c>
      <c r="J857" s="46" t="s">
        <v>3029</v>
      </c>
      <c r="K857" s="58">
        <v>1</v>
      </c>
      <c r="L857" s="134" t="s">
        <v>15</v>
      </c>
      <c r="M857" s="134" t="s">
        <v>162</v>
      </c>
      <c r="N857" s="135"/>
      <c r="O857" s="159"/>
      <c r="P857" s="159"/>
      <c r="Q857" s="159"/>
    </row>
    <row r="858" spans="1:17" ht="15" customHeight="1" x14ac:dyDescent="0.25">
      <c r="A858" s="187">
        <v>166</v>
      </c>
      <c r="B858" s="129" t="s">
        <v>3147</v>
      </c>
      <c r="C858" s="129" t="s">
        <v>1657</v>
      </c>
      <c r="D858" s="129" t="s">
        <v>3151</v>
      </c>
      <c r="E858" s="138" t="s">
        <v>2007</v>
      </c>
      <c r="F858" s="138" t="s">
        <v>470</v>
      </c>
      <c r="G858" s="132" t="s">
        <v>11</v>
      </c>
      <c r="H858" s="185">
        <v>45</v>
      </c>
      <c r="I858" s="46" t="s">
        <v>1398</v>
      </c>
      <c r="J858" s="46" t="s">
        <v>3029</v>
      </c>
      <c r="K858" s="58">
        <v>1</v>
      </c>
      <c r="L858" s="134" t="s">
        <v>15</v>
      </c>
      <c r="M858" s="134" t="s">
        <v>162</v>
      </c>
      <c r="N858" s="135"/>
      <c r="O858" s="159"/>
      <c r="P858" s="159"/>
      <c r="Q858" s="159"/>
    </row>
    <row r="859" spans="1:17" ht="15" customHeight="1" x14ac:dyDescent="0.25">
      <c r="A859" s="187">
        <v>167</v>
      </c>
      <c r="B859" s="129" t="s">
        <v>3147</v>
      </c>
      <c r="C859" s="129" t="s">
        <v>1657</v>
      </c>
      <c r="D859" s="129" t="s">
        <v>3152</v>
      </c>
      <c r="E859" s="138" t="s">
        <v>2007</v>
      </c>
      <c r="F859" s="138" t="s">
        <v>470</v>
      </c>
      <c r="G859" s="132" t="s">
        <v>11</v>
      </c>
      <c r="H859" s="185">
        <v>45</v>
      </c>
      <c r="I859" s="46" t="s">
        <v>1398</v>
      </c>
      <c r="J859" s="46" t="s">
        <v>3029</v>
      </c>
      <c r="K859" s="58">
        <v>1</v>
      </c>
      <c r="L859" s="134" t="s">
        <v>15</v>
      </c>
      <c r="M859" s="134" t="s">
        <v>162</v>
      </c>
      <c r="N859" s="135"/>
      <c r="O859" s="159"/>
      <c r="P859" s="159"/>
      <c r="Q859" s="159"/>
    </row>
    <row r="860" spans="1:17" ht="15" customHeight="1" x14ac:dyDescent="0.25">
      <c r="A860" s="187">
        <v>168</v>
      </c>
      <c r="B860" s="129" t="s">
        <v>3153</v>
      </c>
      <c r="C860" s="129" t="s">
        <v>3154</v>
      </c>
      <c r="D860" s="129" t="s">
        <v>2023</v>
      </c>
      <c r="E860" s="138" t="s">
        <v>2007</v>
      </c>
      <c r="F860" s="138" t="s">
        <v>470</v>
      </c>
      <c r="G860" s="132" t="s">
        <v>11</v>
      </c>
      <c r="H860" s="185">
        <v>300</v>
      </c>
      <c r="I860" s="188" t="s">
        <v>45</v>
      </c>
      <c r="J860" s="46" t="s">
        <v>2891</v>
      </c>
      <c r="K860" s="58"/>
      <c r="L860" s="134"/>
      <c r="M860" s="134"/>
      <c r="N860" s="135"/>
      <c r="O860" s="159"/>
      <c r="P860" s="159"/>
      <c r="Q860" s="159"/>
    </row>
    <row r="861" spans="1:17" ht="15" customHeight="1" x14ac:dyDescent="0.25">
      <c r="A861" s="187">
        <v>169</v>
      </c>
      <c r="B861" s="129" t="s">
        <v>3155</v>
      </c>
      <c r="C861" s="129" t="s">
        <v>3024</v>
      </c>
      <c r="D861" s="129" t="s">
        <v>3027</v>
      </c>
      <c r="E861" s="138" t="s">
        <v>2007</v>
      </c>
      <c r="F861" s="138" t="s">
        <v>470</v>
      </c>
      <c r="G861" s="132" t="s">
        <v>11</v>
      </c>
      <c r="H861" s="185">
        <v>45</v>
      </c>
      <c r="I861" s="138" t="s">
        <v>1398</v>
      </c>
      <c r="J861" s="138" t="s">
        <v>1471</v>
      </c>
      <c r="K861" s="58">
        <v>1</v>
      </c>
      <c r="L861" s="46" t="s">
        <v>29</v>
      </c>
      <c r="M861" s="46" t="s">
        <v>2979</v>
      </c>
      <c r="N861" s="135"/>
      <c r="O861" s="159"/>
      <c r="P861" s="159"/>
      <c r="Q861" s="159"/>
    </row>
    <row r="862" spans="1:17" ht="15" customHeight="1" x14ac:dyDescent="0.25">
      <c r="A862" s="187">
        <v>170</v>
      </c>
      <c r="B862" s="129" t="s">
        <v>3156</v>
      </c>
      <c r="C862" s="129" t="s">
        <v>3024</v>
      </c>
      <c r="D862" s="129" t="s">
        <v>3053</v>
      </c>
      <c r="E862" s="138" t="s">
        <v>2007</v>
      </c>
      <c r="F862" s="138" t="s">
        <v>470</v>
      </c>
      <c r="G862" s="132" t="s">
        <v>11</v>
      </c>
      <c r="H862" s="185">
        <v>45</v>
      </c>
      <c r="I862" s="138" t="s">
        <v>1398</v>
      </c>
      <c r="J862" s="138" t="s">
        <v>1471</v>
      </c>
      <c r="K862" s="58">
        <v>0</v>
      </c>
      <c r="L862" s="46" t="s">
        <v>29</v>
      </c>
      <c r="M862" s="46" t="s">
        <v>2979</v>
      </c>
      <c r="N862" s="135"/>
      <c r="O862" s="159"/>
      <c r="P862" s="179"/>
      <c r="Q862" s="179"/>
    </row>
    <row r="863" spans="1:17" ht="15" customHeight="1" x14ac:dyDescent="0.25">
      <c r="A863" s="187">
        <v>171</v>
      </c>
      <c r="B863" s="129" t="s">
        <v>3157</v>
      </c>
      <c r="C863" s="129" t="s">
        <v>1668</v>
      </c>
      <c r="D863" s="129" t="s">
        <v>3158</v>
      </c>
      <c r="E863" s="138" t="s">
        <v>2007</v>
      </c>
      <c r="F863" s="138" t="s">
        <v>486</v>
      </c>
      <c r="G863" s="132" t="s">
        <v>11</v>
      </c>
      <c r="H863" s="185">
        <v>75</v>
      </c>
      <c r="I863" s="46" t="s">
        <v>1398</v>
      </c>
      <c r="J863" s="46" t="s">
        <v>2906</v>
      </c>
      <c r="K863" s="58">
        <v>1</v>
      </c>
      <c r="L863" s="46" t="s">
        <v>29</v>
      </c>
      <c r="M863" s="46" t="s">
        <v>143</v>
      </c>
      <c r="N863" s="135"/>
      <c r="O863" s="159"/>
      <c r="P863" s="179"/>
      <c r="Q863" s="179"/>
    </row>
    <row r="864" spans="1:17" ht="15" customHeight="1" x14ac:dyDescent="0.25">
      <c r="A864" s="187">
        <v>172</v>
      </c>
      <c r="B864" s="129" t="s">
        <v>3159</v>
      </c>
      <c r="C864" s="129" t="s">
        <v>1668</v>
      </c>
      <c r="D864" s="129" t="s">
        <v>3035</v>
      </c>
      <c r="E864" s="138" t="s">
        <v>2007</v>
      </c>
      <c r="F864" s="138" t="s">
        <v>486</v>
      </c>
      <c r="G864" s="132" t="s">
        <v>11</v>
      </c>
      <c r="H864" s="185">
        <v>75</v>
      </c>
      <c r="I864" s="46" t="s">
        <v>1398</v>
      </c>
      <c r="J864" s="46" t="s">
        <v>2906</v>
      </c>
      <c r="K864" s="58">
        <v>1</v>
      </c>
      <c r="L864" s="46" t="s">
        <v>29</v>
      </c>
      <c r="M864" s="46" t="s">
        <v>143</v>
      </c>
      <c r="N864" s="135"/>
      <c r="O864" s="159"/>
      <c r="P864" s="159"/>
      <c r="Q864" s="159"/>
    </row>
    <row r="865" spans="1:17" ht="15" customHeight="1" x14ac:dyDescent="0.25">
      <c r="A865" s="187">
        <v>173</v>
      </c>
      <c r="B865" s="129" t="s">
        <v>3160</v>
      </c>
      <c r="C865" s="129" t="s">
        <v>3161</v>
      </c>
      <c r="D865" s="129" t="s">
        <v>3162</v>
      </c>
      <c r="E865" s="138" t="s">
        <v>2007</v>
      </c>
      <c r="F865" s="138" t="s">
        <v>486</v>
      </c>
      <c r="G865" s="132" t="s">
        <v>11</v>
      </c>
      <c r="H865" s="185">
        <v>75</v>
      </c>
      <c r="I865" s="46" t="s">
        <v>1398</v>
      </c>
      <c r="J865" s="46" t="s">
        <v>2906</v>
      </c>
      <c r="K865" s="58">
        <v>1</v>
      </c>
      <c r="L865" s="46" t="s">
        <v>29</v>
      </c>
      <c r="M865" s="46" t="s">
        <v>143</v>
      </c>
      <c r="N865" s="135" t="s">
        <v>3163</v>
      </c>
      <c r="O865" s="159"/>
      <c r="P865" s="159"/>
      <c r="Q865" s="159"/>
    </row>
    <row r="866" spans="1:17" ht="15" customHeight="1" x14ac:dyDescent="0.25">
      <c r="A866" s="187">
        <v>174</v>
      </c>
      <c r="B866" s="129" t="s">
        <v>3164</v>
      </c>
      <c r="C866" s="129" t="s">
        <v>528</v>
      </c>
      <c r="D866" s="129" t="s">
        <v>500</v>
      </c>
      <c r="E866" s="138" t="s">
        <v>2007</v>
      </c>
      <c r="F866" s="138" t="s">
        <v>473</v>
      </c>
      <c r="G866" s="132" t="s">
        <v>11</v>
      </c>
      <c r="H866" s="185">
        <v>45</v>
      </c>
      <c r="I866" s="46" t="s">
        <v>1398</v>
      </c>
      <c r="J866" s="46" t="s">
        <v>2898</v>
      </c>
      <c r="K866" s="58">
        <v>1</v>
      </c>
      <c r="L866" s="134" t="s">
        <v>15</v>
      </c>
      <c r="M866" s="134" t="s">
        <v>162</v>
      </c>
      <c r="N866" s="135"/>
      <c r="O866" s="159"/>
      <c r="P866" s="159"/>
      <c r="Q866" s="159"/>
    </row>
    <row r="867" spans="1:17" ht="15" customHeight="1" x14ac:dyDescent="0.25">
      <c r="A867" s="187">
        <v>175</v>
      </c>
      <c r="B867" s="129" t="s">
        <v>3165</v>
      </c>
      <c r="C867" s="129" t="s">
        <v>528</v>
      </c>
      <c r="D867" s="129" t="s">
        <v>3113</v>
      </c>
      <c r="E867" s="138" t="s">
        <v>2007</v>
      </c>
      <c r="F867" s="138" t="s">
        <v>473</v>
      </c>
      <c r="G867" s="132" t="s">
        <v>11</v>
      </c>
      <c r="H867" s="185">
        <v>45</v>
      </c>
      <c r="I867" s="46" t="s">
        <v>1398</v>
      </c>
      <c r="J867" s="46" t="s">
        <v>2898</v>
      </c>
      <c r="K867" s="58">
        <v>1</v>
      </c>
      <c r="L867" s="134" t="s">
        <v>15</v>
      </c>
      <c r="M867" s="134" t="s">
        <v>162</v>
      </c>
      <c r="N867" s="135"/>
      <c r="O867" s="159"/>
      <c r="P867" s="159"/>
      <c r="Q867" s="159"/>
    </row>
    <row r="868" spans="1:17" ht="15" customHeight="1" x14ac:dyDescent="0.25">
      <c r="A868" s="187">
        <v>176</v>
      </c>
      <c r="B868" s="129" t="s">
        <v>2922</v>
      </c>
      <c r="C868" s="129" t="s">
        <v>560</v>
      </c>
      <c r="D868" s="129" t="s">
        <v>2921</v>
      </c>
      <c r="E868" s="138" t="s">
        <v>2007</v>
      </c>
      <c r="F868" s="138" t="s">
        <v>486</v>
      </c>
      <c r="G868" s="132" t="s">
        <v>11</v>
      </c>
      <c r="H868" s="185">
        <v>45</v>
      </c>
      <c r="I868" s="46" t="s">
        <v>1398</v>
      </c>
      <c r="J868" s="46" t="s">
        <v>2898</v>
      </c>
      <c r="K868" s="58">
        <v>1</v>
      </c>
      <c r="L868" s="134" t="s">
        <v>15</v>
      </c>
      <c r="M868" s="134" t="s">
        <v>162</v>
      </c>
      <c r="N868" s="135"/>
      <c r="O868" s="159"/>
      <c r="P868" s="159"/>
      <c r="Q868" s="159"/>
    </row>
    <row r="869" spans="1:17" ht="15" customHeight="1" x14ac:dyDescent="0.25">
      <c r="A869" s="187">
        <v>177</v>
      </c>
      <c r="B869" s="129" t="s">
        <v>2922</v>
      </c>
      <c r="C869" s="129" t="s">
        <v>560</v>
      </c>
      <c r="D869" s="129" t="s">
        <v>3088</v>
      </c>
      <c r="E869" s="138" t="s">
        <v>2007</v>
      </c>
      <c r="F869" s="138" t="s">
        <v>486</v>
      </c>
      <c r="G869" s="132" t="s">
        <v>11</v>
      </c>
      <c r="H869" s="185">
        <v>45</v>
      </c>
      <c r="I869" s="46" t="s">
        <v>1398</v>
      </c>
      <c r="J869" s="46" t="s">
        <v>2898</v>
      </c>
      <c r="K869" s="58">
        <v>1</v>
      </c>
      <c r="L869" s="134" t="s">
        <v>15</v>
      </c>
      <c r="M869" s="134" t="s">
        <v>162</v>
      </c>
      <c r="N869" s="135"/>
      <c r="O869" s="159"/>
      <c r="P869" s="159"/>
      <c r="Q869" s="159"/>
    </row>
    <row r="870" spans="1:17" ht="15" customHeight="1" x14ac:dyDescent="0.25">
      <c r="A870" s="187">
        <v>178</v>
      </c>
      <c r="B870" s="129" t="s">
        <v>3166</v>
      </c>
      <c r="C870" s="129" t="s">
        <v>606</v>
      </c>
      <c r="D870" s="129" t="s">
        <v>606</v>
      </c>
      <c r="E870" s="138" t="s">
        <v>2007</v>
      </c>
      <c r="F870" s="138" t="s">
        <v>470</v>
      </c>
      <c r="G870" s="132" t="s">
        <v>11</v>
      </c>
      <c r="H870" s="185">
        <v>45</v>
      </c>
      <c r="I870" s="138" t="s">
        <v>1398</v>
      </c>
      <c r="J870" s="138" t="s">
        <v>1471</v>
      </c>
      <c r="K870" s="58">
        <v>1</v>
      </c>
      <c r="L870" s="46" t="s">
        <v>29</v>
      </c>
      <c r="M870" s="46" t="s">
        <v>2979</v>
      </c>
      <c r="N870" s="135" t="s">
        <v>2020</v>
      </c>
      <c r="O870" s="159"/>
      <c r="P870" s="159"/>
      <c r="Q870" s="159"/>
    </row>
    <row r="871" spans="1:17" ht="15" customHeight="1" x14ac:dyDescent="0.25">
      <c r="A871" s="187">
        <v>179</v>
      </c>
      <c r="B871" s="129" t="s">
        <v>3167</v>
      </c>
      <c r="C871" s="129" t="s">
        <v>555</v>
      </c>
      <c r="D871" s="129" t="s">
        <v>3025</v>
      </c>
      <c r="E871" s="138" t="s">
        <v>2007</v>
      </c>
      <c r="F871" s="138" t="s">
        <v>470</v>
      </c>
      <c r="G871" s="132" t="s">
        <v>11</v>
      </c>
      <c r="H871" s="185">
        <v>75</v>
      </c>
      <c r="I871" s="138" t="s">
        <v>1398</v>
      </c>
      <c r="J871" s="138" t="s">
        <v>1471</v>
      </c>
      <c r="K871" s="58">
        <v>1</v>
      </c>
      <c r="L871" s="134" t="s">
        <v>29</v>
      </c>
      <c r="M871" s="134" t="s">
        <v>2979</v>
      </c>
      <c r="N871" s="135"/>
      <c r="O871" s="159"/>
      <c r="P871" s="159"/>
      <c r="Q871" s="159"/>
    </row>
    <row r="872" spans="1:17" ht="15" customHeight="1" x14ac:dyDescent="0.25">
      <c r="A872" s="187">
        <v>180</v>
      </c>
      <c r="B872" s="129" t="s">
        <v>3168</v>
      </c>
      <c r="C872" s="129" t="s">
        <v>555</v>
      </c>
      <c r="D872" s="129" t="s">
        <v>3169</v>
      </c>
      <c r="E872" s="138" t="s">
        <v>2007</v>
      </c>
      <c r="F872" s="138" t="s">
        <v>470</v>
      </c>
      <c r="G872" s="132" t="s">
        <v>11</v>
      </c>
      <c r="H872" s="185">
        <v>75</v>
      </c>
      <c r="I872" s="138" t="s">
        <v>1398</v>
      </c>
      <c r="J872" s="138" t="s">
        <v>1471</v>
      </c>
      <c r="K872" s="58">
        <v>1</v>
      </c>
      <c r="L872" s="134" t="s">
        <v>29</v>
      </c>
      <c r="M872" s="134" t="s">
        <v>2979</v>
      </c>
      <c r="N872" s="135"/>
      <c r="O872" s="159"/>
      <c r="P872" s="179"/>
      <c r="Q872" s="179"/>
    </row>
    <row r="873" spans="1:17" ht="15" customHeight="1" x14ac:dyDescent="0.25">
      <c r="A873" s="187">
        <v>181</v>
      </c>
      <c r="B873" s="129" t="s">
        <v>3170</v>
      </c>
      <c r="C873" s="129" t="s">
        <v>555</v>
      </c>
      <c r="D873" s="129" t="s">
        <v>516</v>
      </c>
      <c r="E873" s="138" t="s">
        <v>2007</v>
      </c>
      <c r="F873" s="138" t="s">
        <v>470</v>
      </c>
      <c r="G873" s="132" t="s">
        <v>11</v>
      </c>
      <c r="H873" s="185">
        <v>45</v>
      </c>
      <c r="I873" s="138" t="s">
        <v>1398</v>
      </c>
      <c r="J873" s="138" t="s">
        <v>1471</v>
      </c>
      <c r="K873" s="58">
        <v>1</v>
      </c>
      <c r="L873" s="134" t="s">
        <v>29</v>
      </c>
      <c r="M873" s="134" t="s">
        <v>2979</v>
      </c>
      <c r="N873" s="135"/>
      <c r="O873" s="159"/>
      <c r="P873" s="179"/>
      <c r="Q873" s="179"/>
    </row>
    <row r="874" spans="1:17" ht="15" customHeight="1" x14ac:dyDescent="0.25">
      <c r="A874" s="187">
        <v>182</v>
      </c>
      <c r="B874" s="129" t="s">
        <v>3171</v>
      </c>
      <c r="C874" s="129" t="s">
        <v>555</v>
      </c>
      <c r="D874" s="129" t="s">
        <v>3169</v>
      </c>
      <c r="E874" s="138" t="s">
        <v>2007</v>
      </c>
      <c r="F874" s="138" t="s">
        <v>470</v>
      </c>
      <c r="G874" s="132" t="s">
        <v>11</v>
      </c>
      <c r="H874" s="185">
        <v>45</v>
      </c>
      <c r="I874" s="138" t="s">
        <v>1398</v>
      </c>
      <c r="J874" s="138" t="s">
        <v>1471</v>
      </c>
      <c r="K874" s="58">
        <v>1</v>
      </c>
      <c r="L874" s="134" t="s">
        <v>29</v>
      </c>
      <c r="M874" s="134" t="s">
        <v>2979</v>
      </c>
      <c r="N874" s="135"/>
      <c r="O874" s="159"/>
      <c r="P874" s="179"/>
      <c r="Q874" s="179"/>
    </row>
    <row r="875" spans="1:17" ht="15" customHeight="1" x14ac:dyDescent="0.25">
      <c r="A875" s="187">
        <v>183</v>
      </c>
      <c r="B875" s="129" t="s">
        <v>3172</v>
      </c>
      <c r="C875" s="129" t="s">
        <v>555</v>
      </c>
      <c r="D875" s="129" t="s">
        <v>555</v>
      </c>
      <c r="E875" s="138" t="s">
        <v>2007</v>
      </c>
      <c r="F875" s="138" t="s">
        <v>470</v>
      </c>
      <c r="G875" s="132" t="s">
        <v>11</v>
      </c>
      <c r="H875" s="185">
        <v>45</v>
      </c>
      <c r="I875" s="138" t="s">
        <v>1398</v>
      </c>
      <c r="J875" s="138" t="s">
        <v>1471</v>
      </c>
      <c r="K875" s="58">
        <v>1</v>
      </c>
      <c r="L875" s="46" t="s">
        <v>29</v>
      </c>
      <c r="M875" s="46" t="s">
        <v>2979</v>
      </c>
      <c r="N875" s="135"/>
      <c r="O875" s="159"/>
      <c r="P875" s="179"/>
      <c r="Q875" s="179"/>
    </row>
    <row r="876" spans="1:17" ht="15" customHeight="1" x14ac:dyDescent="0.25">
      <c r="A876" s="187">
        <v>184</v>
      </c>
      <c r="B876" s="129" t="s">
        <v>3173</v>
      </c>
      <c r="C876" s="129" t="s">
        <v>555</v>
      </c>
      <c r="D876" s="129" t="s">
        <v>3174</v>
      </c>
      <c r="E876" s="138" t="s">
        <v>2007</v>
      </c>
      <c r="F876" s="138" t="s">
        <v>470</v>
      </c>
      <c r="G876" s="132" t="s">
        <v>11</v>
      </c>
      <c r="H876" s="185">
        <v>45</v>
      </c>
      <c r="I876" s="138" t="s">
        <v>1398</v>
      </c>
      <c r="J876" s="138" t="s">
        <v>1471</v>
      </c>
      <c r="K876" s="58">
        <v>1</v>
      </c>
      <c r="L876" s="46" t="s">
        <v>29</v>
      </c>
      <c r="M876" s="46" t="s">
        <v>2979</v>
      </c>
      <c r="N876" s="135"/>
      <c r="O876" s="159"/>
      <c r="P876" s="179"/>
      <c r="Q876" s="179"/>
    </row>
    <row r="877" spans="1:17" ht="15" customHeight="1" x14ac:dyDescent="0.25">
      <c r="A877" s="187">
        <v>185</v>
      </c>
      <c r="B877" s="129" t="s">
        <v>3175</v>
      </c>
      <c r="C877" s="129" t="s">
        <v>556</v>
      </c>
      <c r="D877" s="129" t="s">
        <v>3176</v>
      </c>
      <c r="E877" s="138" t="s">
        <v>2007</v>
      </c>
      <c r="F877" s="138" t="s">
        <v>486</v>
      </c>
      <c r="G877" s="132" t="s">
        <v>11</v>
      </c>
      <c r="H877" s="185">
        <v>75</v>
      </c>
      <c r="I877" s="138" t="s">
        <v>1398</v>
      </c>
      <c r="J877" s="138" t="s">
        <v>1471</v>
      </c>
      <c r="K877" s="58">
        <v>1</v>
      </c>
      <c r="L877" s="46" t="s">
        <v>29</v>
      </c>
      <c r="M877" s="46" t="s">
        <v>2979</v>
      </c>
      <c r="N877" s="135"/>
      <c r="O877" s="159"/>
      <c r="P877" s="179"/>
      <c r="Q877" s="179"/>
    </row>
    <row r="878" spans="1:17" ht="15" customHeight="1" x14ac:dyDescent="0.25">
      <c r="A878" s="187">
        <v>186</v>
      </c>
      <c r="B878" s="129" t="s">
        <v>3177</v>
      </c>
      <c r="C878" s="129" t="s">
        <v>556</v>
      </c>
      <c r="D878" s="129" t="s">
        <v>3008</v>
      </c>
      <c r="E878" s="138" t="s">
        <v>2007</v>
      </c>
      <c r="F878" s="138" t="s">
        <v>486</v>
      </c>
      <c r="G878" s="132" t="s">
        <v>11</v>
      </c>
      <c r="H878" s="185">
        <v>45</v>
      </c>
      <c r="I878" s="138" t="s">
        <v>1398</v>
      </c>
      <c r="J878" s="138" t="s">
        <v>1471</v>
      </c>
      <c r="K878" s="58">
        <v>1</v>
      </c>
      <c r="L878" s="46" t="s">
        <v>29</v>
      </c>
      <c r="M878" s="46" t="s">
        <v>2979</v>
      </c>
      <c r="N878" s="135"/>
      <c r="O878" s="159"/>
      <c r="P878" s="179"/>
      <c r="Q878" s="179"/>
    </row>
    <row r="879" spans="1:17" ht="15" customHeight="1" x14ac:dyDescent="0.25">
      <c r="A879" s="187">
        <v>187</v>
      </c>
      <c r="B879" s="129" t="s">
        <v>3178</v>
      </c>
      <c r="C879" s="129" t="s">
        <v>556</v>
      </c>
      <c r="D879" s="129" t="s">
        <v>3179</v>
      </c>
      <c r="E879" s="138" t="s">
        <v>2007</v>
      </c>
      <c r="F879" s="138" t="s">
        <v>486</v>
      </c>
      <c r="G879" s="132" t="s">
        <v>11</v>
      </c>
      <c r="H879" s="185">
        <v>45</v>
      </c>
      <c r="I879" s="46" t="s">
        <v>1398</v>
      </c>
      <c r="J879" s="46" t="s">
        <v>2898</v>
      </c>
      <c r="K879" s="58">
        <v>1</v>
      </c>
      <c r="L879" s="46" t="s">
        <v>15</v>
      </c>
      <c r="M879" s="46" t="s">
        <v>162</v>
      </c>
      <c r="N879" s="135"/>
      <c r="O879" s="159"/>
      <c r="P879" s="179"/>
      <c r="Q879" s="179"/>
    </row>
    <row r="880" spans="1:17" ht="15" customHeight="1" x14ac:dyDescent="0.25">
      <c r="A880" s="187">
        <v>188</v>
      </c>
      <c r="B880" s="129" t="s">
        <v>3180</v>
      </c>
      <c r="C880" s="129" t="s">
        <v>556</v>
      </c>
      <c r="D880" s="129" t="s">
        <v>3009</v>
      </c>
      <c r="E880" s="138" t="s">
        <v>2007</v>
      </c>
      <c r="F880" s="138" t="s">
        <v>486</v>
      </c>
      <c r="G880" s="132" t="s">
        <v>11</v>
      </c>
      <c r="H880" s="185">
        <v>45</v>
      </c>
      <c r="I880" s="46" t="s">
        <v>1398</v>
      </c>
      <c r="J880" s="46" t="s">
        <v>2898</v>
      </c>
      <c r="K880" s="58">
        <v>1</v>
      </c>
      <c r="L880" s="46" t="s">
        <v>15</v>
      </c>
      <c r="M880" s="46" t="s">
        <v>162</v>
      </c>
      <c r="N880" s="135"/>
      <c r="O880" s="159"/>
      <c r="P880" s="159"/>
      <c r="Q880" s="159"/>
    </row>
    <row r="881" spans="1:17" ht="15" customHeight="1" x14ac:dyDescent="0.25">
      <c r="A881" s="187">
        <v>189</v>
      </c>
      <c r="B881" s="129" t="s">
        <v>3181</v>
      </c>
      <c r="C881" s="129" t="s">
        <v>556</v>
      </c>
      <c r="D881" s="129" t="s">
        <v>3009</v>
      </c>
      <c r="E881" s="138" t="s">
        <v>2007</v>
      </c>
      <c r="F881" s="138" t="s">
        <v>486</v>
      </c>
      <c r="G881" s="132" t="s">
        <v>11</v>
      </c>
      <c r="H881" s="185">
        <v>45</v>
      </c>
      <c r="I881" s="138" t="s">
        <v>1398</v>
      </c>
      <c r="J881" s="138" t="s">
        <v>1471</v>
      </c>
      <c r="K881" s="58">
        <v>1</v>
      </c>
      <c r="L881" s="46" t="s">
        <v>29</v>
      </c>
      <c r="M881" s="46" t="s">
        <v>2979</v>
      </c>
      <c r="N881" s="135"/>
      <c r="O881" s="159"/>
      <c r="P881" s="159"/>
      <c r="Q881" s="159"/>
    </row>
    <row r="882" spans="1:17" ht="15" customHeight="1" x14ac:dyDescent="0.25">
      <c r="A882" s="187">
        <v>190</v>
      </c>
      <c r="B882" s="129" t="s">
        <v>3182</v>
      </c>
      <c r="C882" s="129" t="s">
        <v>556</v>
      </c>
      <c r="D882" s="129" t="s">
        <v>3183</v>
      </c>
      <c r="E882" s="138" t="s">
        <v>2007</v>
      </c>
      <c r="F882" s="138" t="s">
        <v>486</v>
      </c>
      <c r="G882" s="132" t="s">
        <v>11</v>
      </c>
      <c r="H882" s="185">
        <v>45</v>
      </c>
      <c r="I882" s="138" t="s">
        <v>1398</v>
      </c>
      <c r="J882" s="138" t="s">
        <v>1471</v>
      </c>
      <c r="K882" s="58">
        <v>1</v>
      </c>
      <c r="L882" s="46" t="s">
        <v>29</v>
      </c>
      <c r="M882" s="46" t="s">
        <v>2979</v>
      </c>
      <c r="N882" s="135"/>
      <c r="O882" s="159"/>
      <c r="P882" s="179"/>
      <c r="Q882" s="179"/>
    </row>
    <row r="883" spans="1:17" ht="15" customHeight="1" x14ac:dyDescent="0.25">
      <c r="A883" s="187">
        <v>191</v>
      </c>
      <c r="B883" s="129" t="s">
        <v>3184</v>
      </c>
      <c r="C883" s="129" t="s">
        <v>557</v>
      </c>
      <c r="D883" s="129" t="s">
        <v>3185</v>
      </c>
      <c r="E883" s="138" t="s">
        <v>2007</v>
      </c>
      <c r="F883" s="138" t="s">
        <v>473</v>
      </c>
      <c r="G883" s="132" t="s">
        <v>11</v>
      </c>
      <c r="H883" s="185">
        <v>75</v>
      </c>
      <c r="I883" s="188" t="s">
        <v>45</v>
      </c>
      <c r="J883" s="46" t="s">
        <v>2891</v>
      </c>
      <c r="K883" s="58">
        <v>0</v>
      </c>
      <c r="L883" s="46">
        <v>0</v>
      </c>
      <c r="M883" s="46">
        <v>0</v>
      </c>
      <c r="N883" s="135" t="s">
        <v>2020</v>
      </c>
      <c r="O883" s="159"/>
      <c r="P883" s="179"/>
      <c r="Q883" s="179"/>
    </row>
    <row r="884" spans="1:17" ht="15" customHeight="1" x14ac:dyDescent="0.25">
      <c r="A884" s="187">
        <v>192</v>
      </c>
      <c r="B884" s="129" t="s">
        <v>3186</v>
      </c>
      <c r="C884" s="129" t="s">
        <v>557</v>
      </c>
      <c r="D884" s="129" t="s">
        <v>1690</v>
      </c>
      <c r="E884" s="138" t="s">
        <v>2007</v>
      </c>
      <c r="F884" s="138" t="s">
        <v>473</v>
      </c>
      <c r="G884" s="132" t="s">
        <v>11</v>
      </c>
      <c r="H884" s="185">
        <v>75</v>
      </c>
      <c r="I884" s="188" t="s">
        <v>45</v>
      </c>
      <c r="J884" s="46" t="s">
        <v>2891</v>
      </c>
      <c r="K884" s="58">
        <v>0</v>
      </c>
      <c r="L884" s="46">
        <v>0</v>
      </c>
      <c r="M884" s="46">
        <v>0</v>
      </c>
      <c r="N884" s="135" t="s">
        <v>2020</v>
      </c>
      <c r="O884" s="159"/>
      <c r="P884" s="159"/>
      <c r="Q884" s="159"/>
    </row>
    <row r="885" spans="1:17" ht="15" customHeight="1" x14ac:dyDescent="0.25">
      <c r="A885" s="187">
        <v>193</v>
      </c>
      <c r="B885" s="129" t="s">
        <v>3187</v>
      </c>
      <c r="C885" s="129" t="s">
        <v>500</v>
      </c>
      <c r="D885" s="129" t="s">
        <v>3188</v>
      </c>
      <c r="E885" s="138" t="s">
        <v>2007</v>
      </c>
      <c r="F885" s="138" t="s">
        <v>473</v>
      </c>
      <c r="G885" s="132" t="s">
        <v>11</v>
      </c>
      <c r="H885" s="185">
        <v>75</v>
      </c>
      <c r="I885" s="46" t="s">
        <v>1398</v>
      </c>
      <c r="J885" s="46" t="s">
        <v>2898</v>
      </c>
      <c r="K885" s="58">
        <v>1</v>
      </c>
      <c r="L885" s="46" t="s">
        <v>15</v>
      </c>
      <c r="M885" s="46" t="s">
        <v>162</v>
      </c>
      <c r="N885" s="135"/>
      <c r="O885" s="159"/>
      <c r="P885" s="159"/>
      <c r="Q885" s="159"/>
    </row>
    <row r="886" spans="1:17" ht="15" customHeight="1" x14ac:dyDescent="0.25">
      <c r="A886" s="187">
        <v>194</v>
      </c>
      <c r="B886" s="129" t="s">
        <v>3189</v>
      </c>
      <c r="C886" s="129" t="s">
        <v>500</v>
      </c>
      <c r="D886" s="129" t="s">
        <v>3190</v>
      </c>
      <c r="E886" s="138" t="s">
        <v>2007</v>
      </c>
      <c r="F886" s="138" t="s">
        <v>473</v>
      </c>
      <c r="G886" s="132" t="s">
        <v>11</v>
      </c>
      <c r="H886" s="185">
        <v>45</v>
      </c>
      <c r="I886" s="46" t="s">
        <v>1398</v>
      </c>
      <c r="J886" s="46" t="s">
        <v>2898</v>
      </c>
      <c r="K886" s="58">
        <v>1</v>
      </c>
      <c r="L886" s="46" t="s">
        <v>15</v>
      </c>
      <c r="M886" s="46" t="s">
        <v>162</v>
      </c>
      <c r="N886" s="135"/>
      <c r="O886" s="159"/>
      <c r="P886" s="159"/>
      <c r="Q886" s="159"/>
    </row>
    <row r="887" spans="1:17" ht="15" customHeight="1" x14ac:dyDescent="0.25">
      <c r="A887" s="187">
        <v>195</v>
      </c>
      <c r="B887" s="129" t="s">
        <v>3191</v>
      </c>
      <c r="C887" s="129" t="s">
        <v>3059</v>
      </c>
      <c r="D887" s="129" t="s">
        <v>510</v>
      </c>
      <c r="E887" s="138" t="s">
        <v>2007</v>
      </c>
      <c r="F887" s="138" t="s">
        <v>486</v>
      </c>
      <c r="G887" s="46" t="s">
        <v>11</v>
      </c>
      <c r="H887" s="185">
        <v>45</v>
      </c>
      <c r="I887" s="188" t="s">
        <v>45</v>
      </c>
      <c r="J887" s="46" t="s">
        <v>2885</v>
      </c>
      <c r="K887" s="58">
        <v>1</v>
      </c>
      <c r="L887" s="46" t="s">
        <v>115</v>
      </c>
      <c r="M887" s="46" t="s">
        <v>115</v>
      </c>
      <c r="N887" s="137"/>
      <c r="O887" s="159"/>
      <c r="P887" s="159"/>
      <c r="Q887" s="159"/>
    </row>
    <row r="888" spans="1:17" ht="15" customHeight="1" x14ac:dyDescent="0.25">
      <c r="A888" s="187">
        <v>196</v>
      </c>
      <c r="B888" s="129" t="s">
        <v>3192</v>
      </c>
      <c r="C888" s="129" t="s">
        <v>561</v>
      </c>
      <c r="D888" s="129" t="s">
        <v>3193</v>
      </c>
      <c r="E888" s="138" t="s">
        <v>2007</v>
      </c>
      <c r="F888" s="138" t="s">
        <v>473</v>
      </c>
      <c r="G888" s="132" t="s">
        <v>11</v>
      </c>
      <c r="H888" s="147">
        <v>80</v>
      </c>
      <c r="I888" s="188" t="s">
        <v>45</v>
      </c>
      <c r="J888" s="46" t="s">
        <v>2885</v>
      </c>
      <c r="K888" s="148">
        <v>1</v>
      </c>
      <c r="L888" s="46" t="s">
        <v>15</v>
      </c>
      <c r="M888" s="46" t="s">
        <v>162</v>
      </c>
      <c r="N888" s="135"/>
      <c r="O888" s="159"/>
      <c r="P888" s="159"/>
      <c r="Q888" s="159"/>
    </row>
    <row r="889" spans="1:17" ht="15" customHeight="1" x14ac:dyDescent="0.25">
      <c r="A889" s="187">
        <v>197</v>
      </c>
      <c r="B889" s="129" t="s">
        <v>3194</v>
      </c>
      <c r="C889" s="129" t="s">
        <v>561</v>
      </c>
      <c r="D889" s="129" t="s">
        <v>609</v>
      </c>
      <c r="E889" s="138" t="s">
        <v>2007</v>
      </c>
      <c r="F889" s="138" t="s">
        <v>473</v>
      </c>
      <c r="G889" s="132" t="s">
        <v>11</v>
      </c>
      <c r="H889" s="147">
        <v>20</v>
      </c>
      <c r="I889" s="188" t="s">
        <v>45</v>
      </c>
      <c r="J889" s="46" t="s">
        <v>2885</v>
      </c>
      <c r="K889" s="148">
        <v>1</v>
      </c>
      <c r="L889" s="134" t="s">
        <v>15</v>
      </c>
      <c r="M889" s="134" t="s">
        <v>162</v>
      </c>
      <c r="N889" s="135"/>
      <c r="O889" s="159"/>
      <c r="P889" s="159"/>
      <c r="Q889" s="159"/>
    </row>
    <row r="890" spans="1:17" ht="15" customHeight="1" x14ac:dyDescent="0.25">
      <c r="A890" s="187">
        <v>198</v>
      </c>
      <c r="B890" s="129" t="s">
        <v>3195</v>
      </c>
      <c r="C890" s="129" t="s">
        <v>1394</v>
      </c>
      <c r="D890" s="129" t="s">
        <v>481</v>
      </c>
      <c r="E890" s="138" t="s">
        <v>2037</v>
      </c>
      <c r="F890" s="138" t="s">
        <v>473</v>
      </c>
      <c r="G890" s="46" t="s">
        <v>11</v>
      </c>
      <c r="H890" s="185">
        <v>240</v>
      </c>
      <c r="I890" s="188" t="s">
        <v>45</v>
      </c>
      <c r="J890" s="46" t="s">
        <v>2885</v>
      </c>
      <c r="K890" s="58">
        <v>0</v>
      </c>
      <c r="L890" s="46">
        <v>0</v>
      </c>
      <c r="M890" s="46">
        <v>0</v>
      </c>
      <c r="N890" s="135" t="s">
        <v>3196</v>
      </c>
      <c r="O890" s="159"/>
      <c r="P890" s="159"/>
      <c r="Q890" s="159"/>
    </row>
    <row r="891" spans="1:17" ht="15" customHeight="1" x14ac:dyDescent="0.25">
      <c r="A891" s="187">
        <v>199</v>
      </c>
      <c r="B891" s="129" t="s">
        <v>3197</v>
      </c>
      <c r="C891" s="129" t="s">
        <v>1394</v>
      </c>
      <c r="D891" s="129" t="s">
        <v>2942</v>
      </c>
      <c r="E891" s="138" t="s">
        <v>2037</v>
      </c>
      <c r="F891" s="138" t="s">
        <v>473</v>
      </c>
      <c r="G891" s="46" t="s">
        <v>11</v>
      </c>
      <c r="H891" s="185">
        <v>240</v>
      </c>
      <c r="I891" s="188" t="s">
        <v>45</v>
      </c>
      <c r="J891" s="46" t="s">
        <v>2885</v>
      </c>
      <c r="K891" s="58">
        <v>0</v>
      </c>
      <c r="L891" s="46">
        <v>0</v>
      </c>
      <c r="M891" s="46">
        <v>0</v>
      </c>
      <c r="N891" s="135" t="s">
        <v>2020</v>
      </c>
      <c r="O891" s="159"/>
      <c r="P891" s="159"/>
      <c r="Q891" s="159"/>
    </row>
    <row r="892" spans="1:17" ht="15" customHeight="1" x14ac:dyDescent="0.25">
      <c r="A892" s="187">
        <v>200</v>
      </c>
      <c r="B892" s="129" t="s">
        <v>3198</v>
      </c>
      <c r="C892" s="129" t="s">
        <v>1394</v>
      </c>
      <c r="D892" s="129" t="s">
        <v>557</v>
      </c>
      <c r="E892" s="138" t="s">
        <v>2007</v>
      </c>
      <c r="F892" s="138" t="s">
        <v>473</v>
      </c>
      <c r="G892" s="46" t="s">
        <v>11</v>
      </c>
      <c r="H892" s="185">
        <v>160</v>
      </c>
      <c r="I892" s="188" t="s">
        <v>45</v>
      </c>
      <c r="J892" s="46" t="s">
        <v>2885</v>
      </c>
      <c r="K892" s="58">
        <v>0</v>
      </c>
      <c r="L892" s="46">
        <v>0</v>
      </c>
      <c r="M892" s="46">
        <v>0</v>
      </c>
      <c r="N892" s="135" t="s">
        <v>2020</v>
      </c>
      <c r="O892" s="189"/>
      <c r="P892" s="189"/>
      <c r="Q892" s="189"/>
    </row>
    <row r="893" spans="1:17" ht="15" customHeight="1" x14ac:dyDescent="0.25">
      <c r="A893" s="187">
        <v>201</v>
      </c>
      <c r="B893" s="129" t="s">
        <v>3199</v>
      </c>
      <c r="C893" s="129" t="s">
        <v>3059</v>
      </c>
      <c r="D893" s="129" t="s">
        <v>2987</v>
      </c>
      <c r="E893" s="138" t="s">
        <v>2007</v>
      </c>
      <c r="F893" s="138" t="s">
        <v>486</v>
      </c>
      <c r="G893" s="132" t="s">
        <v>11</v>
      </c>
      <c r="H893" s="147">
        <v>75</v>
      </c>
      <c r="I893" s="188" t="s">
        <v>45</v>
      </c>
      <c r="J893" s="46" t="s">
        <v>2885</v>
      </c>
      <c r="K893" s="148">
        <v>1</v>
      </c>
      <c r="L893" s="134" t="s">
        <v>115</v>
      </c>
      <c r="M893" s="134" t="s">
        <v>115</v>
      </c>
      <c r="N893" s="135"/>
      <c r="O893" s="189"/>
      <c r="P893" s="189"/>
      <c r="Q893" s="189"/>
    </row>
    <row r="894" spans="1:17" ht="15" customHeight="1" x14ac:dyDescent="0.25">
      <c r="A894" s="187">
        <v>202</v>
      </c>
      <c r="B894" s="129" t="s">
        <v>3200</v>
      </c>
      <c r="C894" s="129" t="s">
        <v>3059</v>
      </c>
      <c r="D894" s="129" t="s">
        <v>3078</v>
      </c>
      <c r="E894" s="138" t="s">
        <v>2007</v>
      </c>
      <c r="F894" s="138" t="s">
        <v>486</v>
      </c>
      <c r="G894" s="132" t="s">
        <v>11</v>
      </c>
      <c r="H894" s="147">
        <v>75</v>
      </c>
      <c r="I894" s="188" t="s">
        <v>45</v>
      </c>
      <c r="J894" s="46" t="s">
        <v>2885</v>
      </c>
      <c r="K894" s="148">
        <v>1</v>
      </c>
      <c r="L894" s="134" t="s">
        <v>115</v>
      </c>
      <c r="M894" s="134" t="s">
        <v>115</v>
      </c>
      <c r="N894" s="135"/>
      <c r="O894" s="189"/>
      <c r="P894" s="189"/>
      <c r="Q894" s="189"/>
    </row>
    <row r="895" spans="1:17" ht="15" customHeight="1" x14ac:dyDescent="0.25">
      <c r="A895" s="187">
        <v>203</v>
      </c>
      <c r="B895" s="129" t="s">
        <v>3201</v>
      </c>
      <c r="C895" s="129" t="s">
        <v>564</v>
      </c>
      <c r="D895" s="129" t="s">
        <v>3057</v>
      </c>
      <c r="E895" s="138" t="s">
        <v>2037</v>
      </c>
      <c r="F895" s="138" t="s">
        <v>473</v>
      </c>
      <c r="G895" s="46" t="s">
        <v>11</v>
      </c>
      <c r="H895" s="185">
        <v>150</v>
      </c>
      <c r="I895" s="190" t="s">
        <v>1398</v>
      </c>
      <c r="J895" s="74" t="s">
        <v>1512</v>
      </c>
      <c r="K895" s="58">
        <v>0</v>
      </c>
      <c r="L895" s="46">
        <v>0</v>
      </c>
      <c r="M895" s="46">
        <v>0</v>
      </c>
      <c r="N895" s="135" t="s">
        <v>2020</v>
      </c>
      <c r="O895" s="159"/>
      <c r="P895" s="159"/>
      <c r="Q895" s="159"/>
    </row>
    <row r="896" spans="1:17" ht="15" customHeight="1" x14ac:dyDescent="0.25">
      <c r="A896" s="187">
        <v>204</v>
      </c>
      <c r="B896" s="129" t="s">
        <v>3202</v>
      </c>
      <c r="C896" s="129" t="s">
        <v>476</v>
      </c>
      <c r="D896" s="129" t="s">
        <v>528</v>
      </c>
      <c r="E896" s="138" t="s">
        <v>2037</v>
      </c>
      <c r="F896" s="138" t="s">
        <v>473</v>
      </c>
      <c r="G896" s="46" t="s">
        <v>11</v>
      </c>
      <c r="H896" s="185">
        <v>150</v>
      </c>
      <c r="I896" s="190" t="s">
        <v>1398</v>
      </c>
      <c r="J896" s="74" t="s">
        <v>1512</v>
      </c>
      <c r="K896" s="58">
        <v>0</v>
      </c>
      <c r="L896" s="46">
        <v>0</v>
      </c>
      <c r="M896" s="46">
        <v>0</v>
      </c>
      <c r="N896" s="135" t="s">
        <v>2020</v>
      </c>
      <c r="O896" s="159"/>
      <c r="P896" s="159"/>
      <c r="Q896" s="159"/>
    </row>
    <row r="897" spans="1:17" ht="15" customHeight="1" x14ac:dyDescent="0.25">
      <c r="A897" s="187">
        <v>205</v>
      </c>
      <c r="B897" s="129" t="s">
        <v>564</v>
      </c>
      <c r="C897" s="129" t="s">
        <v>564</v>
      </c>
      <c r="D897" s="129" t="s">
        <v>3203</v>
      </c>
      <c r="E897" s="138" t="s">
        <v>2007</v>
      </c>
      <c r="F897" s="138" t="s">
        <v>473</v>
      </c>
      <c r="G897" s="46" t="s">
        <v>11</v>
      </c>
      <c r="H897" s="185">
        <v>45</v>
      </c>
      <c r="I897" s="190" t="s">
        <v>1398</v>
      </c>
      <c r="J897" s="74" t="s">
        <v>1512</v>
      </c>
      <c r="K897" s="58">
        <v>0</v>
      </c>
      <c r="L897" s="46">
        <v>0</v>
      </c>
      <c r="M897" s="46">
        <v>0</v>
      </c>
      <c r="N897" s="135" t="s">
        <v>2020</v>
      </c>
      <c r="O897" s="189"/>
      <c r="P897" s="189"/>
      <c r="Q897" s="189"/>
    </row>
    <row r="898" spans="1:17" ht="15" customHeight="1" x14ac:dyDescent="0.25">
      <c r="A898" s="187">
        <v>206</v>
      </c>
      <c r="B898" s="129" t="s">
        <v>3204</v>
      </c>
      <c r="C898" s="129" t="s">
        <v>476</v>
      </c>
      <c r="D898" s="129" t="s">
        <v>3063</v>
      </c>
      <c r="E898" s="138" t="s">
        <v>2007</v>
      </c>
      <c r="F898" s="138" t="s">
        <v>473</v>
      </c>
      <c r="G898" s="46" t="s">
        <v>11</v>
      </c>
      <c r="H898" s="185">
        <v>75</v>
      </c>
      <c r="I898" s="190" t="s">
        <v>1398</v>
      </c>
      <c r="J898" s="74" t="s">
        <v>1512</v>
      </c>
      <c r="K898" s="58">
        <v>0</v>
      </c>
      <c r="L898" s="46">
        <v>0</v>
      </c>
      <c r="M898" s="46">
        <v>0</v>
      </c>
      <c r="N898" s="135" t="s">
        <v>2020</v>
      </c>
      <c r="O898" s="189"/>
      <c r="P898" s="189"/>
      <c r="Q898" s="189"/>
    </row>
    <row r="899" spans="1:17" ht="15" customHeight="1" x14ac:dyDescent="0.25">
      <c r="A899" s="187">
        <v>207</v>
      </c>
      <c r="B899" s="129" t="s">
        <v>3205</v>
      </c>
      <c r="C899" s="129" t="s">
        <v>564</v>
      </c>
      <c r="D899" s="129" t="s">
        <v>568</v>
      </c>
      <c r="E899" s="138" t="s">
        <v>2007</v>
      </c>
      <c r="F899" s="138" t="s">
        <v>473</v>
      </c>
      <c r="G899" s="46" t="s">
        <v>11</v>
      </c>
      <c r="H899" s="185">
        <v>45</v>
      </c>
      <c r="I899" s="190" t="s">
        <v>1398</v>
      </c>
      <c r="J899" s="74" t="s">
        <v>1512</v>
      </c>
      <c r="K899" s="58">
        <v>0</v>
      </c>
      <c r="L899" s="46">
        <v>0</v>
      </c>
      <c r="M899" s="46">
        <v>0</v>
      </c>
      <c r="N899" s="135" t="s">
        <v>2020</v>
      </c>
      <c r="O899" s="189"/>
      <c r="P899" s="189"/>
      <c r="Q899" s="189"/>
    </row>
    <row r="900" spans="1:17" ht="15" customHeight="1" x14ac:dyDescent="0.25">
      <c r="A900" s="187">
        <v>208</v>
      </c>
      <c r="B900" s="129" t="s">
        <v>3206</v>
      </c>
      <c r="C900" s="129" t="s">
        <v>3059</v>
      </c>
      <c r="D900" s="129" t="s">
        <v>3060</v>
      </c>
      <c r="E900" s="138" t="s">
        <v>2007</v>
      </c>
      <c r="F900" s="138" t="s">
        <v>486</v>
      </c>
      <c r="G900" s="132" t="s">
        <v>11</v>
      </c>
      <c r="H900" s="147">
        <v>45</v>
      </c>
      <c r="I900" s="188" t="s">
        <v>45</v>
      </c>
      <c r="J900" s="46" t="s">
        <v>2885</v>
      </c>
      <c r="K900" s="148">
        <v>1</v>
      </c>
      <c r="L900" s="134" t="s">
        <v>115</v>
      </c>
      <c r="M900" s="134" t="s">
        <v>115</v>
      </c>
      <c r="N900" s="135"/>
      <c r="O900" s="189"/>
      <c r="P900" s="189"/>
      <c r="Q900" s="189"/>
    </row>
    <row r="901" spans="1:17" ht="15" customHeight="1" x14ac:dyDescent="0.25">
      <c r="A901" s="187">
        <v>209</v>
      </c>
      <c r="B901" s="129" t="s">
        <v>3207</v>
      </c>
      <c r="C901" s="129" t="s">
        <v>3059</v>
      </c>
      <c r="D901" s="129" t="s">
        <v>3208</v>
      </c>
      <c r="E901" s="138" t="s">
        <v>2007</v>
      </c>
      <c r="F901" s="138" t="s">
        <v>486</v>
      </c>
      <c r="G901" s="132" t="s">
        <v>11</v>
      </c>
      <c r="H901" s="147">
        <v>75</v>
      </c>
      <c r="I901" s="188" t="s">
        <v>45</v>
      </c>
      <c r="J901" s="46" t="s">
        <v>2885</v>
      </c>
      <c r="K901" s="148">
        <v>1</v>
      </c>
      <c r="L901" s="46" t="s">
        <v>115</v>
      </c>
      <c r="M901" s="46" t="s">
        <v>115</v>
      </c>
      <c r="N901" s="135"/>
      <c r="O901" s="189"/>
      <c r="P901" s="189"/>
      <c r="Q901" s="189"/>
    </row>
    <row r="902" spans="1:17" ht="15" customHeight="1" x14ac:dyDescent="0.25">
      <c r="A902" s="187">
        <v>210</v>
      </c>
      <c r="B902" s="129" t="s">
        <v>3209</v>
      </c>
      <c r="C902" s="130" t="s">
        <v>595</v>
      </c>
      <c r="D902" s="129" t="s">
        <v>3210</v>
      </c>
      <c r="E902" s="138" t="s">
        <v>2007</v>
      </c>
      <c r="F902" s="131" t="s">
        <v>486</v>
      </c>
      <c r="G902" s="132" t="s">
        <v>11</v>
      </c>
      <c r="H902" s="185">
        <v>45</v>
      </c>
      <c r="I902" s="138" t="s">
        <v>1398</v>
      </c>
      <c r="J902" s="138" t="s">
        <v>1471</v>
      </c>
      <c r="K902" s="58">
        <v>1</v>
      </c>
      <c r="L902" s="46" t="s">
        <v>29</v>
      </c>
      <c r="M902" s="46" t="s">
        <v>2979</v>
      </c>
      <c r="N902" s="135"/>
      <c r="O902" s="189"/>
      <c r="P902" s="189"/>
      <c r="Q902" s="189"/>
    </row>
    <row r="903" spans="1:17" ht="15" customHeight="1" x14ac:dyDescent="0.25">
      <c r="A903" s="187">
        <v>211</v>
      </c>
      <c r="B903" s="129" t="s">
        <v>3211</v>
      </c>
      <c r="C903" s="129" t="s">
        <v>566</v>
      </c>
      <c r="D903" s="129" t="s">
        <v>3212</v>
      </c>
      <c r="E903" s="138" t="s">
        <v>2007</v>
      </c>
      <c r="F903" s="138" t="s">
        <v>470</v>
      </c>
      <c r="G903" s="132" t="s">
        <v>11</v>
      </c>
      <c r="H903" s="147">
        <v>75</v>
      </c>
      <c r="I903" s="138" t="s">
        <v>1398</v>
      </c>
      <c r="J903" s="138" t="s">
        <v>1471</v>
      </c>
      <c r="K903" s="148">
        <v>1</v>
      </c>
      <c r="L903" s="46" t="s">
        <v>29</v>
      </c>
      <c r="M903" s="46" t="s">
        <v>2979</v>
      </c>
      <c r="N903" s="135"/>
      <c r="O903" s="159"/>
      <c r="P903" s="159"/>
      <c r="Q903" s="159"/>
    </row>
    <row r="904" spans="1:17" ht="15" customHeight="1" x14ac:dyDescent="0.25">
      <c r="A904" s="187">
        <v>212</v>
      </c>
      <c r="B904" s="129" t="s">
        <v>3213</v>
      </c>
      <c r="C904" s="129" t="s">
        <v>566</v>
      </c>
      <c r="D904" s="129" t="s">
        <v>3080</v>
      </c>
      <c r="E904" s="138" t="s">
        <v>2007</v>
      </c>
      <c r="F904" s="138" t="s">
        <v>470</v>
      </c>
      <c r="G904" s="132" t="s">
        <v>11</v>
      </c>
      <c r="H904" s="147">
        <v>75</v>
      </c>
      <c r="I904" s="138" t="s">
        <v>1398</v>
      </c>
      <c r="J904" s="138" t="s">
        <v>1471</v>
      </c>
      <c r="K904" s="148">
        <v>1</v>
      </c>
      <c r="L904" s="46" t="s">
        <v>29</v>
      </c>
      <c r="M904" s="46" t="s">
        <v>2979</v>
      </c>
      <c r="N904" s="135"/>
      <c r="O904" s="159"/>
      <c r="P904" s="159"/>
      <c r="Q904" s="159"/>
    </row>
    <row r="905" spans="1:17" ht="15" customHeight="1" x14ac:dyDescent="0.25">
      <c r="A905" s="187">
        <v>213</v>
      </c>
      <c r="B905" s="129" t="s">
        <v>3214</v>
      </c>
      <c r="C905" s="130" t="s">
        <v>595</v>
      </c>
      <c r="D905" s="129" t="s">
        <v>3209</v>
      </c>
      <c r="E905" s="138" t="s">
        <v>2007</v>
      </c>
      <c r="F905" s="131" t="s">
        <v>486</v>
      </c>
      <c r="G905" s="132" t="s">
        <v>11</v>
      </c>
      <c r="H905" s="185">
        <v>45</v>
      </c>
      <c r="I905" s="138" t="s">
        <v>1398</v>
      </c>
      <c r="J905" s="138" t="s">
        <v>1471</v>
      </c>
      <c r="K905" s="58">
        <v>1</v>
      </c>
      <c r="L905" s="46" t="s">
        <v>29</v>
      </c>
      <c r="M905" s="46" t="s">
        <v>2979</v>
      </c>
      <c r="N905" s="135"/>
      <c r="O905" s="159"/>
      <c r="P905" s="159"/>
      <c r="Q905" s="159"/>
    </row>
    <row r="906" spans="1:17" ht="15" customHeight="1" x14ac:dyDescent="0.25">
      <c r="A906" s="187">
        <v>214</v>
      </c>
      <c r="B906" s="129" t="s">
        <v>3215</v>
      </c>
      <c r="C906" s="129" t="s">
        <v>591</v>
      </c>
      <c r="D906" s="129" t="s">
        <v>535</v>
      </c>
      <c r="E906" s="138" t="s">
        <v>2007</v>
      </c>
      <c r="F906" s="138" t="s">
        <v>473</v>
      </c>
      <c r="G906" s="46" t="s">
        <v>11</v>
      </c>
      <c r="H906" s="185">
        <v>45</v>
      </c>
      <c r="I906" s="138" t="s">
        <v>1398</v>
      </c>
      <c r="J906" s="138" t="s">
        <v>1471</v>
      </c>
      <c r="K906" s="58">
        <v>1</v>
      </c>
      <c r="L906" s="46" t="s">
        <v>29</v>
      </c>
      <c r="M906" s="46" t="s">
        <v>2979</v>
      </c>
      <c r="N906" s="137"/>
      <c r="O906" s="159"/>
      <c r="P906" s="179"/>
      <c r="Q906" s="179"/>
    </row>
    <row r="907" spans="1:17" ht="15" customHeight="1" x14ac:dyDescent="0.25">
      <c r="A907" s="187">
        <v>215</v>
      </c>
      <c r="B907" s="129" t="s">
        <v>3216</v>
      </c>
      <c r="C907" s="129" t="s">
        <v>567</v>
      </c>
      <c r="D907" s="129" t="s">
        <v>3217</v>
      </c>
      <c r="E907" s="138" t="s">
        <v>2007</v>
      </c>
      <c r="F907" s="138" t="s">
        <v>473</v>
      </c>
      <c r="G907" s="46" t="s">
        <v>11</v>
      </c>
      <c r="H907" s="185">
        <v>45</v>
      </c>
      <c r="I907" s="138" t="s">
        <v>1398</v>
      </c>
      <c r="J907" s="138" t="s">
        <v>1471</v>
      </c>
      <c r="K907" s="58">
        <v>1</v>
      </c>
      <c r="L907" s="46" t="s">
        <v>29</v>
      </c>
      <c r="M907" s="46" t="s">
        <v>2979</v>
      </c>
      <c r="N907" s="137"/>
      <c r="O907" s="159"/>
      <c r="P907" s="179"/>
      <c r="Q907" s="179"/>
    </row>
    <row r="908" spans="1:17" ht="15" customHeight="1" x14ac:dyDescent="0.25">
      <c r="A908" s="187">
        <v>216</v>
      </c>
      <c r="B908" s="129" t="s">
        <v>3067</v>
      </c>
      <c r="C908" s="129" t="s">
        <v>3066</v>
      </c>
      <c r="D908" s="129" t="s">
        <v>2992</v>
      </c>
      <c r="E908" s="138" t="s">
        <v>2007</v>
      </c>
      <c r="F908" s="138" t="s">
        <v>473</v>
      </c>
      <c r="G908" s="132" t="s">
        <v>11</v>
      </c>
      <c r="H908" s="147">
        <v>45</v>
      </c>
      <c r="I908" s="46" t="s">
        <v>1398</v>
      </c>
      <c r="J908" s="46" t="s">
        <v>2898</v>
      </c>
      <c r="K908" s="148">
        <v>1</v>
      </c>
      <c r="L908" s="46" t="s">
        <v>15</v>
      </c>
      <c r="M908" s="46" t="s">
        <v>162</v>
      </c>
      <c r="N908" s="135"/>
      <c r="O908" s="159"/>
      <c r="P908" s="179"/>
      <c r="Q908" s="179"/>
    </row>
    <row r="909" spans="1:17" ht="15" customHeight="1" x14ac:dyDescent="0.25">
      <c r="A909" s="187">
        <v>217</v>
      </c>
      <c r="B909" s="129" t="s">
        <v>3218</v>
      </c>
      <c r="C909" s="129" t="s">
        <v>3059</v>
      </c>
      <c r="D909" s="129" t="s">
        <v>3119</v>
      </c>
      <c r="E909" s="138" t="s">
        <v>2007</v>
      </c>
      <c r="F909" s="138" t="s">
        <v>486</v>
      </c>
      <c r="G909" s="46" t="s">
        <v>11</v>
      </c>
      <c r="H909" s="185">
        <v>45</v>
      </c>
      <c r="I909" s="188" t="s">
        <v>45</v>
      </c>
      <c r="J909" s="46" t="s">
        <v>2885</v>
      </c>
      <c r="K909" s="58">
        <v>1</v>
      </c>
      <c r="L909" s="46" t="s">
        <v>115</v>
      </c>
      <c r="M909" s="46" t="s">
        <v>115</v>
      </c>
      <c r="N909" s="137"/>
      <c r="O909" s="159"/>
      <c r="P909" s="179"/>
      <c r="Q909" s="179"/>
    </row>
    <row r="910" spans="1:17" ht="15" customHeight="1" x14ac:dyDescent="0.25">
      <c r="A910" s="187">
        <v>218</v>
      </c>
      <c r="B910" s="129" t="s">
        <v>571</v>
      </c>
      <c r="C910" s="129" t="s">
        <v>481</v>
      </c>
      <c r="D910" s="129" t="s">
        <v>481</v>
      </c>
      <c r="E910" s="138" t="s">
        <v>2007</v>
      </c>
      <c r="F910" s="138" t="s">
        <v>473</v>
      </c>
      <c r="G910" s="132" t="s">
        <v>11</v>
      </c>
      <c r="H910" s="147">
        <v>75</v>
      </c>
      <c r="I910" s="188" t="s">
        <v>45</v>
      </c>
      <c r="J910" s="46" t="s">
        <v>2885</v>
      </c>
      <c r="K910" s="148">
        <v>1</v>
      </c>
      <c r="L910" s="46" t="s">
        <v>15</v>
      </c>
      <c r="M910" s="46" t="s">
        <v>162</v>
      </c>
      <c r="N910" s="135"/>
      <c r="O910" s="159"/>
      <c r="P910" s="159"/>
      <c r="Q910" s="159"/>
    </row>
    <row r="911" spans="1:17" ht="15" customHeight="1" x14ac:dyDescent="0.25">
      <c r="A911" s="187">
        <v>219</v>
      </c>
      <c r="B911" s="129" t="s">
        <v>571</v>
      </c>
      <c r="C911" s="129" t="s">
        <v>481</v>
      </c>
      <c r="D911" s="129" t="s">
        <v>506</v>
      </c>
      <c r="E911" s="138" t="s">
        <v>2007</v>
      </c>
      <c r="F911" s="138" t="s">
        <v>473</v>
      </c>
      <c r="G911" s="132" t="s">
        <v>11</v>
      </c>
      <c r="H911" s="147">
        <v>75</v>
      </c>
      <c r="I911" s="188" t="s">
        <v>45</v>
      </c>
      <c r="J911" s="46" t="s">
        <v>2885</v>
      </c>
      <c r="K911" s="148">
        <v>1</v>
      </c>
      <c r="L911" s="46" t="s">
        <v>15</v>
      </c>
      <c r="M911" s="46" t="s">
        <v>162</v>
      </c>
      <c r="N911" s="135"/>
      <c r="O911" s="159"/>
      <c r="P911" s="159"/>
      <c r="Q911" s="159"/>
    </row>
    <row r="912" spans="1:17" ht="15" customHeight="1" x14ac:dyDescent="0.25">
      <c r="A912" s="187">
        <v>220</v>
      </c>
      <c r="B912" s="129" t="s">
        <v>3219</v>
      </c>
      <c r="C912" s="129" t="s">
        <v>557</v>
      </c>
      <c r="D912" s="129" t="s">
        <v>537</v>
      </c>
      <c r="E912" s="138" t="s">
        <v>2007</v>
      </c>
      <c r="F912" s="138" t="s">
        <v>473</v>
      </c>
      <c r="G912" s="132" t="s">
        <v>11</v>
      </c>
      <c r="H912" s="147">
        <v>75</v>
      </c>
      <c r="I912" s="188" t="s">
        <v>45</v>
      </c>
      <c r="J912" s="46" t="s">
        <v>2891</v>
      </c>
      <c r="K912" s="148">
        <v>1</v>
      </c>
      <c r="L912" s="134" t="s">
        <v>15</v>
      </c>
      <c r="M912" s="134" t="s">
        <v>162</v>
      </c>
      <c r="N912" s="135"/>
      <c r="O912" s="159"/>
      <c r="P912" s="159"/>
      <c r="Q912" s="159"/>
    </row>
    <row r="913" spans="1:17" ht="15" customHeight="1" x14ac:dyDescent="0.25">
      <c r="A913" s="187">
        <v>221</v>
      </c>
      <c r="B913" s="129" t="s">
        <v>3220</v>
      </c>
      <c r="C913" s="129" t="s">
        <v>557</v>
      </c>
      <c r="D913" s="129" t="s">
        <v>3185</v>
      </c>
      <c r="E913" s="138" t="s">
        <v>2007</v>
      </c>
      <c r="F913" s="138" t="s">
        <v>473</v>
      </c>
      <c r="G913" s="132" t="s">
        <v>11</v>
      </c>
      <c r="H913" s="147">
        <v>75</v>
      </c>
      <c r="I913" s="188" t="s">
        <v>45</v>
      </c>
      <c r="J913" s="46" t="s">
        <v>2891</v>
      </c>
      <c r="K913" s="148">
        <v>0</v>
      </c>
      <c r="L913" s="134">
        <v>0</v>
      </c>
      <c r="M913" s="134">
        <v>0</v>
      </c>
      <c r="N913" s="135" t="s">
        <v>3221</v>
      </c>
      <c r="O913" s="159"/>
      <c r="P913" s="159"/>
      <c r="Q913" s="159"/>
    </row>
    <row r="914" spans="1:17" ht="15" customHeight="1" x14ac:dyDescent="0.25">
      <c r="A914" s="187">
        <v>222</v>
      </c>
      <c r="B914" s="129" t="s">
        <v>3222</v>
      </c>
      <c r="C914" s="129" t="s">
        <v>1690</v>
      </c>
      <c r="D914" s="129" t="s">
        <v>481</v>
      </c>
      <c r="E914" s="138" t="s">
        <v>2007</v>
      </c>
      <c r="F914" s="138" t="s">
        <v>473</v>
      </c>
      <c r="G914" s="132" t="s">
        <v>11</v>
      </c>
      <c r="H914" s="147">
        <v>75</v>
      </c>
      <c r="I914" s="46" t="s">
        <v>1398</v>
      </c>
      <c r="J914" s="46" t="s">
        <v>2898</v>
      </c>
      <c r="K914" s="148">
        <v>1</v>
      </c>
      <c r="L914" s="134" t="s">
        <v>15</v>
      </c>
      <c r="M914" s="134" t="s">
        <v>162</v>
      </c>
      <c r="N914" s="135"/>
      <c r="O914" s="159"/>
      <c r="P914" s="159"/>
      <c r="Q914" s="159"/>
    </row>
    <row r="915" spans="1:17" ht="15" customHeight="1" x14ac:dyDescent="0.25">
      <c r="A915" s="187">
        <v>223</v>
      </c>
      <c r="B915" s="129" t="s">
        <v>3223</v>
      </c>
      <c r="C915" s="130" t="s">
        <v>1695</v>
      </c>
      <c r="D915" s="129" t="s">
        <v>513</v>
      </c>
      <c r="E915" s="131" t="s">
        <v>2007</v>
      </c>
      <c r="F915" s="131" t="s">
        <v>486</v>
      </c>
      <c r="G915" s="132" t="s">
        <v>11</v>
      </c>
      <c r="H915" s="133">
        <v>0</v>
      </c>
      <c r="I915" s="46">
        <v>0</v>
      </c>
      <c r="J915" s="46">
        <v>0</v>
      </c>
      <c r="K915" s="58">
        <v>1</v>
      </c>
      <c r="L915" s="46" t="s">
        <v>15</v>
      </c>
      <c r="M915" s="46" t="s">
        <v>162</v>
      </c>
      <c r="N915" s="135"/>
      <c r="O915" s="159"/>
      <c r="P915" s="159"/>
      <c r="Q915" s="159"/>
    </row>
    <row r="916" spans="1:17" ht="15" customHeight="1" x14ac:dyDescent="0.25">
      <c r="A916" s="187">
        <v>224</v>
      </c>
      <c r="B916" s="129" t="s">
        <v>3224</v>
      </c>
      <c r="C916" s="130" t="s">
        <v>1695</v>
      </c>
      <c r="D916" s="130" t="s">
        <v>3225</v>
      </c>
      <c r="E916" s="131" t="s">
        <v>2007</v>
      </c>
      <c r="F916" s="131" t="s">
        <v>486</v>
      </c>
      <c r="G916" s="132" t="s">
        <v>11</v>
      </c>
      <c r="H916" s="133">
        <v>0</v>
      </c>
      <c r="I916" s="46">
        <v>0</v>
      </c>
      <c r="J916" s="46">
        <v>0</v>
      </c>
      <c r="K916" s="58">
        <v>1</v>
      </c>
      <c r="L916" s="46" t="s">
        <v>15</v>
      </c>
      <c r="M916" s="46" t="s">
        <v>162</v>
      </c>
      <c r="N916" s="135"/>
      <c r="O916" s="159"/>
      <c r="P916" s="159"/>
      <c r="Q916" s="159"/>
    </row>
    <row r="917" spans="1:17" ht="15" customHeight="1" x14ac:dyDescent="0.25">
      <c r="A917" s="187">
        <v>225</v>
      </c>
      <c r="B917" s="129" t="s">
        <v>3226</v>
      </c>
      <c r="C917" s="129" t="s">
        <v>535</v>
      </c>
      <c r="D917" s="129" t="s">
        <v>3227</v>
      </c>
      <c r="E917" s="138" t="s">
        <v>2007</v>
      </c>
      <c r="F917" s="138" t="s">
        <v>473</v>
      </c>
      <c r="G917" s="132" t="s">
        <v>11</v>
      </c>
      <c r="H917" s="147">
        <v>75</v>
      </c>
      <c r="I917" s="138" t="s">
        <v>1398</v>
      </c>
      <c r="J917" s="138" t="s">
        <v>1471</v>
      </c>
      <c r="K917" s="148">
        <v>1</v>
      </c>
      <c r="L917" s="46" t="s">
        <v>29</v>
      </c>
      <c r="M917" s="46" t="s">
        <v>2979</v>
      </c>
      <c r="N917" s="135"/>
      <c r="O917" s="159"/>
      <c r="P917" s="159"/>
      <c r="Q917" s="159"/>
    </row>
    <row r="918" spans="1:17" ht="15" customHeight="1" x14ac:dyDescent="0.25">
      <c r="A918" s="187">
        <v>226</v>
      </c>
      <c r="B918" s="129" t="s">
        <v>3228</v>
      </c>
      <c r="C918" s="129" t="s">
        <v>535</v>
      </c>
      <c r="D918" s="129" t="s">
        <v>591</v>
      </c>
      <c r="E918" s="138" t="s">
        <v>2007</v>
      </c>
      <c r="F918" s="138" t="s">
        <v>473</v>
      </c>
      <c r="G918" s="132" t="s">
        <v>11</v>
      </c>
      <c r="H918" s="147">
        <v>75</v>
      </c>
      <c r="I918" s="138" t="s">
        <v>1398</v>
      </c>
      <c r="J918" s="138" t="s">
        <v>1471</v>
      </c>
      <c r="K918" s="148">
        <v>1</v>
      </c>
      <c r="L918" s="46" t="s">
        <v>29</v>
      </c>
      <c r="M918" s="46" t="s">
        <v>2979</v>
      </c>
      <c r="N918" s="135"/>
      <c r="O918" s="159"/>
      <c r="P918" s="179"/>
      <c r="Q918" s="179"/>
    </row>
    <row r="919" spans="1:17" ht="15" customHeight="1" x14ac:dyDescent="0.25">
      <c r="A919" s="187">
        <v>227</v>
      </c>
      <c r="B919" s="129" t="s">
        <v>3229</v>
      </c>
      <c r="C919" s="129" t="s">
        <v>3230</v>
      </c>
      <c r="D919" s="129" t="s">
        <v>2023</v>
      </c>
      <c r="E919" s="138" t="s">
        <v>2007</v>
      </c>
      <c r="F919" s="138" t="s">
        <v>473</v>
      </c>
      <c r="G919" s="132" t="s">
        <v>11</v>
      </c>
      <c r="H919" s="147">
        <v>75</v>
      </c>
      <c r="I919" s="188" t="s">
        <v>45</v>
      </c>
      <c r="J919" s="46" t="s">
        <v>2885</v>
      </c>
      <c r="K919" s="148">
        <v>2</v>
      </c>
      <c r="L919" s="46" t="s">
        <v>15</v>
      </c>
      <c r="M919" s="46" t="s">
        <v>162</v>
      </c>
      <c r="N919" s="135"/>
      <c r="O919" s="159"/>
      <c r="P919" s="179"/>
      <c r="Q919" s="179"/>
    </row>
    <row r="920" spans="1:17" ht="15" customHeight="1" x14ac:dyDescent="0.25">
      <c r="A920" s="187">
        <v>228</v>
      </c>
      <c r="B920" s="129" t="s">
        <v>3231</v>
      </c>
      <c r="C920" s="201" t="s">
        <v>483</v>
      </c>
      <c r="D920" s="202" t="s">
        <v>3232</v>
      </c>
      <c r="E920" s="138" t="s">
        <v>2007</v>
      </c>
      <c r="F920" s="131" t="s">
        <v>473</v>
      </c>
      <c r="G920" s="132" t="s">
        <v>11</v>
      </c>
      <c r="H920" s="185">
        <v>75</v>
      </c>
      <c r="I920" s="188" t="s">
        <v>45</v>
      </c>
      <c r="J920" s="46" t="s">
        <v>2885</v>
      </c>
      <c r="K920" s="58">
        <v>1</v>
      </c>
      <c r="L920" s="46" t="s">
        <v>15</v>
      </c>
      <c r="M920" s="46" t="s">
        <v>162</v>
      </c>
      <c r="N920" s="144"/>
      <c r="O920" s="159"/>
      <c r="P920" s="159"/>
      <c r="Q920" s="159"/>
    </row>
    <row r="921" spans="1:17" ht="15" customHeight="1" x14ac:dyDescent="0.25">
      <c r="A921" s="187">
        <v>229</v>
      </c>
      <c r="B921" s="129" t="s">
        <v>3233</v>
      </c>
      <c r="C921" s="129" t="s">
        <v>3234</v>
      </c>
      <c r="D921" s="129" t="s">
        <v>2023</v>
      </c>
      <c r="E921" s="138" t="s">
        <v>2007</v>
      </c>
      <c r="F921" s="138" t="s">
        <v>473</v>
      </c>
      <c r="G921" s="132" t="s">
        <v>11</v>
      </c>
      <c r="H921" s="147">
        <v>45</v>
      </c>
      <c r="I921" s="188" t="s">
        <v>45</v>
      </c>
      <c r="J921" s="46" t="s">
        <v>2885</v>
      </c>
      <c r="K921" s="58">
        <v>1</v>
      </c>
      <c r="L921" s="46" t="s">
        <v>15</v>
      </c>
      <c r="M921" s="46" t="s">
        <v>162</v>
      </c>
      <c r="N921" s="135" t="s">
        <v>3235</v>
      </c>
      <c r="O921" s="159"/>
      <c r="P921" s="159"/>
      <c r="Q921" s="159"/>
    </row>
    <row r="922" spans="1:17" ht="15" customHeight="1" x14ac:dyDescent="0.25">
      <c r="A922" s="187">
        <v>230</v>
      </c>
      <c r="B922" s="129" t="s">
        <v>3236</v>
      </c>
      <c r="C922" s="129" t="s">
        <v>3237</v>
      </c>
      <c r="D922" s="129" t="s">
        <v>2942</v>
      </c>
      <c r="E922" s="138" t="s">
        <v>2007</v>
      </c>
      <c r="F922" s="138" t="s">
        <v>473</v>
      </c>
      <c r="G922" s="132" t="s">
        <v>11</v>
      </c>
      <c r="H922" s="147">
        <v>75</v>
      </c>
      <c r="I922" s="188" t="s">
        <v>45</v>
      </c>
      <c r="J922" s="46" t="s">
        <v>2885</v>
      </c>
      <c r="K922" s="148"/>
      <c r="L922" s="46"/>
      <c r="M922" s="46"/>
      <c r="N922" s="135"/>
      <c r="O922" s="159"/>
      <c r="P922" s="159"/>
      <c r="Q922" s="159"/>
    </row>
    <row r="923" spans="1:17" ht="15" customHeight="1" x14ac:dyDescent="0.25">
      <c r="A923" s="187">
        <v>231</v>
      </c>
      <c r="B923" s="129" t="s">
        <v>3238</v>
      </c>
      <c r="C923" s="129" t="s">
        <v>3239</v>
      </c>
      <c r="D923" s="129" t="s">
        <v>506</v>
      </c>
      <c r="E923" s="138" t="s">
        <v>2007</v>
      </c>
      <c r="F923" s="138" t="s">
        <v>473</v>
      </c>
      <c r="G923" s="132" t="s">
        <v>11</v>
      </c>
      <c r="H923" s="147">
        <v>75</v>
      </c>
      <c r="I923" s="188" t="s">
        <v>45</v>
      </c>
      <c r="J923" s="46" t="s">
        <v>2885</v>
      </c>
      <c r="K923" s="148"/>
      <c r="L923" s="46"/>
      <c r="M923" s="46"/>
      <c r="N923" s="135"/>
      <c r="O923" s="159"/>
      <c r="P923" s="159"/>
      <c r="Q923" s="159"/>
    </row>
    <row r="924" spans="1:17" ht="15" customHeight="1" x14ac:dyDescent="0.25">
      <c r="A924" s="187">
        <v>232</v>
      </c>
      <c r="B924" s="129" t="s">
        <v>3240</v>
      </c>
      <c r="C924" s="129" t="s">
        <v>561</v>
      </c>
      <c r="D924" s="129" t="s">
        <v>609</v>
      </c>
      <c r="E924" s="138" t="s">
        <v>2007</v>
      </c>
      <c r="F924" s="138" t="s">
        <v>473</v>
      </c>
      <c r="G924" s="132" t="s">
        <v>11</v>
      </c>
      <c r="H924" s="147">
        <v>75</v>
      </c>
      <c r="I924" s="188" t="s">
        <v>45</v>
      </c>
      <c r="J924" s="46" t="s">
        <v>2885</v>
      </c>
      <c r="K924" s="148">
        <v>1</v>
      </c>
      <c r="L924" s="46" t="s">
        <v>15</v>
      </c>
      <c r="M924" s="46" t="s">
        <v>162</v>
      </c>
      <c r="N924" s="135" t="s">
        <v>2231</v>
      </c>
      <c r="O924" s="159"/>
      <c r="P924" s="159"/>
      <c r="Q924" s="159"/>
    </row>
    <row r="925" spans="1:17" ht="15" customHeight="1" x14ac:dyDescent="0.25">
      <c r="A925" s="187">
        <v>233</v>
      </c>
      <c r="B925" s="129" t="s">
        <v>3241</v>
      </c>
      <c r="C925" s="129" t="s">
        <v>3234</v>
      </c>
      <c r="D925" s="129" t="s">
        <v>2023</v>
      </c>
      <c r="E925" s="138" t="s">
        <v>2007</v>
      </c>
      <c r="F925" s="138" t="s">
        <v>473</v>
      </c>
      <c r="G925" s="132" t="s">
        <v>11</v>
      </c>
      <c r="H925" s="147">
        <v>75</v>
      </c>
      <c r="I925" s="188" t="s">
        <v>45</v>
      </c>
      <c r="J925" s="46" t="s">
        <v>2885</v>
      </c>
      <c r="K925" s="58"/>
      <c r="L925" s="46"/>
      <c r="M925" s="46"/>
      <c r="N925" s="135"/>
      <c r="O925" s="159"/>
      <c r="P925" s="159"/>
      <c r="Q925" s="159"/>
    </row>
    <row r="926" spans="1:17" ht="15" customHeight="1" x14ac:dyDescent="0.25">
      <c r="A926" s="187">
        <v>234</v>
      </c>
      <c r="B926" s="129" t="s">
        <v>3242</v>
      </c>
      <c r="C926" s="129" t="s">
        <v>513</v>
      </c>
      <c r="D926" s="129" t="s">
        <v>838</v>
      </c>
      <c r="E926" s="138" t="s">
        <v>2007</v>
      </c>
      <c r="F926" s="138" t="s">
        <v>486</v>
      </c>
      <c r="G926" s="132" t="s">
        <v>11</v>
      </c>
      <c r="H926" s="147">
        <v>45</v>
      </c>
      <c r="I926" s="46" t="s">
        <v>1398</v>
      </c>
      <c r="J926" s="46" t="s">
        <v>2898</v>
      </c>
      <c r="K926" s="148">
        <v>0</v>
      </c>
      <c r="L926" s="46" t="s">
        <v>15</v>
      </c>
      <c r="M926" s="46" t="s">
        <v>162</v>
      </c>
      <c r="N926" s="135"/>
      <c r="O926" s="159"/>
      <c r="P926" s="159"/>
      <c r="Q926" s="159"/>
    </row>
    <row r="927" spans="1:17" ht="15" customHeight="1" x14ac:dyDescent="0.25">
      <c r="A927" s="187">
        <v>235</v>
      </c>
      <c r="B927" s="129" t="s">
        <v>3243</v>
      </c>
      <c r="C927" s="129" t="s">
        <v>513</v>
      </c>
      <c r="D927" s="129" t="s">
        <v>3244</v>
      </c>
      <c r="E927" s="138" t="s">
        <v>2007</v>
      </c>
      <c r="F927" s="138" t="s">
        <v>486</v>
      </c>
      <c r="G927" s="132" t="s">
        <v>11</v>
      </c>
      <c r="H927" s="147">
        <v>45</v>
      </c>
      <c r="I927" s="46" t="s">
        <v>1398</v>
      </c>
      <c r="J927" s="46" t="s">
        <v>2898</v>
      </c>
      <c r="K927" s="148">
        <v>0</v>
      </c>
      <c r="L927" s="46" t="s">
        <v>15</v>
      </c>
      <c r="M927" s="46" t="s">
        <v>162</v>
      </c>
      <c r="N927" s="135"/>
      <c r="O927" s="159"/>
      <c r="P927" s="159"/>
      <c r="Q927" s="159"/>
    </row>
    <row r="928" spans="1:17" ht="15" customHeight="1" x14ac:dyDescent="0.25">
      <c r="A928" s="187">
        <v>236</v>
      </c>
      <c r="B928" s="129" t="s">
        <v>3245</v>
      </c>
      <c r="C928" s="129" t="s">
        <v>3161</v>
      </c>
      <c r="D928" s="129" t="s">
        <v>838</v>
      </c>
      <c r="E928" s="138" t="s">
        <v>2007</v>
      </c>
      <c r="F928" s="138" t="s">
        <v>486</v>
      </c>
      <c r="G928" s="132" t="s">
        <v>11</v>
      </c>
      <c r="H928" s="147">
        <v>75</v>
      </c>
      <c r="I928" s="46" t="s">
        <v>1398</v>
      </c>
      <c r="J928" s="46" t="s">
        <v>2906</v>
      </c>
      <c r="K928" s="148">
        <v>1</v>
      </c>
      <c r="L928" s="46" t="s">
        <v>29</v>
      </c>
      <c r="M928" s="46" t="s">
        <v>143</v>
      </c>
      <c r="N928" s="135"/>
      <c r="O928" s="159"/>
      <c r="P928" s="159"/>
      <c r="Q928" s="159"/>
    </row>
    <row r="929" spans="1:17" ht="15" customHeight="1" x14ac:dyDescent="0.25">
      <c r="A929" s="187">
        <v>237</v>
      </c>
      <c r="B929" s="129" t="s">
        <v>3246</v>
      </c>
      <c r="C929" s="129" t="s">
        <v>3161</v>
      </c>
      <c r="D929" s="129" t="s">
        <v>3162</v>
      </c>
      <c r="E929" s="138" t="s">
        <v>2007</v>
      </c>
      <c r="F929" s="138" t="s">
        <v>486</v>
      </c>
      <c r="G929" s="132" t="s">
        <v>11</v>
      </c>
      <c r="H929" s="147">
        <v>75</v>
      </c>
      <c r="I929" s="46" t="s">
        <v>1398</v>
      </c>
      <c r="J929" s="46" t="s">
        <v>2906</v>
      </c>
      <c r="K929" s="148">
        <v>1</v>
      </c>
      <c r="L929" s="46" t="s">
        <v>29</v>
      </c>
      <c r="M929" s="46" t="s">
        <v>143</v>
      </c>
      <c r="N929" s="135"/>
      <c r="O929" s="159"/>
      <c r="P929" s="159"/>
      <c r="Q929" s="159"/>
    </row>
    <row r="930" spans="1:17" ht="15" customHeight="1" x14ac:dyDescent="0.25">
      <c r="A930" s="187">
        <v>238</v>
      </c>
      <c r="B930" s="129" t="s">
        <v>3247</v>
      </c>
      <c r="C930" s="129" t="s">
        <v>3248</v>
      </c>
      <c r="D930" s="129" t="s">
        <v>838</v>
      </c>
      <c r="E930" s="138" t="s">
        <v>2007</v>
      </c>
      <c r="F930" s="138" t="s">
        <v>486</v>
      </c>
      <c r="G930" s="132" t="s">
        <v>11</v>
      </c>
      <c r="H930" s="147">
        <v>75</v>
      </c>
      <c r="I930" s="46" t="s">
        <v>1398</v>
      </c>
      <c r="J930" s="46" t="s">
        <v>2906</v>
      </c>
      <c r="K930" s="148">
        <v>1</v>
      </c>
      <c r="L930" s="46" t="s">
        <v>29</v>
      </c>
      <c r="M930" s="46" t="s">
        <v>143</v>
      </c>
      <c r="N930" s="135"/>
      <c r="O930" s="159"/>
      <c r="P930" s="159"/>
      <c r="Q930" s="159"/>
    </row>
    <row r="931" spans="1:17" ht="15" customHeight="1" x14ac:dyDescent="0.25">
      <c r="A931" s="187">
        <v>239</v>
      </c>
      <c r="B931" s="129" t="s">
        <v>3249</v>
      </c>
      <c r="C931" s="129" t="s">
        <v>3248</v>
      </c>
      <c r="D931" s="129" t="s">
        <v>2933</v>
      </c>
      <c r="E931" s="138" t="s">
        <v>2007</v>
      </c>
      <c r="F931" s="138" t="s">
        <v>486</v>
      </c>
      <c r="G931" s="132" t="s">
        <v>11</v>
      </c>
      <c r="H931" s="147">
        <v>75</v>
      </c>
      <c r="I931" s="46" t="s">
        <v>1398</v>
      </c>
      <c r="J931" s="46" t="s">
        <v>2906</v>
      </c>
      <c r="K931" s="148">
        <v>1</v>
      </c>
      <c r="L931" s="46" t="s">
        <v>29</v>
      </c>
      <c r="M931" s="46" t="s">
        <v>143</v>
      </c>
      <c r="N931" s="135"/>
      <c r="O931" s="159"/>
      <c r="P931" s="159"/>
      <c r="Q931" s="159"/>
    </row>
    <row r="932" spans="1:17" ht="15" customHeight="1" x14ac:dyDescent="0.25">
      <c r="A932" s="187">
        <v>240</v>
      </c>
      <c r="B932" s="129" t="s">
        <v>3250</v>
      </c>
      <c r="C932" s="129" t="s">
        <v>2890</v>
      </c>
      <c r="D932" s="129" t="s">
        <v>469</v>
      </c>
      <c r="E932" s="138" t="s">
        <v>2007</v>
      </c>
      <c r="F932" s="138" t="s">
        <v>470</v>
      </c>
      <c r="G932" s="132" t="s">
        <v>11</v>
      </c>
      <c r="H932" s="147">
        <v>75</v>
      </c>
      <c r="I932" s="188" t="s">
        <v>45</v>
      </c>
      <c r="J932" s="46" t="s">
        <v>2891</v>
      </c>
      <c r="K932" s="148">
        <v>1</v>
      </c>
      <c r="L932" s="46" t="s">
        <v>115</v>
      </c>
      <c r="M932" s="46" t="s">
        <v>115</v>
      </c>
      <c r="N932" s="135"/>
      <c r="O932" s="159"/>
      <c r="P932" s="159"/>
      <c r="Q932" s="159"/>
    </row>
    <row r="933" spans="1:17" ht="15" customHeight="1" x14ac:dyDescent="0.25">
      <c r="A933" s="187">
        <v>241</v>
      </c>
      <c r="B933" s="129" t="s">
        <v>3251</v>
      </c>
      <c r="C933" s="129" t="s">
        <v>2890</v>
      </c>
      <c r="D933" s="129" t="s">
        <v>3252</v>
      </c>
      <c r="E933" s="138" t="s">
        <v>2007</v>
      </c>
      <c r="F933" s="138" t="s">
        <v>470</v>
      </c>
      <c r="G933" s="132" t="s">
        <v>11</v>
      </c>
      <c r="H933" s="147">
        <v>75</v>
      </c>
      <c r="I933" s="188" t="s">
        <v>45</v>
      </c>
      <c r="J933" s="46" t="s">
        <v>2891</v>
      </c>
      <c r="K933" s="148">
        <v>1</v>
      </c>
      <c r="L933" s="46" t="s">
        <v>115</v>
      </c>
      <c r="M933" s="46" t="s">
        <v>115</v>
      </c>
      <c r="N933" s="135"/>
      <c r="O933" s="159"/>
      <c r="P933" s="159"/>
      <c r="Q933" s="159"/>
    </row>
    <row r="934" spans="1:17" ht="15" customHeight="1" x14ac:dyDescent="0.25">
      <c r="A934" s="187">
        <v>242</v>
      </c>
      <c r="B934" s="129" t="s">
        <v>3253</v>
      </c>
      <c r="C934" s="130" t="s">
        <v>1691</v>
      </c>
      <c r="D934" s="130" t="s">
        <v>610</v>
      </c>
      <c r="E934" s="131" t="s">
        <v>2007</v>
      </c>
      <c r="F934" s="131" t="s">
        <v>486</v>
      </c>
      <c r="G934" s="132" t="s">
        <v>11</v>
      </c>
      <c r="H934" s="133">
        <v>0</v>
      </c>
      <c r="I934" s="46">
        <v>0</v>
      </c>
      <c r="J934" s="46">
        <v>0</v>
      </c>
      <c r="K934" s="58">
        <v>1</v>
      </c>
      <c r="L934" s="46" t="s">
        <v>15</v>
      </c>
      <c r="M934" s="46" t="s">
        <v>162</v>
      </c>
      <c r="N934" s="135"/>
      <c r="O934" s="159"/>
      <c r="P934" s="159"/>
      <c r="Q934" s="159"/>
    </row>
    <row r="935" spans="1:17" ht="15" customHeight="1" x14ac:dyDescent="0.25">
      <c r="A935" s="187">
        <v>243</v>
      </c>
      <c r="B935" s="129" t="s">
        <v>3254</v>
      </c>
      <c r="C935" s="130" t="s">
        <v>1691</v>
      </c>
      <c r="D935" s="129" t="s">
        <v>3255</v>
      </c>
      <c r="E935" s="131" t="s">
        <v>2007</v>
      </c>
      <c r="F935" s="131" t="s">
        <v>486</v>
      </c>
      <c r="G935" s="132" t="s">
        <v>11</v>
      </c>
      <c r="H935" s="133">
        <v>45</v>
      </c>
      <c r="I935" s="46" t="s">
        <v>1398</v>
      </c>
      <c r="J935" s="46" t="s">
        <v>2268</v>
      </c>
      <c r="K935" s="58">
        <v>1</v>
      </c>
      <c r="L935" s="46" t="s">
        <v>15</v>
      </c>
      <c r="M935" s="46" t="s">
        <v>162</v>
      </c>
      <c r="N935" s="135"/>
      <c r="O935" s="159"/>
      <c r="P935" s="159"/>
      <c r="Q935" s="159"/>
    </row>
    <row r="936" spans="1:17" ht="15" customHeight="1" x14ac:dyDescent="0.25">
      <c r="A936" s="187">
        <v>244</v>
      </c>
      <c r="B936" s="129" t="s">
        <v>3256</v>
      </c>
      <c r="C936" s="129" t="s">
        <v>556</v>
      </c>
      <c r="D936" s="129" t="s">
        <v>2998</v>
      </c>
      <c r="E936" s="138" t="s">
        <v>2007</v>
      </c>
      <c r="F936" s="138" t="s">
        <v>486</v>
      </c>
      <c r="G936" s="132" t="s">
        <v>11</v>
      </c>
      <c r="H936" s="147">
        <v>45</v>
      </c>
      <c r="I936" s="46" t="s">
        <v>1398</v>
      </c>
      <c r="J936" s="46" t="s">
        <v>2898</v>
      </c>
      <c r="K936" s="148">
        <v>1</v>
      </c>
      <c r="L936" s="46" t="s">
        <v>15</v>
      </c>
      <c r="M936" s="46" t="s">
        <v>162</v>
      </c>
      <c r="N936" s="135"/>
      <c r="O936" s="159"/>
      <c r="P936" s="159"/>
      <c r="Q936" s="159"/>
    </row>
    <row r="937" spans="1:17" ht="15" customHeight="1" x14ac:dyDescent="0.25">
      <c r="A937" s="187">
        <v>245</v>
      </c>
      <c r="B937" s="129" t="s">
        <v>3257</v>
      </c>
      <c r="C937" s="129" t="s">
        <v>556</v>
      </c>
      <c r="D937" s="129" t="s">
        <v>3179</v>
      </c>
      <c r="E937" s="138" t="s">
        <v>2007</v>
      </c>
      <c r="F937" s="138" t="s">
        <v>486</v>
      </c>
      <c r="G937" s="132" t="s">
        <v>11</v>
      </c>
      <c r="H937" s="147">
        <v>75</v>
      </c>
      <c r="I937" s="46" t="s">
        <v>1398</v>
      </c>
      <c r="J937" s="46" t="s">
        <v>2898</v>
      </c>
      <c r="K937" s="148">
        <v>1</v>
      </c>
      <c r="L937" s="46" t="s">
        <v>15</v>
      </c>
      <c r="M937" s="46" t="s">
        <v>162</v>
      </c>
      <c r="N937" s="135"/>
      <c r="O937" s="159"/>
      <c r="P937" s="159"/>
      <c r="Q937" s="159"/>
    </row>
    <row r="938" spans="1:17" ht="15" customHeight="1" x14ac:dyDescent="0.25">
      <c r="A938" s="187">
        <v>246</v>
      </c>
      <c r="B938" s="129" t="s">
        <v>3258</v>
      </c>
      <c r="C938" s="129" t="s">
        <v>3021</v>
      </c>
      <c r="D938" s="129" t="s">
        <v>2893</v>
      </c>
      <c r="E938" s="138" t="s">
        <v>2007</v>
      </c>
      <c r="F938" s="138" t="s">
        <v>473</v>
      </c>
      <c r="G938" s="132" t="s">
        <v>11</v>
      </c>
      <c r="H938" s="147">
        <v>75</v>
      </c>
      <c r="I938" s="188" t="s">
        <v>45</v>
      </c>
      <c r="J938" s="46" t="s">
        <v>2885</v>
      </c>
      <c r="K938" s="148">
        <v>0</v>
      </c>
      <c r="L938" s="46">
        <v>0</v>
      </c>
      <c r="M938" s="46">
        <v>0</v>
      </c>
      <c r="N938" s="135" t="s">
        <v>2020</v>
      </c>
      <c r="O938" s="159"/>
      <c r="P938" s="159"/>
      <c r="Q938" s="159"/>
    </row>
    <row r="939" spans="1:17" ht="15" customHeight="1" x14ac:dyDescent="0.25">
      <c r="A939" s="187">
        <v>247</v>
      </c>
      <c r="B939" s="129" t="s">
        <v>3259</v>
      </c>
      <c r="C939" s="129" t="s">
        <v>3021</v>
      </c>
      <c r="D939" s="129" t="s">
        <v>3131</v>
      </c>
      <c r="E939" s="138" t="s">
        <v>2007</v>
      </c>
      <c r="F939" s="138" t="s">
        <v>473</v>
      </c>
      <c r="G939" s="132" t="s">
        <v>11</v>
      </c>
      <c r="H939" s="147">
        <v>75</v>
      </c>
      <c r="I939" s="188" t="s">
        <v>45</v>
      </c>
      <c r="J939" s="46" t="s">
        <v>2885</v>
      </c>
      <c r="K939" s="148">
        <v>0</v>
      </c>
      <c r="L939" s="46">
        <v>0</v>
      </c>
      <c r="M939" s="46">
        <v>0</v>
      </c>
      <c r="N939" s="135" t="s">
        <v>2020</v>
      </c>
      <c r="O939" s="159"/>
      <c r="P939" s="159"/>
      <c r="Q939" s="159"/>
    </row>
    <row r="940" spans="1:17" ht="15" customHeight="1" x14ac:dyDescent="0.25">
      <c r="A940" s="187">
        <v>248</v>
      </c>
      <c r="B940" s="129" t="s">
        <v>3260</v>
      </c>
      <c r="C940" s="129" t="s">
        <v>3021</v>
      </c>
      <c r="D940" s="129" t="s">
        <v>497</v>
      </c>
      <c r="E940" s="138" t="s">
        <v>2007</v>
      </c>
      <c r="F940" s="138" t="s">
        <v>473</v>
      </c>
      <c r="G940" s="46" t="s">
        <v>11</v>
      </c>
      <c r="H940" s="185">
        <v>45</v>
      </c>
      <c r="I940" s="188" t="s">
        <v>45</v>
      </c>
      <c r="J940" s="46" t="s">
        <v>2885</v>
      </c>
      <c r="K940" s="58">
        <v>1</v>
      </c>
      <c r="L940" s="46" t="s">
        <v>15</v>
      </c>
      <c r="M940" s="46" t="s">
        <v>162</v>
      </c>
      <c r="N940" s="137"/>
      <c r="O940" s="159"/>
      <c r="P940" s="159"/>
      <c r="Q940" s="159"/>
    </row>
    <row r="941" spans="1:17" ht="15" customHeight="1" x14ac:dyDescent="0.25">
      <c r="A941" s="187">
        <v>249</v>
      </c>
      <c r="B941" s="129" t="s">
        <v>3261</v>
      </c>
      <c r="C941" s="129" t="s">
        <v>2890</v>
      </c>
      <c r="D941" s="129" t="s">
        <v>2974</v>
      </c>
      <c r="E941" s="138" t="s">
        <v>2007</v>
      </c>
      <c r="F941" s="138" t="s">
        <v>473</v>
      </c>
      <c r="G941" s="46" t="s">
        <v>11</v>
      </c>
      <c r="H941" s="185">
        <v>75</v>
      </c>
      <c r="I941" s="188" t="s">
        <v>45</v>
      </c>
      <c r="J941" s="46" t="s">
        <v>2891</v>
      </c>
      <c r="K941" s="58">
        <v>1</v>
      </c>
      <c r="L941" s="46" t="s">
        <v>115</v>
      </c>
      <c r="M941" s="46" t="s">
        <v>115</v>
      </c>
      <c r="N941" s="137"/>
      <c r="O941" s="159"/>
      <c r="P941" s="159"/>
      <c r="Q941" s="159"/>
    </row>
    <row r="942" spans="1:17" s="152" customFormat="1" ht="15" customHeight="1" x14ac:dyDescent="0.25">
      <c r="A942" s="187">
        <v>250</v>
      </c>
      <c r="B942" s="129" t="s">
        <v>3262</v>
      </c>
      <c r="C942" s="129" t="s">
        <v>512</v>
      </c>
      <c r="D942" s="129" t="s">
        <v>592</v>
      </c>
      <c r="E942" s="138" t="s">
        <v>2007</v>
      </c>
      <c r="F942" s="138" t="s">
        <v>473</v>
      </c>
      <c r="G942" s="46" t="s">
        <v>11</v>
      </c>
      <c r="H942" s="185">
        <v>75</v>
      </c>
      <c r="I942" s="46" t="s">
        <v>1398</v>
      </c>
      <c r="J942" s="46" t="s">
        <v>2887</v>
      </c>
      <c r="K942" s="58">
        <v>1</v>
      </c>
      <c r="L942" s="46" t="s">
        <v>115</v>
      </c>
      <c r="M942" s="46" t="s">
        <v>115</v>
      </c>
      <c r="N942" s="137"/>
      <c r="O942" s="159"/>
      <c r="P942" s="159"/>
      <c r="Q942" s="159"/>
    </row>
    <row r="943" spans="1:17" s="152" customFormat="1" ht="15" customHeight="1" x14ac:dyDescent="0.25">
      <c r="A943" s="187">
        <v>251</v>
      </c>
      <c r="B943" s="129" t="s">
        <v>3263</v>
      </c>
      <c r="C943" s="129" t="s">
        <v>3021</v>
      </c>
      <c r="D943" s="129" t="s">
        <v>516</v>
      </c>
      <c r="E943" s="138" t="s">
        <v>2007</v>
      </c>
      <c r="F943" s="138" t="s">
        <v>473</v>
      </c>
      <c r="G943" s="46" t="s">
        <v>11</v>
      </c>
      <c r="H943" s="185">
        <v>75</v>
      </c>
      <c r="I943" s="188" t="s">
        <v>45</v>
      </c>
      <c r="J943" s="46" t="s">
        <v>2885</v>
      </c>
      <c r="K943" s="58">
        <v>1</v>
      </c>
      <c r="L943" s="46" t="s">
        <v>115</v>
      </c>
      <c r="M943" s="46" t="s">
        <v>115</v>
      </c>
      <c r="N943" s="137"/>
      <c r="O943" s="159"/>
      <c r="P943" s="159"/>
      <c r="Q943" s="159"/>
    </row>
    <row r="944" spans="1:17" s="152" customFormat="1" ht="15" customHeight="1" x14ac:dyDescent="0.25">
      <c r="A944" s="187">
        <v>252</v>
      </c>
      <c r="B944" s="129" t="s">
        <v>3264</v>
      </c>
      <c r="C944" s="129" t="s">
        <v>497</v>
      </c>
      <c r="D944" s="129" t="s">
        <v>497</v>
      </c>
      <c r="E944" s="138" t="s">
        <v>2007</v>
      </c>
      <c r="F944" s="138" t="s">
        <v>473</v>
      </c>
      <c r="G944" s="46" t="s">
        <v>11</v>
      </c>
      <c r="H944" s="185">
        <v>75</v>
      </c>
      <c r="I944" s="188" t="s">
        <v>45</v>
      </c>
      <c r="J944" s="46" t="s">
        <v>2891</v>
      </c>
      <c r="K944" s="58">
        <v>1</v>
      </c>
      <c r="L944" s="134" t="s">
        <v>115</v>
      </c>
      <c r="M944" s="134" t="s">
        <v>115</v>
      </c>
      <c r="N944" s="137"/>
      <c r="O944" s="159"/>
      <c r="P944" s="159"/>
      <c r="Q944" s="159"/>
    </row>
    <row r="945" spans="1:17" s="152" customFormat="1" ht="15" customHeight="1" x14ac:dyDescent="0.25">
      <c r="A945" s="187">
        <v>253</v>
      </c>
      <c r="B945" s="129" t="s">
        <v>3265</v>
      </c>
      <c r="C945" s="129" t="s">
        <v>539</v>
      </c>
      <c r="D945" s="129" t="s">
        <v>539</v>
      </c>
      <c r="E945" s="138" t="s">
        <v>2007</v>
      </c>
      <c r="F945" s="138" t="s">
        <v>473</v>
      </c>
      <c r="G945" s="46" t="s">
        <v>11</v>
      </c>
      <c r="H945" s="185">
        <v>75</v>
      </c>
      <c r="I945" s="188" t="s">
        <v>45</v>
      </c>
      <c r="J945" s="46" t="s">
        <v>2891</v>
      </c>
      <c r="K945" s="58">
        <v>1</v>
      </c>
      <c r="L945" s="134" t="s">
        <v>115</v>
      </c>
      <c r="M945" s="134" t="s">
        <v>115</v>
      </c>
      <c r="N945" s="137"/>
      <c r="O945" s="159"/>
      <c r="P945" s="159"/>
      <c r="Q945" s="159"/>
    </row>
    <row r="946" spans="1:17" s="152" customFormat="1" ht="15" customHeight="1" x14ac:dyDescent="0.25">
      <c r="A946" s="187">
        <v>254</v>
      </c>
      <c r="B946" s="129" t="s">
        <v>3266</v>
      </c>
      <c r="C946" s="129" t="s">
        <v>1392</v>
      </c>
      <c r="D946" s="129" t="s">
        <v>2893</v>
      </c>
      <c r="E946" s="138" t="s">
        <v>2007</v>
      </c>
      <c r="F946" s="138" t="s">
        <v>473</v>
      </c>
      <c r="G946" s="46" t="s">
        <v>11</v>
      </c>
      <c r="H946" s="185">
        <v>75</v>
      </c>
      <c r="I946" s="188" t="s">
        <v>45</v>
      </c>
      <c r="J946" s="46" t="s">
        <v>2891</v>
      </c>
      <c r="K946" s="58">
        <v>1</v>
      </c>
      <c r="L946" s="46" t="s">
        <v>115</v>
      </c>
      <c r="M946" s="46" t="s">
        <v>115</v>
      </c>
      <c r="N946" s="137"/>
      <c r="O946" s="159"/>
      <c r="P946" s="159"/>
      <c r="Q946" s="159"/>
    </row>
    <row r="947" spans="1:17" s="152" customFormat="1" ht="15" customHeight="1" x14ac:dyDescent="0.25">
      <c r="A947" s="187">
        <v>255</v>
      </c>
      <c r="B947" s="129" t="s">
        <v>3267</v>
      </c>
      <c r="C947" s="129" t="s">
        <v>601</v>
      </c>
      <c r="D947" s="129" t="s">
        <v>497</v>
      </c>
      <c r="E947" s="138" t="s">
        <v>2007</v>
      </c>
      <c r="F947" s="138" t="s">
        <v>473</v>
      </c>
      <c r="G947" s="46" t="s">
        <v>11</v>
      </c>
      <c r="H947" s="185">
        <v>75</v>
      </c>
      <c r="I947" s="188" t="s">
        <v>45</v>
      </c>
      <c r="J947" s="46" t="s">
        <v>2891</v>
      </c>
      <c r="K947" s="58">
        <v>0</v>
      </c>
      <c r="L947" s="46" t="s">
        <v>115</v>
      </c>
      <c r="M947" s="46" t="s">
        <v>115</v>
      </c>
      <c r="N947" s="137"/>
      <c r="O947" s="159"/>
      <c r="P947" s="159"/>
      <c r="Q947" s="159"/>
    </row>
    <row r="948" spans="1:17" s="152" customFormat="1" ht="15" customHeight="1" x14ac:dyDescent="0.25">
      <c r="A948" s="187">
        <v>256</v>
      </c>
      <c r="B948" s="129" t="s">
        <v>3268</v>
      </c>
      <c r="C948" s="129" t="s">
        <v>2996</v>
      </c>
      <c r="D948" s="129" t="s">
        <v>1663</v>
      </c>
      <c r="E948" s="138" t="s">
        <v>2007</v>
      </c>
      <c r="F948" s="138" t="s">
        <v>486</v>
      </c>
      <c r="G948" s="46" t="s">
        <v>11</v>
      </c>
      <c r="H948" s="185">
        <v>75</v>
      </c>
      <c r="I948" s="46" t="s">
        <v>1398</v>
      </c>
      <c r="J948" s="46" t="s">
        <v>2898</v>
      </c>
      <c r="K948" s="58">
        <v>1</v>
      </c>
      <c r="L948" s="46" t="s">
        <v>15</v>
      </c>
      <c r="M948" s="46" t="s">
        <v>162</v>
      </c>
      <c r="N948" s="137"/>
      <c r="O948" s="159"/>
      <c r="P948" s="159"/>
      <c r="Q948" s="159"/>
    </row>
    <row r="949" spans="1:17" s="152" customFormat="1" ht="15" customHeight="1" x14ac:dyDescent="0.25">
      <c r="A949" s="187">
        <v>257</v>
      </c>
      <c r="B949" s="129" t="s">
        <v>3269</v>
      </c>
      <c r="C949" s="129" t="s">
        <v>2996</v>
      </c>
      <c r="D949" s="129" t="s">
        <v>3270</v>
      </c>
      <c r="E949" s="138" t="s">
        <v>2007</v>
      </c>
      <c r="F949" s="138" t="s">
        <v>486</v>
      </c>
      <c r="G949" s="46" t="s">
        <v>11</v>
      </c>
      <c r="H949" s="185">
        <v>45</v>
      </c>
      <c r="I949" s="46" t="s">
        <v>1398</v>
      </c>
      <c r="J949" s="46" t="s">
        <v>2898</v>
      </c>
      <c r="K949" s="58">
        <v>1</v>
      </c>
      <c r="L949" s="46" t="s">
        <v>15</v>
      </c>
      <c r="M949" s="46" t="s">
        <v>162</v>
      </c>
      <c r="N949" s="137"/>
      <c r="O949" s="159"/>
      <c r="P949" s="159"/>
      <c r="Q949" s="159"/>
    </row>
    <row r="950" spans="1:17" s="152" customFormat="1" ht="15" customHeight="1" x14ac:dyDescent="0.25">
      <c r="A950" s="187">
        <v>258</v>
      </c>
      <c r="B950" s="129" t="s">
        <v>3271</v>
      </c>
      <c r="C950" s="129" t="s">
        <v>3059</v>
      </c>
      <c r="D950" s="129" t="s">
        <v>3078</v>
      </c>
      <c r="E950" s="138" t="s">
        <v>2007</v>
      </c>
      <c r="F950" s="138" t="s">
        <v>486</v>
      </c>
      <c r="G950" s="46" t="s">
        <v>11</v>
      </c>
      <c r="H950" s="185">
        <v>75</v>
      </c>
      <c r="I950" s="188" t="s">
        <v>45</v>
      </c>
      <c r="J950" s="46" t="s">
        <v>2885</v>
      </c>
      <c r="K950" s="58">
        <v>0</v>
      </c>
      <c r="L950" s="46">
        <v>0</v>
      </c>
      <c r="M950" s="46">
        <v>0</v>
      </c>
      <c r="N950" s="135" t="s">
        <v>2020</v>
      </c>
      <c r="O950" s="159"/>
      <c r="P950" s="159"/>
      <c r="Q950" s="159"/>
    </row>
    <row r="951" spans="1:17" s="152" customFormat="1" ht="15" customHeight="1" x14ac:dyDescent="0.25">
      <c r="A951" s="187">
        <v>259</v>
      </c>
      <c r="B951" s="129" t="s">
        <v>3272</v>
      </c>
      <c r="C951" s="129" t="s">
        <v>3059</v>
      </c>
      <c r="D951" s="129" t="s">
        <v>3117</v>
      </c>
      <c r="E951" s="138" t="s">
        <v>2007</v>
      </c>
      <c r="F951" s="138" t="s">
        <v>486</v>
      </c>
      <c r="G951" s="46" t="s">
        <v>11</v>
      </c>
      <c r="H951" s="185">
        <v>75</v>
      </c>
      <c r="I951" s="188" t="s">
        <v>45</v>
      </c>
      <c r="J951" s="46" t="s">
        <v>2885</v>
      </c>
      <c r="K951" s="58">
        <v>0</v>
      </c>
      <c r="L951" s="46">
        <v>0</v>
      </c>
      <c r="M951" s="46">
        <v>0</v>
      </c>
      <c r="N951" s="137" t="s">
        <v>3273</v>
      </c>
      <c r="O951" s="159"/>
      <c r="P951" s="159"/>
      <c r="Q951" s="159"/>
    </row>
    <row r="952" spans="1:17" s="152" customFormat="1" ht="15" customHeight="1" x14ac:dyDescent="0.25">
      <c r="A952" s="187">
        <v>260</v>
      </c>
      <c r="B952" s="129" t="s">
        <v>3274</v>
      </c>
      <c r="C952" s="130" t="s">
        <v>3225</v>
      </c>
      <c r="D952" s="129" t="s">
        <v>1695</v>
      </c>
      <c r="E952" s="131" t="s">
        <v>2007</v>
      </c>
      <c r="F952" s="131" t="s">
        <v>486</v>
      </c>
      <c r="G952" s="132" t="s">
        <v>11</v>
      </c>
      <c r="H952" s="133">
        <v>45</v>
      </c>
      <c r="I952" s="46" t="s">
        <v>1398</v>
      </c>
      <c r="J952" s="46" t="s">
        <v>1520</v>
      </c>
      <c r="K952" s="58">
        <v>1</v>
      </c>
      <c r="L952" s="46" t="s">
        <v>15</v>
      </c>
      <c r="M952" s="46" t="s">
        <v>162</v>
      </c>
      <c r="N952" s="137"/>
      <c r="O952" s="159"/>
      <c r="P952" s="159"/>
      <c r="Q952" s="159"/>
    </row>
    <row r="953" spans="1:17" s="152" customFormat="1" ht="15" customHeight="1" x14ac:dyDescent="0.25">
      <c r="A953" s="187">
        <v>261</v>
      </c>
      <c r="B953" s="129" t="s">
        <v>3275</v>
      </c>
      <c r="C953" s="130" t="s">
        <v>3225</v>
      </c>
      <c r="D953" s="129" t="s">
        <v>3059</v>
      </c>
      <c r="E953" s="131" t="s">
        <v>2007</v>
      </c>
      <c r="F953" s="131" t="s">
        <v>486</v>
      </c>
      <c r="G953" s="132" t="s">
        <v>11</v>
      </c>
      <c r="H953" s="133">
        <v>45</v>
      </c>
      <c r="I953" s="46" t="s">
        <v>1398</v>
      </c>
      <c r="J953" s="46" t="s">
        <v>1520</v>
      </c>
      <c r="K953" s="58">
        <v>1</v>
      </c>
      <c r="L953" s="46" t="s">
        <v>15</v>
      </c>
      <c r="M953" s="46" t="s">
        <v>162</v>
      </c>
      <c r="N953" s="137"/>
      <c r="O953" s="159"/>
      <c r="P953" s="159"/>
      <c r="Q953" s="159"/>
    </row>
    <row r="954" spans="1:17" s="152" customFormat="1" ht="15" customHeight="1" x14ac:dyDescent="0.25">
      <c r="A954" s="187">
        <v>262</v>
      </c>
      <c r="B954" s="129" t="s">
        <v>3276</v>
      </c>
      <c r="C954" s="129" t="s">
        <v>1694</v>
      </c>
      <c r="D954" s="129" t="s">
        <v>500</v>
      </c>
      <c r="E954" s="138" t="s">
        <v>2007</v>
      </c>
      <c r="F954" s="138" t="s">
        <v>473</v>
      </c>
      <c r="G954" s="46" t="s">
        <v>11</v>
      </c>
      <c r="H954" s="185">
        <v>45</v>
      </c>
      <c r="I954" s="188" t="s">
        <v>45</v>
      </c>
      <c r="J954" s="46" t="s">
        <v>2885</v>
      </c>
      <c r="K954" s="58">
        <v>1</v>
      </c>
      <c r="L954" s="46" t="s">
        <v>15</v>
      </c>
      <c r="M954" s="46" t="s">
        <v>162</v>
      </c>
      <c r="N954" s="137"/>
      <c r="O954" s="159"/>
      <c r="P954" s="159"/>
      <c r="Q954" s="159"/>
    </row>
    <row r="955" spans="1:17" s="152" customFormat="1" ht="15" customHeight="1" x14ac:dyDescent="0.25">
      <c r="A955" s="187">
        <v>263</v>
      </c>
      <c r="B955" s="129" t="s">
        <v>3277</v>
      </c>
      <c r="C955" s="129" t="s">
        <v>1694</v>
      </c>
      <c r="D955" s="129" t="s">
        <v>3001</v>
      </c>
      <c r="E955" s="138" t="s">
        <v>2007</v>
      </c>
      <c r="F955" s="138" t="s">
        <v>473</v>
      </c>
      <c r="G955" s="46" t="s">
        <v>11</v>
      </c>
      <c r="H955" s="185">
        <v>75</v>
      </c>
      <c r="I955" s="188" t="s">
        <v>45</v>
      </c>
      <c r="J955" s="46" t="s">
        <v>2885</v>
      </c>
      <c r="K955" s="58">
        <v>1</v>
      </c>
      <c r="L955" s="46" t="s">
        <v>15</v>
      </c>
      <c r="M955" s="46" t="s">
        <v>162</v>
      </c>
      <c r="N955" s="137"/>
      <c r="O955" s="159"/>
      <c r="P955" s="159"/>
      <c r="Q955" s="159"/>
    </row>
    <row r="956" spans="1:17" s="152" customFormat="1" ht="15" customHeight="1" x14ac:dyDescent="0.25">
      <c r="A956" s="187">
        <v>264</v>
      </c>
      <c r="B956" s="129" t="s">
        <v>3278</v>
      </c>
      <c r="C956" s="129" t="s">
        <v>528</v>
      </c>
      <c r="D956" s="129" t="s">
        <v>3279</v>
      </c>
      <c r="E956" s="138" t="s">
        <v>2007</v>
      </c>
      <c r="F956" s="138" t="s">
        <v>473</v>
      </c>
      <c r="G956" s="46" t="s">
        <v>11</v>
      </c>
      <c r="H956" s="185">
        <v>0</v>
      </c>
      <c r="I956" s="188">
        <v>0</v>
      </c>
      <c r="J956" s="46">
        <v>0</v>
      </c>
      <c r="K956" s="58">
        <v>1</v>
      </c>
      <c r="L956" s="46" t="s">
        <v>15</v>
      </c>
      <c r="M956" s="46" t="s">
        <v>162</v>
      </c>
      <c r="N956" s="137" t="s">
        <v>3280</v>
      </c>
      <c r="O956" s="159"/>
      <c r="P956" s="159"/>
      <c r="Q956" s="159"/>
    </row>
    <row r="957" spans="1:17" s="152" customFormat="1" ht="15" customHeight="1" x14ac:dyDescent="0.25">
      <c r="A957" s="187">
        <v>265</v>
      </c>
      <c r="B957" s="129" t="s">
        <v>3281</v>
      </c>
      <c r="C957" s="129" t="s">
        <v>537</v>
      </c>
      <c r="D957" s="129" t="s">
        <v>3017</v>
      </c>
      <c r="E957" s="138" t="s">
        <v>2007</v>
      </c>
      <c r="F957" s="138" t="s">
        <v>473</v>
      </c>
      <c r="G957" s="46" t="s">
        <v>11</v>
      </c>
      <c r="H957" s="185">
        <v>75</v>
      </c>
      <c r="I957" s="188" t="s">
        <v>45</v>
      </c>
      <c r="J957" s="46" t="s">
        <v>2885</v>
      </c>
      <c r="K957" s="58">
        <v>0</v>
      </c>
      <c r="L957" s="46">
        <v>0</v>
      </c>
      <c r="M957" s="46">
        <v>0</v>
      </c>
      <c r="N957" s="135" t="s">
        <v>2020</v>
      </c>
      <c r="O957" s="159"/>
      <c r="P957" s="159"/>
      <c r="Q957" s="159"/>
    </row>
    <row r="958" spans="1:17" s="152" customFormat="1" ht="15" customHeight="1" x14ac:dyDescent="0.25">
      <c r="A958" s="187">
        <v>266</v>
      </c>
      <c r="B958" s="129" t="s">
        <v>3282</v>
      </c>
      <c r="C958" s="129" t="s">
        <v>1694</v>
      </c>
      <c r="D958" s="129" t="s">
        <v>483</v>
      </c>
      <c r="E958" s="138" t="s">
        <v>2007</v>
      </c>
      <c r="F958" s="138" t="s">
        <v>473</v>
      </c>
      <c r="G958" s="46" t="s">
        <v>11</v>
      </c>
      <c r="H958" s="185">
        <v>75</v>
      </c>
      <c r="I958" s="188" t="s">
        <v>45</v>
      </c>
      <c r="J958" s="46" t="s">
        <v>2885</v>
      </c>
      <c r="K958" s="58">
        <v>0</v>
      </c>
      <c r="L958" s="46">
        <v>0</v>
      </c>
      <c r="M958" s="46">
        <v>0</v>
      </c>
      <c r="N958" s="135" t="s">
        <v>2020</v>
      </c>
      <c r="O958" s="159"/>
      <c r="P958" s="159"/>
      <c r="Q958" s="159"/>
    </row>
    <row r="959" spans="1:17" s="152" customFormat="1" ht="15" customHeight="1" x14ac:dyDescent="0.25">
      <c r="A959" s="187">
        <v>267</v>
      </c>
      <c r="B959" s="129" t="s">
        <v>3283</v>
      </c>
      <c r="C959" s="129" t="s">
        <v>537</v>
      </c>
      <c r="D959" s="129" t="s">
        <v>3129</v>
      </c>
      <c r="E959" s="138" t="s">
        <v>2007</v>
      </c>
      <c r="F959" s="138" t="s">
        <v>473</v>
      </c>
      <c r="G959" s="46" t="s">
        <v>11</v>
      </c>
      <c r="H959" s="185">
        <v>75</v>
      </c>
      <c r="I959" s="188" t="s">
        <v>45</v>
      </c>
      <c r="J959" s="46" t="s">
        <v>2885</v>
      </c>
      <c r="K959" s="58">
        <v>1</v>
      </c>
      <c r="L959" s="46" t="s">
        <v>15</v>
      </c>
      <c r="M959" s="46" t="s">
        <v>162</v>
      </c>
      <c r="N959" s="137"/>
      <c r="O959" s="159"/>
      <c r="P959" s="159"/>
      <c r="Q959" s="159"/>
    </row>
    <row r="960" spans="1:17" s="152" customFormat="1" ht="15" customHeight="1" x14ac:dyDescent="0.25">
      <c r="A960" s="187">
        <v>268</v>
      </c>
      <c r="B960" s="129" t="s">
        <v>3284</v>
      </c>
      <c r="C960" s="129" t="s">
        <v>1694</v>
      </c>
      <c r="D960" s="129" t="s">
        <v>3057</v>
      </c>
      <c r="E960" s="138" t="s">
        <v>2037</v>
      </c>
      <c r="F960" s="138" t="s">
        <v>473</v>
      </c>
      <c r="G960" s="46" t="s">
        <v>11</v>
      </c>
      <c r="H960" s="185">
        <v>225</v>
      </c>
      <c r="I960" s="188" t="s">
        <v>45</v>
      </c>
      <c r="J960" s="46" t="s">
        <v>2885</v>
      </c>
      <c r="K960" s="58">
        <v>0</v>
      </c>
      <c r="L960" s="46">
        <v>0</v>
      </c>
      <c r="M960" s="46">
        <v>0</v>
      </c>
      <c r="N960" s="135" t="s">
        <v>2020</v>
      </c>
      <c r="O960" s="159"/>
      <c r="P960" s="159"/>
      <c r="Q960" s="159"/>
    </row>
    <row r="961" spans="1:17" s="152" customFormat="1" ht="15" customHeight="1" x14ac:dyDescent="0.25">
      <c r="A961" s="187">
        <v>269</v>
      </c>
      <c r="B961" s="129" t="s">
        <v>3285</v>
      </c>
      <c r="C961" s="129" t="s">
        <v>1694</v>
      </c>
      <c r="D961" s="129" t="s">
        <v>3055</v>
      </c>
      <c r="E961" s="138" t="s">
        <v>2037</v>
      </c>
      <c r="F961" s="138" t="s">
        <v>473</v>
      </c>
      <c r="G961" s="46" t="s">
        <v>11</v>
      </c>
      <c r="H961" s="185">
        <v>185</v>
      </c>
      <c r="I961" s="188" t="s">
        <v>45</v>
      </c>
      <c r="J961" s="46" t="s">
        <v>2885</v>
      </c>
      <c r="K961" s="58">
        <v>0</v>
      </c>
      <c r="L961" s="46">
        <v>0</v>
      </c>
      <c r="M961" s="46">
        <v>0</v>
      </c>
      <c r="N961" s="135" t="s">
        <v>2020</v>
      </c>
      <c r="O961" s="159"/>
      <c r="P961" s="159"/>
      <c r="Q961" s="159"/>
    </row>
    <row r="962" spans="1:17" s="152" customFormat="1" ht="15" customHeight="1" x14ac:dyDescent="0.25">
      <c r="A962" s="187">
        <v>270</v>
      </c>
      <c r="B962" s="129" t="s">
        <v>3286</v>
      </c>
      <c r="C962" s="129" t="s">
        <v>561</v>
      </c>
      <c r="D962" s="129" t="s">
        <v>508</v>
      </c>
      <c r="E962" s="138" t="s">
        <v>2007</v>
      </c>
      <c r="F962" s="138" t="s">
        <v>473</v>
      </c>
      <c r="G962" s="132" t="s">
        <v>11</v>
      </c>
      <c r="H962" s="147">
        <v>20</v>
      </c>
      <c r="I962" s="188" t="s">
        <v>45</v>
      </c>
      <c r="J962" s="46" t="s">
        <v>2885</v>
      </c>
      <c r="K962" s="148"/>
      <c r="L962" s="134"/>
      <c r="M962" s="134"/>
      <c r="N962" s="135"/>
      <c r="O962" s="159"/>
      <c r="P962" s="159"/>
      <c r="Q962" s="159"/>
    </row>
    <row r="963" spans="1:17" s="152" customFormat="1" ht="15" customHeight="1" x14ac:dyDescent="0.25">
      <c r="A963" s="187">
        <v>271</v>
      </c>
      <c r="B963" s="129" t="s">
        <v>3287</v>
      </c>
      <c r="C963" s="129" t="s">
        <v>1673</v>
      </c>
      <c r="D963" s="129" t="s">
        <v>3110</v>
      </c>
      <c r="E963" s="138" t="s">
        <v>2007</v>
      </c>
      <c r="F963" s="138" t="s">
        <v>486</v>
      </c>
      <c r="G963" s="46" t="s">
        <v>11</v>
      </c>
      <c r="H963" s="185">
        <v>45</v>
      </c>
      <c r="I963" s="46" t="s">
        <v>1398</v>
      </c>
      <c r="J963" s="46" t="s">
        <v>2898</v>
      </c>
      <c r="K963" s="58">
        <v>1</v>
      </c>
      <c r="L963" s="46" t="s">
        <v>15</v>
      </c>
      <c r="M963" s="46" t="s">
        <v>162</v>
      </c>
      <c r="N963" s="137"/>
      <c r="O963" s="189"/>
      <c r="P963" s="189"/>
      <c r="Q963" s="189"/>
    </row>
    <row r="964" spans="1:17" s="152" customFormat="1" ht="15" customHeight="1" x14ac:dyDescent="0.25">
      <c r="A964" s="187">
        <v>272</v>
      </c>
      <c r="B964" s="129" t="s">
        <v>3288</v>
      </c>
      <c r="C964" s="129" t="s">
        <v>1673</v>
      </c>
      <c r="D964" s="129" t="s">
        <v>2924</v>
      </c>
      <c r="E964" s="138" t="s">
        <v>2007</v>
      </c>
      <c r="F964" s="138" t="s">
        <v>486</v>
      </c>
      <c r="G964" s="46" t="s">
        <v>11</v>
      </c>
      <c r="H964" s="185">
        <v>45</v>
      </c>
      <c r="I964" s="46" t="s">
        <v>1398</v>
      </c>
      <c r="J964" s="46" t="s">
        <v>2898</v>
      </c>
      <c r="K964" s="58">
        <v>1</v>
      </c>
      <c r="L964" s="46" t="s">
        <v>15</v>
      </c>
      <c r="M964" s="46" t="s">
        <v>162</v>
      </c>
      <c r="N964" s="137"/>
      <c r="O964" s="189"/>
      <c r="P964" s="189"/>
      <c r="Q964" s="189"/>
    </row>
    <row r="965" spans="1:17" s="152" customFormat="1" ht="15" customHeight="1" x14ac:dyDescent="0.25">
      <c r="A965" s="187">
        <v>273</v>
      </c>
      <c r="B965" s="129" t="s">
        <v>3289</v>
      </c>
      <c r="C965" s="129" t="s">
        <v>535</v>
      </c>
      <c r="D965" s="129" t="s">
        <v>2982</v>
      </c>
      <c r="E965" s="138" t="s">
        <v>2007</v>
      </c>
      <c r="F965" s="138" t="s">
        <v>473</v>
      </c>
      <c r="G965" s="46" t="s">
        <v>11</v>
      </c>
      <c r="H965" s="185">
        <v>75</v>
      </c>
      <c r="I965" s="138" t="s">
        <v>1398</v>
      </c>
      <c r="J965" s="138" t="s">
        <v>1471</v>
      </c>
      <c r="K965" s="58">
        <v>1</v>
      </c>
      <c r="L965" s="46" t="s">
        <v>29</v>
      </c>
      <c r="M965" s="46" t="s">
        <v>2979</v>
      </c>
      <c r="N965" s="137"/>
      <c r="O965" s="159"/>
      <c r="P965" s="159"/>
      <c r="Q965" s="159"/>
    </row>
    <row r="966" spans="1:17" s="152" customFormat="1" ht="15" customHeight="1" x14ac:dyDescent="0.25">
      <c r="A966" s="187">
        <v>274</v>
      </c>
      <c r="B966" s="129" t="s">
        <v>3290</v>
      </c>
      <c r="C966" s="129" t="s">
        <v>561</v>
      </c>
      <c r="D966" s="129" t="s">
        <v>609</v>
      </c>
      <c r="E966" s="138" t="s">
        <v>2007</v>
      </c>
      <c r="F966" s="138" t="s">
        <v>473</v>
      </c>
      <c r="G966" s="46" t="s">
        <v>11</v>
      </c>
      <c r="H966" s="185">
        <v>75</v>
      </c>
      <c r="I966" s="188" t="s">
        <v>45</v>
      </c>
      <c r="J966" s="46" t="s">
        <v>2885</v>
      </c>
      <c r="K966" s="58">
        <v>1</v>
      </c>
      <c r="L966" s="46" t="s">
        <v>29</v>
      </c>
      <c r="M966" s="46" t="s">
        <v>2979</v>
      </c>
      <c r="N966" s="137"/>
      <c r="O966" s="159"/>
      <c r="P966" s="159"/>
      <c r="Q966" s="159"/>
    </row>
    <row r="967" spans="1:17" s="152" customFormat="1" ht="15" customHeight="1" x14ac:dyDescent="0.25">
      <c r="A967" s="187">
        <v>275</v>
      </c>
      <c r="B967" s="129" t="s">
        <v>3291</v>
      </c>
      <c r="C967" s="129" t="s">
        <v>528</v>
      </c>
      <c r="D967" s="129" t="s">
        <v>528</v>
      </c>
      <c r="E967" s="138" t="s">
        <v>2007</v>
      </c>
      <c r="F967" s="138" t="s">
        <v>473</v>
      </c>
      <c r="G967" s="46" t="s">
        <v>11</v>
      </c>
      <c r="H967" s="185">
        <v>45</v>
      </c>
      <c r="I967" s="46" t="s">
        <v>1398</v>
      </c>
      <c r="J967" s="46" t="s">
        <v>2898</v>
      </c>
      <c r="K967" s="58">
        <v>1</v>
      </c>
      <c r="L967" s="46" t="s">
        <v>15</v>
      </c>
      <c r="M967" s="46" t="s">
        <v>162</v>
      </c>
      <c r="N967" s="137"/>
      <c r="O967" s="159"/>
      <c r="P967" s="179"/>
      <c r="Q967" s="179"/>
    </row>
    <row r="968" spans="1:17" s="152" customFormat="1" ht="15" customHeight="1" x14ac:dyDescent="0.25">
      <c r="A968" s="187">
        <v>276</v>
      </c>
      <c r="B968" s="129" t="s">
        <v>3292</v>
      </c>
      <c r="C968" s="129" t="s">
        <v>528</v>
      </c>
      <c r="D968" s="129" t="s">
        <v>3293</v>
      </c>
      <c r="E968" s="138" t="s">
        <v>2007</v>
      </c>
      <c r="F968" s="138" t="s">
        <v>473</v>
      </c>
      <c r="G968" s="46" t="s">
        <v>11</v>
      </c>
      <c r="H968" s="185">
        <v>45</v>
      </c>
      <c r="I968" s="46" t="s">
        <v>1398</v>
      </c>
      <c r="J968" s="46" t="s">
        <v>2898</v>
      </c>
      <c r="K968" s="58">
        <v>1</v>
      </c>
      <c r="L968" s="46" t="s">
        <v>15</v>
      </c>
      <c r="M968" s="46" t="s">
        <v>162</v>
      </c>
      <c r="N968" s="137"/>
      <c r="O968" s="159"/>
      <c r="P968" s="179"/>
      <c r="Q968" s="179"/>
    </row>
    <row r="969" spans="1:17" s="152" customFormat="1" ht="15" customHeight="1" x14ac:dyDescent="0.25">
      <c r="A969" s="187">
        <v>277</v>
      </c>
      <c r="B969" s="129" t="s">
        <v>3294</v>
      </c>
      <c r="C969" s="129" t="s">
        <v>557</v>
      </c>
      <c r="D969" s="129" t="s">
        <v>1690</v>
      </c>
      <c r="E969" s="138" t="s">
        <v>2007</v>
      </c>
      <c r="F969" s="138" t="s">
        <v>473</v>
      </c>
      <c r="G969" s="46" t="s">
        <v>11</v>
      </c>
      <c r="H969" s="185">
        <v>75</v>
      </c>
      <c r="I969" s="188" t="s">
        <v>45</v>
      </c>
      <c r="J969" s="46" t="s">
        <v>2891</v>
      </c>
      <c r="K969" s="58">
        <v>0</v>
      </c>
      <c r="L969" s="46">
        <v>0</v>
      </c>
      <c r="M969" s="46">
        <v>0</v>
      </c>
      <c r="N969" s="135" t="s">
        <v>2020</v>
      </c>
      <c r="O969" s="159"/>
      <c r="P969" s="159"/>
      <c r="Q969" s="159"/>
    </row>
    <row r="970" spans="1:17" s="152" customFormat="1" ht="15" customHeight="1" x14ac:dyDescent="0.25">
      <c r="A970" s="187">
        <v>278</v>
      </c>
      <c r="B970" s="129" t="s">
        <v>3295</v>
      </c>
      <c r="C970" s="129" t="s">
        <v>557</v>
      </c>
      <c r="D970" s="129" t="s">
        <v>3140</v>
      </c>
      <c r="E970" s="138" t="s">
        <v>2007</v>
      </c>
      <c r="F970" s="138" t="s">
        <v>473</v>
      </c>
      <c r="G970" s="46" t="s">
        <v>11</v>
      </c>
      <c r="H970" s="185">
        <v>75</v>
      </c>
      <c r="I970" s="188" t="s">
        <v>45</v>
      </c>
      <c r="J970" s="46" t="s">
        <v>2891</v>
      </c>
      <c r="K970" s="58">
        <v>0</v>
      </c>
      <c r="L970" s="46">
        <v>0</v>
      </c>
      <c r="M970" s="46">
        <v>0</v>
      </c>
      <c r="N970" s="135" t="s">
        <v>2020</v>
      </c>
      <c r="O970" s="159"/>
      <c r="P970" s="159"/>
      <c r="Q970" s="159"/>
    </row>
    <row r="971" spans="1:17" s="152" customFormat="1" ht="15" customHeight="1" x14ac:dyDescent="0.25">
      <c r="A971" s="187">
        <v>279</v>
      </c>
      <c r="B971" s="129" t="s">
        <v>3296</v>
      </c>
      <c r="C971" s="129" t="s">
        <v>588</v>
      </c>
      <c r="D971" s="129" t="s">
        <v>539</v>
      </c>
      <c r="E971" s="138" t="s">
        <v>2007</v>
      </c>
      <c r="F971" s="138" t="s">
        <v>473</v>
      </c>
      <c r="G971" s="46" t="s">
        <v>11</v>
      </c>
      <c r="H971" s="185">
        <v>45</v>
      </c>
      <c r="I971" s="188" t="s">
        <v>45</v>
      </c>
      <c r="J971" s="46" t="s">
        <v>2891</v>
      </c>
      <c r="K971" s="58">
        <v>1</v>
      </c>
      <c r="L971" s="46" t="s">
        <v>115</v>
      </c>
      <c r="M971" s="46" t="s">
        <v>115</v>
      </c>
      <c r="N971" s="137"/>
      <c r="O971" s="159"/>
      <c r="P971" s="159"/>
      <c r="Q971" s="159"/>
    </row>
    <row r="972" spans="1:17" s="152" customFormat="1" ht="15" customHeight="1" x14ac:dyDescent="0.25">
      <c r="A972" s="187">
        <v>280</v>
      </c>
      <c r="B972" s="129" t="s">
        <v>3297</v>
      </c>
      <c r="C972" s="129" t="s">
        <v>3225</v>
      </c>
      <c r="D972" s="129" t="s">
        <v>3298</v>
      </c>
      <c r="E972" s="138" t="s">
        <v>2007</v>
      </c>
      <c r="F972" s="138" t="s">
        <v>486</v>
      </c>
      <c r="G972" s="46" t="s">
        <v>11</v>
      </c>
      <c r="H972" s="185">
        <v>75</v>
      </c>
      <c r="I972" s="46" t="s">
        <v>1398</v>
      </c>
      <c r="J972" s="46" t="s">
        <v>2898</v>
      </c>
      <c r="K972" s="58">
        <v>1</v>
      </c>
      <c r="L972" s="46" t="s">
        <v>115</v>
      </c>
      <c r="M972" s="46" t="s">
        <v>115</v>
      </c>
      <c r="N972" s="137"/>
      <c r="O972" s="159"/>
      <c r="P972" s="159"/>
      <c r="Q972" s="159"/>
    </row>
    <row r="973" spans="1:17" s="152" customFormat="1" ht="15" customHeight="1" x14ac:dyDescent="0.25">
      <c r="A973" s="187">
        <v>281</v>
      </c>
      <c r="B973" s="129" t="s">
        <v>3299</v>
      </c>
      <c r="C973" s="129" t="s">
        <v>3225</v>
      </c>
      <c r="D973" s="129" t="s">
        <v>3208</v>
      </c>
      <c r="E973" s="138" t="s">
        <v>2007</v>
      </c>
      <c r="F973" s="138" t="s">
        <v>486</v>
      </c>
      <c r="G973" s="46" t="s">
        <v>11</v>
      </c>
      <c r="H973" s="185">
        <v>75</v>
      </c>
      <c r="I973" s="46" t="s">
        <v>1398</v>
      </c>
      <c r="J973" s="46" t="s">
        <v>2898</v>
      </c>
      <c r="K973" s="58">
        <v>1</v>
      </c>
      <c r="L973" s="46" t="s">
        <v>115</v>
      </c>
      <c r="M973" s="46" t="s">
        <v>115</v>
      </c>
      <c r="N973" s="137" t="s">
        <v>3061</v>
      </c>
      <c r="O973" s="189"/>
      <c r="P973" s="189"/>
      <c r="Q973" s="189"/>
    </row>
    <row r="974" spans="1:17" s="152" customFormat="1" ht="15" customHeight="1" x14ac:dyDescent="0.25">
      <c r="A974" s="187">
        <v>282</v>
      </c>
      <c r="B974" s="129" t="s">
        <v>3300</v>
      </c>
      <c r="C974" s="129" t="s">
        <v>535</v>
      </c>
      <c r="D974" s="129" t="s">
        <v>3301</v>
      </c>
      <c r="E974" s="138" t="s">
        <v>2007</v>
      </c>
      <c r="F974" s="138" t="s">
        <v>473</v>
      </c>
      <c r="G974" s="132" t="s">
        <v>11</v>
      </c>
      <c r="H974" s="185">
        <v>75</v>
      </c>
      <c r="I974" s="138" t="s">
        <v>1398</v>
      </c>
      <c r="J974" s="138" t="s">
        <v>1471</v>
      </c>
      <c r="K974" s="58">
        <v>1</v>
      </c>
      <c r="L974" s="46" t="s">
        <v>15</v>
      </c>
      <c r="M974" s="46" t="s">
        <v>162</v>
      </c>
      <c r="N974" s="135"/>
      <c r="O974" s="189"/>
      <c r="P974" s="189"/>
      <c r="Q974" s="189"/>
    </row>
    <row r="975" spans="1:17" s="152" customFormat="1" ht="15" customHeight="1" x14ac:dyDescent="0.25">
      <c r="A975" s="187">
        <v>283</v>
      </c>
      <c r="B975" s="129" t="s">
        <v>3302</v>
      </c>
      <c r="C975" s="129" t="s">
        <v>535</v>
      </c>
      <c r="D975" s="129" t="s">
        <v>3027</v>
      </c>
      <c r="E975" s="138" t="s">
        <v>2007</v>
      </c>
      <c r="F975" s="138" t="s">
        <v>473</v>
      </c>
      <c r="G975" s="132" t="s">
        <v>11</v>
      </c>
      <c r="H975" s="185">
        <v>75</v>
      </c>
      <c r="I975" s="138" t="s">
        <v>1398</v>
      </c>
      <c r="J975" s="138" t="s">
        <v>1471</v>
      </c>
      <c r="K975" s="58">
        <v>1</v>
      </c>
      <c r="L975" s="46" t="s">
        <v>15</v>
      </c>
      <c r="M975" s="46" t="s">
        <v>162</v>
      </c>
      <c r="N975" s="135"/>
      <c r="O975" s="159"/>
      <c r="P975" s="159"/>
      <c r="Q975" s="159"/>
    </row>
    <row r="976" spans="1:17" s="152" customFormat="1" ht="15" customHeight="1" x14ac:dyDescent="0.25">
      <c r="A976" s="187">
        <v>284</v>
      </c>
      <c r="B976" s="129" t="s">
        <v>3303</v>
      </c>
      <c r="C976" s="129" t="s">
        <v>591</v>
      </c>
      <c r="D976" s="129" t="s">
        <v>567</v>
      </c>
      <c r="E976" s="138" t="s">
        <v>2007</v>
      </c>
      <c r="F976" s="138" t="s">
        <v>473</v>
      </c>
      <c r="G976" s="46" t="s">
        <v>11</v>
      </c>
      <c r="H976" s="185">
        <v>45</v>
      </c>
      <c r="I976" s="138" t="s">
        <v>1398</v>
      </c>
      <c r="J976" s="138" t="s">
        <v>1471</v>
      </c>
      <c r="K976" s="58">
        <v>1</v>
      </c>
      <c r="L976" s="46" t="s">
        <v>29</v>
      </c>
      <c r="M976" s="46" t="s">
        <v>2979</v>
      </c>
      <c r="N976" s="137"/>
      <c r="O976" s="159"/>
      <c r="P976" s="159"/>
      <c r="Q976" s="159"/>
    </row>
    <row r="977" spans="1:17" s="152" customFormat="1" ht="15" customHeight="1" x14ac:dyDescent="0.25">
      <c r="A977" s="187">
        <v>285</v>
      </c>
      <c r="B977" s="129" t="s">
        <v>3304</v>
      </c>
      <c r="C977" s="129" t="s">
        <v>3305</v>
      </c>
      <c r="D977" s="129" t="s">
        <v>512</v>
      </c>
      <c r="E977" s="138" t="s">
        <v>2007</v>
      </c>
      <c r="F977" s="138" t="s">
        <v>473</v>
      </c>
      <c r="G977" s="46" t="s">
        <v>11</v>
      </c>
      <c r="H977" s="185">
        <v>75</v>
      </c>
      <c r="I977" s="46" t="s">
        <v>1398</v>
      </c>
      <c r="J977" s="46" t="s">
        <v>2887</v>
      </c>
      <c r="K977" s="58">
        <v>1</v>
      </c>
      <c r="L977" s="46" t="s">
        <v>15</v>
      </c>
      <c r="M977" s="46" t="s">
        <v>162</v>
      </c>
      <c r="N977" s="137"/>
      <c r="O977" s="159"/>
      <c r="P977" s="159"/>
      <c r="Q977" s="159"/>
    </row>
    <row r="978" spans="1:17" s="152" customFormat="1" ht="15" customHeight="1" x14ac:dyDescent="0.25">
      <c r="A978" s="187">
        <v>286</v>
      </c>
      <c r="B978" s="129" t="s">
        <v>3306</v>
      </c>
      <c r="C978" s="129" t="s">
        <v>3307</v>
      </c>
      <c r="D978" s="129" t="s">
        <v>2993</v>
      </c>
      <c r="E978" s="138" t="s">
        <v>2007</v>
      </c>
      <c r="F978" s="138" t="s">
        <v>473</v>
      </c>
      <c r="G978" s="46" t="s">
        <v>11</v>
      </c>
      <c r="H978" s="185">
        <v>45</v>
      </c>
      <c r="I978" s="46" t="s">
        <v>1398</v>
      </c>
      <c r="J978" s="46" t="s">
        <v>2887</v>
      </c>
      <c r="K978" s="58">
        <v>1</v>
      </c>
      <c r="L978" s="46" t="s">
        <v>15</v>
      </c>
      <c r="M978" s="46" t="s">
        <v>162</v>
      </c>
      <c r="N978" s="137"/>
      <c r="O978" s="159"/>
      <c r="P978" s="179"/>
      <c r="Q978" s="179"/>
    </row>
    <row r="979" spans="1:17" s="152" customFormat="1" ht="15" customHeight="1" x14ac:dyDescent="0.25">
      <c r="A979" s="187">
        <v>287</v>
      </c>
      <c r="B979" s="129" t="s">
        <v>3308</v>
      </c>
      <c r="C979" s="129" t="s">
        <v>512</v>
      </c>
      <c r="D979" s="129" t="s">
        <v>2976</v>
      </c>
      <c r="E979" s="138" t="s">
        <v>2007</v>
      </c>
      <c r="F979" s="138" t="s">
        <v>473</v>
      </c>
      <c r="G979" s="46" t="s">
        <v>11</v>
      </c>
      <c r="H979" s="185">
        <v>75</v>
      </c>
      <c r="I979" s="46" t="s">
        <v>1398</v>
      </c>
      <c r="J979" s="46" t="s">
        <v>2887</v>
      </c>
      <c r="K979" s="58">
        <v>1</v>
      </c>
      <c r="L979" s="46" t="s">
        <v>15</v>
      </c>
      <c r="M979" s="46" t="s">
        <v>162</v>
      </c>
      <c r="N979" s="137"/>
      <c r="O979" s="159"/>
      <c r="P979" s="159"/>
      <c r="Q979" s="159"/>
    </row>
    <row r="980" spans="1:17" s="152" customFormat="1" ht="15" customHeight="1" x14ac:dyDescent="0.25">
      <c r="A980" s="187">
        <v>288</v>
      </c>
      <c r="B980" s="129" t="s">
        <v>3309</v>
      </c>
      <c r="C980" s="129" t="s">
        <v>3059</v>
      </c>
      <c r="D980" s="129" t="s">
        <v>3310</v>
      </c>
      <c r="E980" s="138" t="s">
        <v>2007</v>
      </c>
      <c r="F980" s="138" t="s">
        <v>486</v>
      </c>
      <c r="G980" s="46" t="s">
        <v>11</v>
      </c>
      <c r="H980" s="185">
        <v>75</v>
      </c>
      <c r="I980" s="188" t="s">
        <v>45</v>
      </c>
      <c r="J980" s="46" t="s">
        <v>2885</v>
      </c>
      <c r="K980" s="58">
        <v>0</v>
      </c>
      <c r="L980" s="46">
        <v>0</v>
      </c>
      <c r="M980" s="46">
        <v>0</v>
      </c>
      <c r="N980" s="135" t="s">
        <v>2020</v>
      </c>
      <c r="O980" s="159"/>
      <c r="P980" s="159"/>
      <c r="Q980" s="159"/>
    </row>
    <row r="981" spans="1:17" s="152" customFormat="1" ht="15" customHeight="1" x14ac:dyDescent="0.25">
      <c r="A981" s="187">
        <v>289</v>
      </c>
      <c r="B981" s="129" t="s">
        <v>3311</v>
      </c>
      <c r="C981" s="129" t="s">
        <v>3059</v>
      </c>
      <c r="D981" s="129" t="s">
        <v>3208</v>
      </c>
      <c r="E981" s="138" t="s">
        <v>2007</v>
      </c>
      <c r="F981" s="138" t="s">
        <v>486</v>
      </c>
      <c r="G981" s="46" t="s">
        <v>11</v>
      </c>
      <c r="H981" s="185">
        <v>75</v>
      </c>
      <c r="I981" s="188" t="s">
        <v>45</v>
      </c>
      <c r="J981" s="46" t="s">
        <v>2885</v>
      </c>
      <c r="K981" s="58">
        <v>0</v>
      </c>
      <c r="L981" s="46">
        <v>0</v>
      </c>
      <c r="M981" s="46">
        <v>0</v>
      </c>
      <c r="N981" s="135" t="s">
        <v>2020</v>
      </c>
      <c r="O981" s="159"/>
      <c r="P981" s="159"/>
      <c r="Q981" s="159"/>
    </row>
    <row r="982" spans="1:17" s="152" customFormat="1" ht="15" customHeight="1" x14ac:dyDescent="0.25">
      <c r="A982" s="187">
        <v>290</v>
      </c>
      <c r="B982" s="129" t="s">
        <v>3312</v>
      </c>
      <c r="C982" s="130" t="s">
        <v>595</v>
      </c>
      <c r="D982" s="129" t="s">
        <v>516</v>
      </c>
      <c r="E982" s="138" t="s">
        <v>2007</v>
      </c>
      <c r="F982" s="131" t="s">
        <v>486</v>
      </c>
      <c r="G982" s="132" t="s">
        <v>11</v>
      </c>
      <c r="H982" s="185">
        <v>45</v>
      </c>
      <c r="I982" s="138" t="s">
        <v>1398</v>
      </c>
      <c r="J982" s="138" t="s">
        <v>1471</v>
      </c>
      <c r="K982" s="58">
        <v>1</v>
      </c>
      <c r="L982" s="46" t="s">
        <v>29</v>
      </c>
      <c r="M982" s="46" t="s">
        <v>2979</v>
      </c>
      <c r="N982" s="135"/>
      <c r="O982" s="159"/>
      <c r="P982" s="159"/>
      <c r="Q982" s="159"/>
    </row>
    <row r="983" spans="1:17" s="152" customFormat="1" ht="15" customHeight="1" x14ac:dyDescent="0.25">
      <c r="A983" s="187">
        <v>291</v>
      </c>
      <c r="B983" s="129" t="s">
        <v>3237</v>
      </c>
      <c r="C983" s="129" t="s">
        <v>3237</v>
      </c>
      <c r="D983" s="129" t="s">
        <v>3313</v>
      </c>
      <c r="E983" s="138" t="s">
        <v>2007</v>
      </c>
      <c r="F983" s="138" t="s">
        <v>473</v>
      </c>
      <c r="G983" s="132" t="s">
        <v>11</v>
      </c>
      <c r="H983" s="147">
        <v>75</v>
      </c>
      <c r="I983" s="188" t="s">
        <v>45</v>
      </c>
      <c r="J983" s="46" t="s">
        <v>2885</v>
      </c>
      <c r="K983" s="148"/>
      <c r="L983" s="46"/>
      <c r="M983" s="46"/>
      <c r="N983" s="135"/>
      <c r="O983" s="159"/>
      <c r="P983" s="159"/>
      <c r="Q983" s="159"/>
    </row>
    <row r="984" spans="1:17" s="152" customFormat="1" ht="15" customHeight="1" x14ac:dyDescent="0.25">
      <c r="A984" s="187">
        <v>292</v>
      </c>
      <c r="B984" s="129" t="s">
        <v>3314</v>
      </c>
      <c r="C984" s="129" t="s">
        <v>3059</v>
      </c>
      <c r="D984" s="129" t="s">
        <v>3315</v>
      </c>
      <c r="E984" s="138" t="s">
        <v>2007</v>
      </c>
      <c r="F984" s="138" t="s">
        <v>486</v>
      </c>
      <c r="G984" s="46" t="s">
        <v>11</v>
      </c>
      <c r="H984" s="185">
        <v>75</v>
      </c>
      <c r="I984" s="188" t="s">
        <v>45</v>
      </c>
      <c r="J984" s="46" t="s">
        <v>2885</v>
      </c>
      <c r="K984" s="58">
        <v>0</v>
      </c>
      <c r="L984" s="46">
        <v>0</v>
      </c>
      <c r="M984" s="46">
        <v>0</v>
      </c>
      <c r="N984" s="135" t="s">
        <v>2020</v>
      </c>
      <c r="O984" s="159"/>
      <c r="P984" s="159"/>
      <c r="Q984" s="159"/>
    </row>
    <row r="985" spans="1:17" s="152" customFormat="1" ht="15" customHeight="1" x14ac:dyDescent="0.25">
      <c r="A985" s="187">
        <v>293</v>
      </c>
      <c r="B985" s="129" t="s">
        <v>3316</v>
      </c>
      <c r="C985" s="129" t="s">
        <v>3059</v>
      </c>
      <c r="D985" s="129" t="s">
        <v>3117</v>
      </c>
      <c r="E985" s="138" t="s">
        <v>2007</v>
      </c>
      <c r="F985" s="138" t="s">
        <v>486</v>
      </c>
      <c r="G985" s="46" t="s">
        <v>11</v>
      </c>
      <c r="H985" s="185">
        <v>45</v>
      </c>
      <c r="I985" s="188" t="s">
        <v>45</v>
      </c>
      <c r="J985" s="46" t="s">
        <v>2885</v>
      </c>
      <c r="K985" s="58">
        <v>1</v>
      </c>
      <c r="L985" s="46" t="s">
        <v>115</v>
      </c>
      <c r="M985" s="46" t="s">
        <v>115</v>
      </c>
      <c r="N985" s="137"/>
      <c r="O985" s="159"/>
      <c r="P985" s="159"/>
      <c r="Q985" s="159"/>
    </row>
    <row r="986" spans="1:17" s="152" customFormat="1" ht="15" customHeight="1" x14ac:dyDescent="0.25">
      <c r="A986" s="187">
        <v>294</v>
      </c>
      <c r="B986" s="129" t="s">
        <v>3317</v>
      </c>
      <c r="C986" s="129" t="s">
        <v>3024</v>
      </c>
      <c r="D986" s="129" t="s">
        <v>3024</v>
      </c>
      <c r="E986" s="138" t="s">
        <v>2007</v>
      </c>
      <c r="F986" s="138" t="s">
        <v>470</v>
      </c>
      <c r="G986" s="46" t="s">
        <v>11</v>
      </c>
      <c r="H986" s="185">
        <v>75</v>
      </c>
      <c r="I986" s="138" t="s">
        <v>1398</v>
      </c>
      <c r="J986" s="138" t="s">
        <v>1471</v>
      </c>
      <c r="K986" s="58">
        <v>1</v>
      </c>
      <c r="L986" s="46" t="s">
        <v>29</v>
      </c>
      <c r="M986" s="46" t="s">
        <v>2979</v>
      </c>
      <c r="N986" s="137"/>
      <c r="O986" s="159"/>
      <c r="P986" s="159"/>
      <c r="Q986" s="159"/>
    </row>
    <row r="987" spans="1:17" s="152" customFormat="1" ht="15" customHeight="1" x14ac:dyDescent="0.25">
      <c r="A987" s="187">
        <v>295</v>
      </c>
      <c r="B987" s="129" t="s">
        <v>3318</v>
      </c>
      <c r="C987" s="129" t="s">
        <v>3024</v>
      </c>
      <c r="D987" s="129" t="s">
        <v>3319</v>
      </c>
      <c r="E987" s="138" t="s">
        <v>2007</v>
      </c>
      <c r="F987" s="138" t="s">
        <v>470</v>
      </c>
      <c r="G987" s="46" t="s">
        <v>11</v>
      </c>
      <c r="H987" s="185">
        <v>75</v>
      </c>
      <c r="I987" s="138" t="s">
        <v>1398</v>
      </c>
      <c r="J987" s="138" t="s">
        <v>1471</v>
      </c>
      <c r="K987" s="58">
        <v>1</v>
      </c>
      <c r="L987" s="46" t="s">
        <v>29</v>
      </c>
      <c r="M987" s="46" t="s">
        <v>2979</v>
      </c>
      <c r="N987" s="137"/>
      <c r="O987" s="159"/>
      <c r="P987" s="179"/>
      <c r="Q987" s="179"/>
    </row>
    <row r="988" spans="1:17" s="152" customFormat="1" ht="15" customHeight="1" x14ac:dyDescent="0.25">
      <c r="A988" s="187">
        <v>296</v>
      </c>
      <c r="B988" s="129" t="s">
        <v>3320</v>
      </c>
      <c r="C988" s="129" t="s">
        <v>535</v>
      </c>
      <c r="D988" s="129" t="s">
        <v>3053</v>
      </c>
      <c r="E988" s="138" t="s">
        <v>2007</v>
      </c>
      <c r="F988" s="138" t="s">
        <v>473</v>
      </c>
      <c r="G988" s="46" t="s">
        <v>11</v>
      </c>
      <c r="H988" s="185">
        <v>45</v>
      </c>
      <c r="I988" s="138" t="s">
        <v>1398</v>
      </c>
      <c r="J988" s="138" t="s">
        <v>1471</v>
      </c>
      <c r="K988" s="58">
        <v>1</v>
      </c>
      <c r="L988" s="46" t="s">
        <v>29</v>
      </c>
      <c r="M988" s="46" t="s">
        <v>2979</v>
      </c>
      <c r="N988" s="137"/>
      <c r="O988" s="159"/>
      <c r="P988" s="179"/>
      <c r="Q988" s="179"/>
    </row>
    <row r="989" spans="1:17" s="152" customFormat="1" ht="15" customHeight="1" x14ac:dyDescent="0.25">
      <c r="A989" s="187">
        <v>297</v>
      </c>
      <c r="B989" s="129" t="s">
        <v>3321</v>
      </c>
      <c r="C989" s="129" t="s">
        <v>535</v>
      </c>
      <c r="D989" s="129" t="s">
        <v>3322</v>
      </c>
      <c r="E989" s="138" t="s">
        <v>2007</v>
      </c>
      <c r="F989" s="138" t="s">
        <v>473</v>
      </c>
      <c r="G989" s="46" t="s">
        <v>11</v>
      </c>
      <c r="H989" s="185">
        <v>45</v>
      </c>
      <c r="I989" s="138" t="s">
        <v>1398</v>
      </c>
      <c r="J989" s="138" t="s">
        <v>1471</v>
      </c>
      <c r="K989" s="58">
        <v>1</v>
      </c>
      <c r="L989" s="46" t="s">
        <v>29</v>
      </c>
      <c r="M989" s="46" t="s">
        <v>2979</v>
      </c>
      <c r="N989" s="137"/>
      <c r="O989" s="159"/>
      <c r="P989" s="179"/>
      <c r="Q989" s="179"/>
    </row>
    <row r="990" spans="1:17" s="152" customFormat="1" ht="15" customHeight="1" x14ac:dyDescent="0.25">
      <c r="A990" s="187">
        <v>298</v>
      </c>
      <c r="B990" s="129" t="s">
        <v>3323</v>
      </c>
      <c r="C990" s="129" t="s">
        <v>3217</v>
      </c>
      <c r="D990" s="129" t="s">
        <v>3324</v>
      </c>
      <c r="E990" s="138" t="s">
        <v>2007</v>
      </c>
      <c r="F990" s="138" t="s">
        <v>473</v>
      </c>
      <c r="G990" s="46" t="s">
        <v>11</v>
      </c>
      <c r="H990" s="185">
        <v>45</v>
      </c>
      <c r="I990" s="138" t="s">
        <v>1398</v>
      </c>
      <c r="J990" s="138" t="s">
        <v>1471</v>
      </c>
      <c r="K990" s="58">
        <v>1</v>
      </c>
      <c r="L990" s="46" t="s">
        <v>29</v>
      </c>
      <c r="M990" s="46" t="s">
        <v>2979</v>
      </c>
      <c r="N990" s="137"/>
      <c r="O990" s="159"/>
      <c r="P990" s="179"/>
      <c r="Q990" s="179"/>
    </row>
    <row r="991" spans="1:17" s="152" customFormat="1" ht="15" customHeight="1" x14ac:dyDescent="0.25">
      <c r="A991" s="187">
        <v>299</v>
      </c>
      <c r="B991" s="129" t="s">
        <v>3325</v>
      </c>
      <c r="C991" s="129" t="s">
        <v>3217</v>
      </c>
      <c r="D991" s="129" t="s">
        <v>3053</v>
      </c>
      <c r="E991" s="138" t="s">
        <v>2007</v>
      </c>
      <c r="F991" s="138" t="s">
        <v>473</v>
      </c>
      <c r="G991" s="46" t="s">
        <v>11</v>
      </c>
      <c r="H991" s="185">
        <v>45</v>
      </c>
      <c r="I991" s="138" t="s">
        <v>1398</v>
      </c>
      <c r="J991" s="138" t="s">
        <v>1471</v>
      </c>
      <c r="K991" s="58">
        <v>1</v>
      </c>
      <c r="L991" s="46" t="s">
        <v>29</v>
      </c>
      <c r="M991" s="46" t="s">
        <v>2979</v>
      </c>
      <c r="N991" s="137"/>
      <c r="O991" s="159"/>
      <c r="P991" s="179"/>
      <c r="Q991" s="179"/>
    </row>
    <row r="992" spans="1:17" s="152" customFormat="1" ht="15" customHeight="1" x14ac:dyDescent="0.25">
      <c r="A992" s="187">
        <v>300</v>
      </c>
      <c r="B992" s="129" t="s">
        <v>3326</v>
      </c>
      <c r="C992" s="129" t="s">
        <v>535</v>
      </c>
      <c r="D992" s="129" t="s">
        <v>3327</v>
      </c>
      <c r="E992" s="138" t="s">
        <v>2007</v>
      </c>
      <c r="F992" s="138" t="s">
        <v>473</v>
      </c>
      <c r="G992" s="46" t="s">
        <v>11</v>
      </c>
      <c r="H992" s="185">
        <v>75</v>
      </c>
      <c r="I992" s="138" t="s">
        <v>1398</v>
      </c>
      <c r="J992" s="138" t="s">
        <v>1471</v>
      </c>
      <c r="K992" s="58">
        <v>0</v>
      </c>
      <c r="L992" s="46">
        <v>0</v>
      </c>
      <c r="M992" s="46">
        <v>0</v>
      </c>
      <c r="N992" s="135" t="s">
        <v>2020</v>
      </c>
      <c r="O992" s="159"/>
      <c r="P992" s="179"/>
      <c r="Q992" s="179"/>
    </row>
    <row r="993" spans="1:17" s="152" customFormat="1" ht="15" customHeight="1" x14ac:dyDescent="0.25">
      <c r="A993" s="187">
        <v>301</v>
      </c>
      <c r="B993" s="129" t="s">
        <v>3328</v>
      </c>
      <c r="C993" s="129" t="s">
        <v>535</v>
      </c>
      <c r="D993" s="129" t="s">
        <v>3329</v>
      </c>
      <c r="E993" s="138" t="s">
        <v>2007</v>
      </c>
      <c r="F993" s="138" t="s">
        <v>473</v>
      </c>
      <c r="G993" s="46" t="s">
        <v>11</v>
      </c>
      <c r="H993" s="185">
        <v>45</v>
      </c>
      <c r="I993" s="138" t="s">
        <v>1398</v>
      </c>
      <c r="J993" s="138" t="s">
        <v>1471</v>
      </c>
      <c r="K993" s="58">
        <v>0</v>
      </c>
      <c r="L993" s="46">
        <v>0</v>
      </c>
      <c r="M993" s="46">
        <v>0</v>
      </c>
      <c r="N993" s="135" t="s">
        <v>2020</v>
      </c>
      <c r="O993" s="159"/>
      <c r="P993" s="179"/>
      <c r="Q993" s="179"/>
    </row>
    <row r="994" spans="1:17" s="152" customFormat="1" ht="15" customHeight="1" x14ac:dyDescent="0.25">
      <c r="A994" s="187">
        <v>302</v>
      </c>
      <c r="B994" s="129" t="s">
        <v>3330</v>
      </c>
      <c r="C994" s="129" t="s">
        <v>3024</v>
      </c>
      <c r="D994" s="129" t="s">
        <v>2023</v>
      </c>
      <c r="E994" s="138" t="s">
        <v>2007</v>
      </c>
      <c r="F994" s="138" t="s">
        <v>473</v>
      </c>
      <c r="G994" s="46" t="s">
        <v>11</v>
      </c>
      <c r="H994" s="185">
        <v>45</v>
      </c>
      <c r="I994" s="138" t="s">
        <v>1398</v>
      </c>
      <c r="J994" s="138" t="s">
        <v>1471</v>
      </c>
      <c r="K994" s="58">
        <v>1</v>
      </c>
      <c r="L994" s="46" t="s">
        <v>29</v>
      </c>
      <c r="M994" s="46" t="s">
        <v>2979</v>
      </c>
      <c r="N994" s="135" t="s">
        <v>2943</v>
      </c>
      <c r="O994" s="159"/>
      <c r="P994" s="179"/>
      <c r="Q994" s="179"/>
    </row>
    <row r="995" spans="1:17" s="152" customFormat="1" ht="15" customHeight="1" x14ac:dyDescent="0.25">
      <c r="A995" s="187">
        <v>303</v>
      </c>
      <c r="B995" s="129" t="s">
        <v>3210</v>
      </c>
      <c r="C995" s="130" t="s">
        <v>595</v>
      </c>
      <c r="D995" s="129" t="s">
        <v>3144</v>
      </c>
      <c r="E995" s="138" t="s">
        <v>2007</v>
      </c>
      <c r="F995" s="131" t="s">
        <v>486</v>
      </c>
      <c r="G995" s="132" t="s">
        <v>11</v>
      </c>
      <c r="H995" s="185">
        <v>45</v>
      </c>
      <c r="I995" s="138" t="s">
        <v>1398</v>
      </c>
      <c r="J995" s="138" t="s">
        <v>1471</v>
      </c>
      <c r="K995" s="58">
        <v>1</v>
      </c>
      <c r="L995" s="46" t="s">
        <v>29</v>
      </c>
      <c r="M995" s="46" t="s">
        <v>2979</v>
      </c>
      <c r="N995" s="135"/>
      <c r="O995" s="159"/>
      <c r="P995" s="179"/>
      <c r="Q995" s="179"/>
    </row>
    <row r="996" spans="1:17" s="152" customFormat="1" ht="15" customHeight="1" x14ac:dyDescent="0.25">
      <c r="A996" s="187">
        <v>304</v>
      </c>
      <c r="B996" s="129" t="s">
        <v>3331</v>
      </c>
      <c r="C996" s="129" t="s">
        <v>1657</v>
      </c>
      <c r="D996" s="129" t="s">
        <v>534</v>
      </c>
      <c r="E996" s="138" t="s">
        <v>2007</v>
      </c>
      <c r="F996" s="138" t="s">
        <v>470</v>
      </c>
      <c r="G996" s="46" t="s">
        <v>11</v>
      </c>
      <c r="H996" s="185">
        <v>100</v>
      </c>
      <c r="I996" s="46" t="s">
        <v>1398</v>
      </c>
      <c r="J996" s="46" t="s">
        <v>3029</v>
      </c>
      <c r="K996" s="58">
        <v>1</v>
      </c>
      <c r="L996" s="46" t="s">
        <v>15</v>
      </c>
      <c r="M996" s="46" t="s">
        <v>162</v>
      </c>
      <c r="N996" s="137"/>
      <c r="O996" s="189"/>
      <c r="P996" s="191"/>
      <c r="Q996" s="191"/>
    </row>
    <row r="997" spans="1:17" s="152" customFormat="1" ht="15" customHeight="1" x14ac:dyDescent="0.25">
      <c r="A997" s="187">
        <v>305</v>
      </c>
      <c r="B997" s="129" t="s">
        <v>3332</v>
      </c>
      <c r="C997" s="129" t="s">
        <v>1657</v>
      </c>
      <c r="D997" s="129" t="s">
        <v>3333</v>
      </c>
      <c r="E997" s="138" t="s">
        <v>2007</v>
      </c>
      <c r="F997" s="138" t="s">
        <v>470</v>
      </c>
      <c r="G997" s="46" t="s">
        <v>11</v>
      </c>
      <c r="H997" s="185">
        <v>75</v>
      </c>
      <c r="I997" s="46" t="s">
        <v>1398</v>
      </c>
      <c r="J997" s="46" t="s">
        <v>3029</v>
      </c>
      <c r="K997" s="58">
        <v>1</v>
      </c>
      <c r="L997" s="46" t="s">
        <v>15</v>
      </c>
      <c r="M997" s="46" t="s">
        <v>162</v>
      </c>
      <c r="N997" s="137"/>
      <c r="O997" s="159"/>
      <c r="P997" s="159"/>
      <c r="Q997" s="159"/>
    </row>
    <row r="998" spans="1:17" s="152" customFormat="1" ht="15" customHeight="1" x14ac:dyDescent="0.25">
      <c r="A998" s="187">
        <v>306</v>
      </c>
      <c r="B998" s="129" t="s">
        <v>3334</v>
      </c>
      <c r="C998" s="129" t="s">
        <v>561</v>
      </c>
      <c r="D998" s="129" t="s">
        <v>561</v>
      </c>
      <c r="E998" s="138" t="s">
        <v>2007</v>
      </c>
      <c r="F998" s="138" t="s">
        <v>473</v>
      </c>
      <c r="G998" s="132" t="s">
        <v>11</v>
      </c>
      <c r="H998" s="147">
        <v>75</v>
      </c>
      <c r="I998" s="188" t="s">
        <v>45</v>
      </c>
      <c r="J998" s="46" t="s">
        <v>2885</v>
      </c>
      <c r="K998" s="148">
        <v>0</v>
      </c>
      <c r="L998" s="46">
        <v>0</v>
      </c>
      <c r="M998" s="46">
        <v>0</v>
      </c>
      <c r="N998" s="135" t="s">
        <v>2020</v>
      </c>
      <c r="O998" s="159"/>
      <c r="P998" s="159"/>
      <c r="Q998" s="159"/>
    </row>
    <row r="999" spans="1:17" s="152" customFormat="1" ht="15" customHeight="1" x14ac:dyDescent="0.25">
      <c r="A999" s="187">
        <v>307</v>
      </c>
      <c r="B999" s="129" t="s">
        <v>3335</v>
      </c>
      <c r="C999" s="129" t="s">
        <v>489</v>
      </c>
      <c r="D999" s="129" t="s">
        <v>2974</v>
      </c>
      <c r="E999" s="138" t="s">
        <v>2037</v>
      </c>
      <c r="F999" s="138" t="s">
        <v>470</v>
      </c>
      <c r="G999" s="46" t="s">
        <v>11</v>
      </c>
      <c r="H999" s="185">
        <v>150</v>
      </c>
      <c r="I999" s="188" t="s">
        <v>45</v>
      </c>
      <c r="J999" s="46" t="s">
        <v>2891</v>
      </c>
      <c r="K999" s="58">
        <v>1</v>
      </c>
      <c r="L999" s="46" t="s">
        <v>115</v>
      </c>
      <c r="M999" s="46" t="s">
        <v>115</v>
      </c>
      <c r="N999" s="137" t="s">
        <v>3336</v>
      </c>
      <c r="O999" s="159"/>
      <c r="P999" s="159"/>
      <c r="Q999" s="159"/>
    </row>
    <row r="1000" spans="1:17" s="152" customFormat="1" ht="15" customHeight="1" x14ac:dyDescent="0.25">
      <c r="A1000" s="187">
        <v>308</v>
      </c>
      <c r="B1000" s="129" t="s">
        <v>3337</v>
      </c>
      <c r="C1000" s="129" t="s">
        <v>489</v>
      </c>
      <c r="D1000" s="129" t="s">
        <v>3338</v>
      </c>
      <c r="E1000" s="138" t="s">
        <v>2037</v>
      </c>
      <c r="F1000" s="138" t="s">
        <v>470</v>
      </c>
      <c r="G1000" s="46" t="s">
        <v>11</v>
      </c>
      <c r="H1000" s="185">
        <v>75</v>
      </c>
      <c r="I1000" s="188" t="s">
        <v>45</v>
      </c>
      <c r="J1000" s="46" t="s">
        <v>2891</v>
      </c>
      <c r="K1000" s="58">
        <v>1</v>
      </c>
      <c r="L1000" s="46" t="s">
        <v>115</v>
      </c>
      <c r="M1000" s="46" t="s">
        <v>115</v>
      </c>
      <c r="N1000" s="137"/>
      <c r="O1000" s="159"/>
      <c r="P1000" s="159"/>
      <c r="Q1000" s="159"/>
    </row>
    <row r="1001" spans="1:17" s="152" customFormat="1" ht="15" customHeight="1" x14ac:dyDescent="0.25">
      <c r="A1001" s="187">
        <v>309</v>
      </c>
      <c r="B1001" s="129" t="s">
        <v>3339</v>
      </c>
      <c r="C1001" s="129" t="s">
        <v>514</v>
      </c>
      <c r="D1001" s="129" t="s">
        <v>2987</v>
      </c>
      <c r="E1001" s="138" t="s">
        <v>2007</v>
      </c>
      <c r="F1001" s="138" t="s">
        <v>486</v>
      </c>
      <c r="G1001" s="132" t="s">
        <v>11</v>
      </c>
      <c r="H1001" s="185">
        <v>45</v>
      </c>
      <c r="I1001" s="188" t="s">
        <v>45</v>
      </c>
      <c r="J1001" s="46" t="s">
        <v>2885</v>
      </c>
      <c r="K1001" s="58">
        <v>1</v>
      </c>
      <c r="L1001" s="46" t="s">
        <v>115</v>
      </c>
      <c r="M1001" s="46" t="s">
        <v>115</v>
      </c>
      <c r="N1001" s="137"/>
      <c r="O1001" s="159"/>
      <c r="P1001" s="159"/>
      <c r="Q1001" s="159"/>
    </row>
    <row r="1002" spans="1:17" s="152" customFormat="1" ht="15" customHeight="1" x14ac:dyDescent="0.25">
      <c r="A1002" s="187">
        <v>310</v>
      </c>
      <c r="B1002" s="129" t="s">
        <v>3340</v>
      </c>
      <c r="C1002" s="129" t="s">
        <v>514</v>
      </c>
      <c r="D1002" s="129" t="s">
        <v>1663</v>
      </c>
      <c r="E1002" s="138" t="s">
        <v>2007</v>
      </c>
      <c r="F1002" s="138" t="s">
        <v>486</v>
      </c>
      <c r="G1002" s="132" t="s">
        <v>11</v>
      </c>
      <c r="H1002" s="185">
        <v>45</v>
      </c>
      <c r="I1002" s="188" t="s">
        <v>45</v>
      </c>
      <c r="J1002" s="46" t="s">
        <v>2885</v>
      </c>
      <c r="K1002" s="58">
        <v>1</v>
      </c>
      <c r="L1002" s="46" t="s">
        <v>115</v>
      </c>
      <c r="M1002" s="46" t="s">
        <v>115</v>
      </c>
      <c r="N1002" s="135"/>
      <c r="O1002" s="159"/>
      <c r="P1002" s="159"/>
      <c r="Q1002" s="159"/>
    </row>
    <row r="1003" spans="1:17" s="152" customFormat="1" ht="15" customHeight="1" x14ac:dyDescent="0.25">
      <c r="A1003" s="187">
        <v>311</v>
      </c>
      <c r="B1003" s="129" t="s">
        <v>3341</v>
      </c>
      <c r="C1003" s="129" t="s">
        <v>500</v>
      </c>
      <c r="D1003" s="129" t="s">
        <v>3342</v>
      </c>
      <c r="E1003" s="138" t="s">
        <v>2007</v>
      </c>
      <c r="F1003" s="138" t="s">
        <v>473</v>
      </c>
      <c r="G1003" s="46" t="s">
        <v>11</v>
      </c>
      <c r="H1003" s="185">
        <v>45</v>
      </c>
      <c r="I1003" s="46" t="s">
        <v>1398</v>
      </c>
      <c r="J1003" s="46" t="s">
        <v>2898</v>
      </c>
      <c r="K1003" s="58">
        <v>1</v>
      </c>
      <c r="L1003" s="46" t="s">
        <v>15</v>
      </c>
      <c r="M1003" s="46" t="s">
        <v>162</v>
      </c>
      <c r="N1003" s="137"/>
      <c r="O1003" s="159"/>
      <c r="P1003" s="159"/>
      <c r="Q1003" s="159"/>
    </row>
    <row r="1004" spans="1:17" s="152" customFormat="1" ht="15" customHeight="1" x14ac:dyDescent="0.25">
      <c r="A1004" s="187">
        <v>312</v>
      </c>
      <c r="B1004" s="129" t="s">
        <v>3343</v>
      </c>
      <c r="C1004" s="129" t="s">
        <v>500</v>
      </c>
      <c r="D1004" s="129" t="s">
        <v>3019</v>
      </c>
      <c r="E1004" s="138" t="s">
        <v>2007</v>
      </c>
      <c r="F1004" s="138" t="s">
        <v>473</v>
      </c>
      <c r="G1004" s="46" t="s">
        <v>11</v>
      </c>
      <c r="H1004" s="185">
        <v>45</v>
      </c>
      <c r="I1004" s="46" t="s">
        <v>1398</v>
      </c>
      <c r="J1004" s="46" t="s">
        <v>2898</v>
      </c>
      <c r="K1004" s="58">
        <v>1</v>
      </c>
      <c r="L1004" s="46" t="s">
        <v>15</v>
      </c>
      <c r="M1004" s="46" t="s">
        <v>162</v>
      </c>
      <c r="N1004" s="137"/>
      <c r="O1004" s="159"/>
      <c r="P1004" s="159"/>
      <c r="Q1004" s="159"/>
    </row>
    <row r="1005" spans="1:17" s="152" customFormat="1" ht="15" customHeight="1" x14ac:dyDescent="0.25">
      <c r="A1005" s="187">
        <v>313</v>
      </c>
      <c r="B1005" s="129" t="s">
        <v>3190</v>
      </c>
      <c r="C1005" s="129" t="s">
        <v>1701</v>
      </c>
      <c r="D1005" s="129" t="s">
        <v>3019</v>
      </c>
      <c r="E1005" s="138" t="s">
        <v>2007</v>
      </c>
      <c r="F1005" s="138" t="s">
        <v>473</v>
      </c>
      <c r="G1005" s="46" t="s">
        <v>11</v>
      </c>
      <c r="H1005" s="185">
        <v>75</v>
      </c>
      <c r="I1005" s="46" t="s">
        <v>1398</v>
      </c>
      <c r="J1005" s="46" t="s">
        <v>2898</v>
      </c>
      <c r="K1005" s="58">
        <v>1</v>
      </c>
      <c r="L1005" s="46" t="s">
        <v>15</v>
      </c>
      <c r="M1005" s="46" t="s">
        <v>162</v>
      </c>
      <c r="N1005" s="137" t="s">
        <v>3344</v>
      </c>
      <c r="O1005" s="159"/>
      <c r="P1005" s="159"/>
      <c r="Q1005" s="159"/>
    </row>
    <row r="1006" spans="1:17" s="152" customFormat="1" ht="15" customHeight="1" x14ac:dyDescent="0.25">
      <c r="A1006" s="187">
        <v>314</v>
      </c>
      <c r="B1006" s="129" t="s">
        <v>3345</v>
      </c>
      <c r="C1006" s="129" t="s">
        <v>1701</v>
      </c>
      <c r="D1006" s="129" t="s">
        <v>2023</v>
      </c>
      <c r="E1006" s="138" t="s">
        <v>2007</v>
      </c>
      <c r="F1006" s="138" t="s">
        <v>473</v>
      </c>
      <c r="G1006" s="46" t="s">
        <v>11</v>
      </c>
      <c r="H1006" s="185">
        <v>45</v>
      </c>
      <c r="I1006" s="46" t="s">
        <v>1398</v>
      </c>
      <c r="J1006" s="46" t="s">
        <v>2898</v>
      </c>
      <c r="K1006" s="58">
        <v>0</v>
      </c>
      <c r="L1006" s="46" t="s">
        <v>15</v>
      </c>
      <c r="M1006" s="46" t="s">
        <v>162</v>
      </c>
      <c r="N1006" s="137" t="s">
        <v>3346</v>
      </c>
      <c r="O1006" s="159"/>
      <c r="P1006" s="159"/>
      <c r="Q1006" s="159"/>
    </row>
    <row r="1007" spans="1:17" s="152" customFormat="1" ht="15" customHeight="1" x14ac:dyDescent="0.25">
      <c r="A1007" s="187">
        <v>315</v>
      </c>
      <c r="B1007" s="129" t="s">
        <v>3347</v>
      </c>
      <c r="C1007" s="129" t="s">
        <v>500</v>
      </c>
      <c r="D1007" s="129" t="s">
        <v>500</v>
      </c>
      <c r="E1007" s="138" t="s">
        <v>2007</v>
      </c>
      <c r="F1007" s="138" t="s">
        <v>473</v>
      </c>
      <c r="G1007" s="46" t="s">
        <v>11</v>
      </c>
      <c r="H1007" s="185">
        <v>45</v>
      </c>
      <c r="I1007" s="46" t="s">
        <v>1398</v>
      </c>
      <c r="J1007" s="46" t="s">
        <v>2898</v>
      </c>
      <c r="K1007" s="58">
        <v>1</v>
      </c>
      <c r="L1007" s="46" t="s">
        <v>15</v>
      </c>
      <c r="M1007" s="46" t="s">
        <v>162</v>
      </c>
      <c r="N1007" s="137"/>
      <c r="O1007" s="159"/>
      <c r="P1007" s="159"/>
      <c r="Q1007" s="159"/>
    </row>
    <row r="1008" spans="1:17" s="152" customFormat="1" ht="15" customHeight="1" x14ac:dyDescent="0.25">
      <c r="A1008" s="187">
        <v>316</v>
      </c>
      <c r="B1008" s="129" t="s">
        <v>3348</v>
      </c>
      <c r="C1008" s="129" t="s">
        <v>500</v>
      </c>
      <c r="D1008" s="129" t="s">
        <v>3349</v>
      </c>
      <c r="E1008" s="138" t="s">
        <v>2007</v>
      </c>
      <c r="F1008" s="138" t="s">
        <v>473</v>
      </c>
      <c r="G1008" s="46" t="s">
        <v>11</v>
      </c>
      <c r="H1008" s="185">
        <v>45</v>
      </c>
      <c r="I1008" s="46" t="s">
        <v>1398</v>
      </c>
      <c r="J1008" s="46" t="s">
        <v>2898</v>
      </c>
      <c r="K1008" s="58">
        <v>1</v>
      </c>
      <c r="L1008" s="46" t="s">
        <v>15</v>
      </c>
      <c r="M1008" s="46" t="s">
        <v>162</v>
      </c>
      <c r="N1008" s="137"/>
      <c r="O1008" s="159"/>
      <c r="P1008" s="159"/>
      <c r="Q1008" s="159"/>
    </row>
    <row r="1009" spans="1:17" s="152" customFormat="1" ht="15" customHeight="1" x14ac:dyDescent="0.25">
      <c r="A1009" s="187">
        <v>317</v>
      </c>
      <c r="B1009" s="129" t="s">
        <v>3350</v>
      </c>
      <c r="C1009" s="129" t="s">
        <v>606</v>
      </c>
      <c r="D1009" s="129" t="s">
        <v>469</v>
      </c>
      <c r="E1009" s="138" t="s">
        <v>2007</v>
      </c>
      <c r="F1009" s="138" t="s">
        <v>470</v>
      </c>
      <c r="G1009" s="132" t="s">
        <v>11</v>
      </c>
      <c r="H1009" s="185">
        <v>45</v>
      </c>
      <c r="I1009" s="138" t="s">
        <v>1398</v>
      </c>
      <c r="J1009" s="138" t="s">
        <v>1471</v>
      </c>
      <c r="K1009" s="58">
        <v>1</v>
      </c>
      <c r="L1009" s="46" t="s">
        <v>29</v>
      </c>
      <c r="M1009" s="46" t="s">
        <v>2979</v>
      </c>
      <c r="N1009" s="135" t="s">
        <v>2020</v>
      </c>
      <c r="O1009" s="159"/>
      <c r="P1009" s="159"/>
      <c r="Q1009" s="159"/>
    </row>
    <row r="1010" spans="1:17" s="152" customFormat="1" ht="15" customHeight="1" x14ac:dyDescent="0.25">
      <c r="A1010" s="187">
        <v>318</v>
      </c>
      <c r="B1010" s="129" t="s">
        <v>3351</v>
      </c>
      <c r="C1010" s="129" t="s">
        <v>535</v>
      </c>
      <c r="D1010" s="129" t="s">
        <v>539</v>
      </c>
      <c r="E1010" s="138" t="s">
        <v>2007</v>
      </c>
      <c r="F1010" s="138" t="s">
        <v>473</v>
      </c>
      <c r="G1010" s="46" t="s">
        <v>11</v>
      </c>
      <c r="H1010" s="185">
        <v>75</v>
      </c>
      <c r="I1010" s="138" t="s">
        <v>1398</v>
      </c>
      <c r="J1010" s="138" t="s">
        <v>1471</v>
      </c>
      <c r="K1010" s="58">
        <v>1</v>
      </c>
      <c r="L1010" s="46" t="s">
        <v>15</v>
      </c>
      <c r="M1010" s="46" t="s">
        <v>162</v>
      </c>
      <c r="N1010" s="137" t="s">
        <v>3352</v>
      </c>
      <c r="O1010" s="159"/>
      <c r="P1010" s="159"/>
      <c r="Q1010" s="159"/>
    </row>
    <row r="1011" spans="1:17" s="152" customFormat="1" ht="15" customHeight="1" x14ac:dyDescent="0.25">
      <c r="A1011" s="187">
        <v>319</v>
      </c>
      <c r="B1011" s="129" t="s">
        <v>3353</v>
      </c>
      <c r="C1011" s="129" t="s">
        <v>535</v>
      </c>
      <c r="D1011" s="129" t="s">
        <v>1290</v>
      </c>
      <c r="E1011" s="138" t="s">
        <v>2007</v>
      </c>
      <c r="F1011" s="138" t="s">
        <v>473</v>
      </c>
      <c r="G1011" s="46" t="s">
        <v>11</v>
      </c>
      <c r="H1011" s="185">
        <v>75</v>
      </c>
      <c r="I1011" s="138" t="s">
        <v>1398</v>
      </c>
      <c r="J1011" s="138" t="s">
        <v>1471</v>
      </c>
      <c r="K1011" s="58">
        <v>1</v>
      </c>
      <c r="L1011" s="46" t="s">
        <v>15</v>
      </c>
      <c r="M1011" s="46" t="s">
        <v>162</v>
      </c>
      <c r="N1011" s="137"/>
      <c r="O1011" s="159"/>
      <c r="P1011" s="159"/>
      <c r="Q1011" s="159"/>
    </row>
    <row r="1012" spans="1:17" s="152" customFormat="1" ht="15" customHeight="1" x14ac:dyDescent="0.25">
      <c r="A1012" s="187">
        <v>320</v>
      </c>
      <c r="B1012" s="129" t="s">
        <v>3354</v>
      </c>
      <c r="C1012" s="129" t="s">
        <v>1668</v>
      </c>
      <c r="D1012" s="129" t="s">
        <v>3158</v>
      </c>
      <c r="E1012" s="138" t="s">
        <v>2007</v>
      </c>
      <c r="F1012" s="138" t="s">
        <v>486</v>
      </c>
      <c r="G1012" s="46" t="s">
        <v>11</v>
      </c>
      <c r="H1012" s="185">
        <v>75</v>
      </c>
      <c r="I1012" s="46" t="s">
        <v>1398</v>
      </c>
      <c r="J1012" s="46" t="s">
        <v>2906</v>
      </c>
      <c r="K1012" s="58">
        <v>1</v>
      </c>
      <c r="L1012" s="46" t="s">
        <v>29</v>
      </c>
      <c r="M1012" s="46" t="s">
        <v>143</v>
      </c>
      <c r="N1012" s="137"/>
      <c r="O1012" s="159"/>
      <c r="P1012" s="159"/>
      <c r="Q1012" s="159"/>
    </row>
    <row r="1013" spans="1:17" s="152" customFormat="1" ht="15" customHeight="1" x14ac:dyDescent="0.25">
      <c r="A1013" s="187">
        <v>321</v>
      </c>
      <c r="B1013" s="129" t="s">
        <v>3355</v>
      </c>
      <c r="C1013" s="129" t="s">
        <v>1668</v>
      </c>
      <c r="D1013" s="129" t="s">
        <v>3356</v>
      </c>
      <c r="E1013" s="138" t="s">
        <v>2007</v>
      </c>
      <c r="F1013" s="138" t="s">
        <v>486</v>
      </c>
      <c r="G1013" s="46" t="s">
        <v>11</v>
      </c>
      <c r="H1013" s="185">
        <v>75</v>
      </c>
      <c r="I1013" s="46" t="s">
        <v>1398</v>
      </c>
      <c r="J1013" s="46" t="s">
        <v>2906</v>
      </c>
      <c r="K1013" s="58">
        <v>1</v>
      </c>
      <c r="L1013" s="46" t="s">
        <v>29</v>
      </c>
      <c r="M1013" s="46" t="s">
        <v>143</v>
      </c>
      <c r="N1013" s="137"/>
      <c r="O1013" s="159"/>
      <c r="P1013" s="159"/>
      <c r="Q1013" s="159"/>
    </row>
    <row r="1014" spans="1:17" s="152" customFormat="1" ht="15" customHeight="1" x14ac:dyDescent="0.25">
      <c r="A1014" s="187">
        <v>322</v>
      </c>
      <c r="B1014" s="129" t="s">
        <v>3357</v>
      </c>
      <c r="C1014" s="129" t="s">
        <v>1668</v>
      </c>
      <c r="D1014" s="129" t="s">
        <v>3033</v>
      </c>
      <c r="E1014" s="138" t="s">
        <v>2007</v>
      </c>
      <c r="F1014" s="138" t="s">
        <v>486</v>
      </c>
      <c r="G1014" s="46" t="s">
        <v>11</v>
      </c>
      <c r="H1014" s="185">
        <v>75</v>
      </c>
      <c r="I1014" s="46" t="s">
        <v>1398</v>
      </c>
      <c r="J1014" s="46" t="s">
        <v>2906</v>
      </c>
      <c r="K1014" s="58">
        <v>1</v>
      </c>
      <c r="L1014" s="46" t="s">
        <v>15</v>
      </c>
      <c r="M1014" s="46" t="s">
        <v>16</v>
      </c>
      <c r="N1014" s="137"/>
      <c r="O1014" s="159"/>
      <c r="P1014" s="159"/>
      <c r="Q1014" s="159"/>
    </row>
    <row r="1015" spans="1:17" s="152" customFormat="1" ht="15" customHeight="1" x14ac:dyDescent="0.25">
      <c r="A1015" s="187">
        <v>323</v>
      </c>
      <c r="B1015" s="129" t="s">
        <v>3358</v>
      </c>
      <c r="C1015" s="129" t="s">
        <v>1668</v>
      </c>
      <c r="D1015" s="129" t="s">
        <v>541</v>
      </c>
      <c r="E1015" s="138" t="s">
        <v>2007</v>
      </c>
      <c r="F1015" s="138" t="s">
        <v>486</v>
      </c>
      <c r="G1015" s="46" t="s">
        <v>11</v>
      </c>
      <c r="H1015" s="185">
        <v>75</v>
      </c>
      <c r="I1015" s="46" t="s">
        <v>1398</v>
      </c>
      <c r="J1015" s="46" t="s">
        <v>2906</v>
      </c>
      <c r="K1015" s="58">
        <v>1</v>
      </c>
      <c r="L1015" s="46" t="s">
        <v>15</v>
      </c>
      <c r="M1015" s="46" t="s">
        <v>16</v>
      </c>
      <c r="N1015" s="137"/>
      <c r="O1015" s="159"/>
      <c r="P1015" s="159"/>
      <c r="Q1015" s="159"/>
    </row>
    <row r="1016" spans="1:17" s="152" customFormat="1" ht="15" customHeight="1" x14ac:dyDescent="0.25">
      <c r="A1016" s="187">
        <v>324</v>
      </c>
      <c r="B1016" s="129" t="s">
        <v>3359</v>
      </c>
      <c r="C1016" s="129" t="s">
        <v>609</v>
      </c>
      <c r="D1016" s="129" t="s">
        <v>3360</v>
      </c>
      <c r="E1016" s="138" t="s">
        <v>2007</v>
      </c>
      <c r="F1016" s="138" t="s">
        <v>473</v>
      </c>
      <c r="G1016" s="46" t="s">
        <v>11</v>
      </c>
      <c r="H1016" s="185">
        <v>75</v>
      </c>
      <c r="I1016" s="188" t="s">
        <v>45</v>
      </c>
      <c r="J1016" s="46" t="s">
        <v>2885</v>
      </c>
      <c r="K1016" s="58">
        <v>1</v>
      </c>
      <c r="L1016" s="46" t="s">
        <v>15</v>
      </c>
      <c r="M1016" s="46" t="s">
        <v>162</v>
      </c>
      <c r="N1016" s="137"/>
      <c r="O1016" s="159"/>
      <c r="P1016" s="159"/>
      <c r="Q1016" s="159"/>
    </row>
    <row r="1017" spans="1:17" s="152" customFormat="1" ht="15" customHeight="1" x14ac:dyDescent="0.25">
      <c r="A1017" s="187">
        <v>325</v>
      </c>
      <c r="B1017" s="129" t="s">
        <v>3361</v>
      </c>
      <c r="C1017" s="129" t="s">
        <v>609</v>
      </c>
      <c r="D1017" s="129" t="s">
        <v>3313</v>
      </c>
      <c r="E1017" s="138" t="s">
        <v>2007</v>
      </c>
      <c r="F1017" s="138" t="s">
        <v>473</v>
      </c>
      <c r="G1017" s="46" t="s">
        <v>11</v>
      </c>
      <c r="H1017" s="185">
        <v>75</v>
      </c>
      <c r="I1017" s="188" t="s">
        <v>45</v>
      </c>
      <c r="J1017" s="46" t="s">
        <v>2885</v>
      </c>
      <c r="K1017" s="58">
        <v>1</v>
      </c>
      <c r="L1017" s="46" t="s">
        <v>15</v>
      </c>
      <c r="M1017" s="46" t="s">
        <v>162</v>
      </c>
      <c r="N1017" s="137"/>
      <c r="O1017" s="159"/>
      <c r="P1017" s="159"/>
      <c r="Q1017" s="159"/>
    </row>
    <row r="1018" spans="1:17" s="152" customFormat="1" ht="15" customHeight="1" x14ac:dyDescent="0.25">
      <c r="A1018" s="187">
        <v>326</v>
      </c>
      <c r="B1018" s="129" t="s">
        <v>3088</v>
      </c>
      <c r="C1018" s="129" t="s">
        <v>3362</v>
      </c>
      <c r="D1018" s="129" t="s">
        <v>2023</v>
      </c>
      <c r="E1018" s="138" t="s">
        <v>2007</v>
      </c>
      <c r="F1018" s="138" t="s">
        <v>486</v>
      </c>
      <c r="G1018" s="46" t="s">
        <v>11</v>
      </c>
      <c r="H1018" s="185">
        <v>75</v>
      </c>
      <c r="I1018" s="46" t="s">
        <v>1398</v>
      </c>
      <c r="J1018" s="46" t="s">
        <v>2898</v>
      </c>
      <c r="K1018" s="58">
        <v>1</v>
      </c>
      <c r="L1018" s="46" t="s">
        <v>15</v>
      </c>
      <c r="M1018" s="46" t="s">
        <v>162</v>
      </c>
      <c r="N1018" s="137"/>
      <c r="O1018" s="159"/>
      <c r="P1018" s="159"/>
      <c r="Q1018" s="159"/>
    </row>
    <row r="1019" spans="1:17" s="152" customFormat="1" ht="15" customHeight="1" x14ac:dyDescent="0.25">
      <c r="A1019" s="187">
        <v>327</v>
      </c>
      <c r="B1019" s="129" t="s">
        <v>3363</v>
      </c>
      <c r="C1019" s="129" t="s">
        <v>1657</v>
      </c>
      <c r="D1019" s="129" t="s">
        <v>3146</v>
      </c>
      <c r="E1019" s="138" t="s">
        <v>2007</v>
      </c>
      <c r="F1019" s="138" t="s">
        <v>470</v>
      </c>
      <c r="G1019" s="46" t="s">
        <v>11</v>
      </c>
      <c r="H1019" s="185">
        <v>45</v>
      </c>
      <c r="I1019" s="46" t="s">
        <v>1398</v>
      </c>
      <c r="J1019" s="46" t="s">
        <v>3029</v>
      </c>
      <c r="K1019" s="58">
        <v>1</v>
      </c>
      <c r="L1019" s="46" t="s">
        <v>15</v>
      </c>
      <c r="M1019" s="46" t="s">
        <v>162</v>
      </c>
      <c r="N1019" s="137"/>
      <c r="O1019" s="159"/>
      <c r="P1019" s="159"/>
      <c r="Q1019" s="159"/>
    </row>
    <row r="1020" spans="1:17" s="152" customFormat="1" ht="15" customHeight="1" x14ac:dyDescent="0.25">
      <c r="A1020" s="187">
        <v>328</v>
      </c>
      <c r="B1020" s="129" t="s">
        <v>3364</v>
      </c>
      <c r="C1020" s="130" t="s">
        <v>1657</v>
      </c>
      <c r="D1020" s="129" t="s">
        <v>3142</v>
      </c>
      <c r="E1020" s="131" t="s">
        <v>2007</v>
      </c>
      <c r="F1020" s="131" t="s">
        <v>470</v>
      </c>
      <c r="G1020" s="132" t="s">
        <v>11</v>
      </c>
      <c r="H1020" s="133">
        <v>45</v>
      </c>
      <c r="I1020" s="46" t="s">
        <v>1398</v>
      </c>
      <c r="J1020" s="46" t="s">
        <v>2268</v>
      </c>
      <c r="K1020" s="58">
        <v>1</v>
      </c>
      <c r="L1020" s="46" t="s">
        <v>15</v>
      </c>
      <c r="M1020" s="46" t="s">
        <v>162</v>
      </c>
      <c r="N1020" s="137"/>
      <c r="O1020" s="159"/>
      <c r="P1020" s="159"/>
      <c r="Q1020" s="159"/>
    </row>
    <row r="1021" spans="1:17" s="152" customFormat="1" ht="15" customHeight="1" x14ac:dyDescent="0.25">
      <c r="A1021" s="187">
        <v>329</v>
      </c>
      <c r="B1021" s="129" t="s">
        <v>3365</v>
      </c>
      <c r="C1021" s="130" t="s">
        <v>610</v>
      </c>
      <c r="D1021" s="129" t="s">
        <v>1657</v>
      </c>
      <c r="E1021" s="131" t="s">
        <v>2007</v>
      </c>
      <c r="F1021" s="131" t="s">
        <v>486</v>
      </c>
      <c r="G1021" s="132" t="s">
        <v>11</v>
      </c>
      <c r="H1021" s="133">
        <v>45</v>
      </c>
      <c r="I1021" s="46" t="s">
        <v>1398</v>
      </c>
      <c r="J1021" s="46" t="s">
        <v>2268</v>
      </c>
      <c r="K1021" s="58">
        <v>1</v>
      </c>
      <c r="L1021" s="46" t="s">
        <v>15</v>
      </c>
      <c r="M1021" s="46" t="s">
        <v>162</v>
      </c>
      <c r="N1021" s="137"/>
      <c r="O1021" s="159"/>
      <c r="P1021" s="159"/>
      <c r="Q1021" s="159"/>
    </row>
    <row r="1022" spans="1:17" s="152" customFormat="1" ht="15" customHeight="1" x14ac:dyDescent="0.25">
      <c r="A1022" s="187">
        <v>330</v>
      </c>
      <c r="B1022" s="129" t="s">
        <v>3366</v>
      </c>
      <c r="C1022" s="130" t="s">
        <v>610</v>
      </c>
      <c r="D1022" s="129" t="s">
        <v>3367</v>
      </c>
      <c r="E1022" s="131" t="s">
        <v>2007</v>
      </c>
      <c r="F1022" s="131" t="s">
        <v>486</v>
      </c>
      <c r="G1022" s="132" t="s">
        <v>11</v>
      </c>
      <c r="H1022" s="133">
        <v>0</v>
      </c>
      <c r="I1022" s="46">
        <v>0</v>
      </c>
      <c r="J1022" s="46">
        <v>0</v>
      </c>
      <c r="K1022" s="58">
        <v>1</v>
      </c>
      <c r="L1022" s="46" t="s">
        <v>15</v>
      </c>
      <c r="M1022" s="46" t="s">
        <v>162</v>
      </c>
      <c r="N1022" s="137"/>
      <c r="O1022" s="159"/>
      <c r="P1022" s="159"/>
      <c r="Q1022" s="159"/>
    </row>
    <row r="1023" spans="1:17" s="152" customFormat="1" ht="15" customHeight="1" x14ac:dyDescent="0.25">
      <c r="A1023" s="187">
        <v>331</v>
      </c>
      <c r="B1023" s="129" t="s">
        <v>3368</v>
      </c>
      <c r="C1023" s="129" t="s">
        <v>2890</v>
      </c>
      <c r="D1023" s="129" t="s">
        <v>469</v>
      </c>
      <c r="E1023" s="138" t="s">
        <v>2007</v>
      </c>
      <c r="F1023" s="138" t="s">
        <v>470</v>
      </c>
      <c r="G1023" s="46" t="s">
        <v>11</v>
      </c>
      <c r="H1023" s="185">
        <v>75</v>
      </c>
      <c r="I1023" s="188" t="s">
        <v>45</v>
      </c>
      <c r="J1023" s="46" t="s">
        <v>2891</v>
      </c>
      <c r="K1023" s="58">
        <v>1</v>
      </c>
      <c r="L1023" s="46" t="s">
        <v>115</v>
      </c>
      <c r="M1023" s="46" t="s">
        <v>115</v>
      </c>
      <c r="N1023" s="137"/>
      <c r="O1023" s="159"/>
      <c r="P1023" s="159"/>
      <c r="Q1023" s="159"/>
    </row>
    <row r="1024" spans="1:17" s="152" customFormat="1" ht="15" customHeight="1" x14ac:dyDescent="0.25">
      <c r="A1024" s="187">
        <v>332</v>
      </c>
      <c r="B1024" s="129" t="s">
        <v>3369</v>
      </c>
      <c r="C1024" s="129" t="s">
        <v>2890</v>
      </c>
      <c r="D1024" s="129" t="s">
        <v>2974</v>
      </c>
      <c r="E1024" s="138" t="s">
        <v>2007</v>
      </c>
      <c r="F1024" s="138" t="s">
        <v>470</v>
      </c>
      <c r="G1024" s="46" t="s">
        <v>11</v>
      </c>
      <c r="H1024" s="185">
        <v>75</v>
      </c>
      <c r="I1024" s="188" t="s">
        <v>45</v>
      </c>
      <c r="J1024" s="46" t="s">
        <v>2891</v>
      </c>
      <c r="K1024" s="58">
        <v>1</v>
      </c>
      <c r="L1024" s="46" t="s">
        <v>115</v>
      </c>
      <c r="M1024" s="46" t="s">
        <v>115</v>
      </c>
      <c r="N1024" s="137"/>
      <c r="O1024" s="159"/>
      <c r="P1024" s="159"/>
      <c r="Q1024" s="159"/>
    </row>
    <row r="1025" spans="1:17" s="152" customFormat="1" ht="15" customHeight="1" x14ac:dyDescent="0.25">
      <c r="A1025" s="187">
        <v>333</v>
      </c>
      <c r="B1025" s="129" t="s">
        <v>3370</v>
      </c>
      <c r="C1025" s="129" t="s">
        <v>1668</v>
      </c>
      <c r="D1025" s="129" t="s">
        <v>3035</v>
      </c>
      <c r="E1025" s="138" t="s">
        <v>2007</v>
      </c>
      <c r="F1025" s="138" t="s">
        <v>486</v>
      </c>
      <c r="G1025" s="46" t="s">
        <v>11</v>
      </c>
      <c r="H1025" s="185">
        <v>75</v>
      </c>
      <c r="I1025" s="46" t="s">
        <v>1398</v>
      </c>
      <c r="J1025" s="46" t="s">
        <v>2906</v>
      </c>
      <c r="K1025" s="58">
        <v>1</v>
      </c>
      <c r="L1025" s="46" t="s">
        <v>29</v>
      </c>
      <c r="M1025" s="46" t="s">
        <v>143</v>
      </c>
      <c r="N1025" s="137"/>
      <c r="O1025" s="159"/>
      <c r="P1025" s="159"/>
      <c r="Q1025" s="159"/>
    </row>
    <row r="1026" spans="1:17" s="152" customFormat="1" ht="15" customHeight="1" x14ac:dyDescent="0.25">
      <c r="A1026" s="187">
        <v>334</v>
      </c>
      <c r="B1026" s="129" t="s">
        <v>3371</v>
      </c>
      <c r="C1026" s="129" t="s">
        <v>1668</v>
      </c>
      <c r="D1026" s="129" t="s">
        <v>2933</v>
      </c>
      <c r="E1026" s="138" t="s">
        <v>2007</v>
      </c>
      <c r="F1026" s="138" t="s">
        <v>486</v>
      </c>
      <c r="G1026" s="46" t="s">
        <v>11</v>
      </c>
      <c r="H1026" s="185">
        <v>75</v>
      </c>
      <c r="I1026" s="46" t="s">
        <v>1398</v>
      </c>
      <c r="J1026" s="46" t="s">
        <v>2906</v>
      </c>
      <c r="K1026" s="58">
        <v>1</v>
      </c>
      <c r="L1026" s="46" t="s">
        <v>29</v>
      </c>
      <c r="M1026" s="46" t="s">
        <v>143</v>
      </c>
      <c r="N1026" s="137"/>
      <c r="O1026" s="159"/>
      <c r="P1026" s="159"/>
      <c r="Q1026" s="159"/>
    </row>
    <row r="1027" spans="1:17" s="152" customFormat="1" ht="15" customHeight="1" x14ac:dyDescent="0.25">
      <c r="A1027" s="187">
        <v>335</v>
      </c>
      <c r="B1027" s="129" t="s">
        <v>3372</v>
      </c>
      <c r="C1027" s="130" t="s">
        <v>1694</v>
      </c>
      <c r="D1027" s="129" t="s">
        <v>3001</v>
      </c>
      <c r="E1027" s="138" t="s">
        <v>2007</v>
      </c>
      <c r="F1027" s="138" t="s">
        <v>473</v>
      </c>
      <c r="G1027" s="46" t="s">
        <v>11</v>
      </c>
      <c r="H1027" s="185">
        <v>75</v>
      </c>
      <c r="I1027" s="188" t="s">
        <v>45</v>
      </c>
      <c r="J1027" s="46" t="s">
        <v>2885</v>
      </c>
      <c r="K1027" s="58">
        <v>0</v>
      </c>
      <c r="L1027" s="46">
        <v>0</v>
      </c>
      <c r="M1027" s="46">
        <v>0</v>
      </c>
      <c r="N1027" s="137" t="s">
        <v>2020</v>
      </c>
      <c r="O1027" s="159"/>
      <c r="P1027" s="159"/>
      <c r="Q1027" s="159"/>
    </row>
    <row r="1028" spans="1:17" s="152" customFormat="1" ht="15" customHeight="1" x14ac:dyDescent="0.25">
      <c r="A1028" s="187">
        <v>336</v>
      </c>
      <c r="B1028" s="129" t="s">
        <v>3373</v>
      </c>
      <c r="C1028" s="130" t="s">
        <v>1694</v>
      </c>
      <c r="D1028" s="129" t="s">
        <v>3063</v>
      </c>
      <c r="E1028" s="138" t="s">
        <v>2007</v>
      </c>
      <c r="F1028" s="138" t="s">
        <v>473</v>
      </c>
      <c r="G1028" s="46" t="s">
        <v>11</v>
      </c>
      <c r="H1028" s="185">
        <v>75</v>
      </c>
      <c r="I1028" s="188" t="s">
        <v>45</v>
      </c>
      <c r="J1028" s="46" t="s">
        <v>2885</v>
      </c>
      <c r="K1028" s="58">
        <v>0</v>
      </c>
      <c r="L1028" s="46">
        <v>0</v>
      </c>
      <c r="M1028" s="46">
        <v>0</v>
      </c>
      <c r="N1028" s="135" t="s">
        <v>2020</v>
      </c>
      <c r="O1028" s="159"/>
      <c r="P1028" s="159"/>
      <c r="Q1028" s="159"/>
    </row>
    <row r="1029" spans="1:17" ht="15" customHeight="1" x14ac:dyDescent="0.25">
      <c r="A1029" s="187">
        <v>337</v>
      </c>
      <c r="B1029" s="129" t="s">
        <v>3374</v>
      </c>
      <c r="C1029" s="129" t="s">
        <v>483</v>
      </c>
      <c r="D1029" s="129" t="s">
        <v>1694</v>
      </c>
      <c r="E1029" s="138" t="s">
        <v>2007</v>
      </c>
      <c r="F1029" s="138" t="s">
        <v>473</v>
      </c>
      <c r="G1029" s="46" t="s">
        <v>11</v>
      </c>
      <c r="H1029" s="185">
        <v>75</v>
      </c>
      <c r="I1029" s="188" t="s">
        <v>45</v>
      </c>
      <c r="J1029" s="46" t="s">
        <v>2885</v>
      </c>
      <c r="K1029" s="58">
        <v>0</v>
      </c>
      <c r="L1029" s="46">
        <v>0</v>
      </c>
      <c r="M1029" s="46">
        <v>0</v>
      </c>
      <c r="N1029" s="135" t="s">
        <v>2020</v>
      </c>
      <c r="O1029" s="189"/>
      <c r="P1029" s="189"/>
      <c r="Q1029" s="189"/>
    </row>
    <row r="1030" spans="1:17" s="152" customFormat="1" ht="15" customHeight="1" x14ac:dyDescent="0.25">
      <c r="A1030" s="187">
        <v>338</v>
      </c>
      <c r="B1030" s="129" t="s">
        <v>3375</v>
      </c>
      <c r="C1030" s="129" t="s">
        <v>3075</v>
      </c>
      <c r="D1030" s="129" t="s">
        <v>2998</v>
      </c>
      <c r="E1030" s="138" t="s">
        <v>2007</v>
      </c>
      <c r="F1030" s="138" t="s">
        <v>486</v>
      </c>
      <c r="G1030" s="132" t="s">
        <v>11</v>
      </c>
      <c r="H1030" s="185">
        <v>75</v>
      </c>
      <c r="I1030" s="46" t="s">
        <v>1398</v>
      </c>
      <c r="J1030" s="46" t="s">
        <v>2898</v>
      </c>
      <c r="K1030" s="58">
        <v>1</v>
      </c>
      <c r="L1030" s="46" t="s">
        <v>15</v>
      </c>
      <c r="M1030" s="46" t="s">
        <v>162</v>
      </c>
      <c r="N1030" s="137" t="s">
        <v>3061</v>
      </c>
      <c r="O1030" s="159"/>
      <c r="P1030" s="159"/>
      <c r="Q1030" s="159"/>
    </row>
    <row r="1031" spans="1:17" s="152" customFormat="1" ht="15" customHeight="1" x14ac:dyDescent="0.25">
      <c r="A1031" s="187">
        <v>339</v>
      </c>
      <c r="B1031" s="129" t="s">
        <v>3376</v>
      </c>
      <c r="C1031" s="129" t="s">
        <v>3075</v>
      </c>
      <c r="D1031" s="129" t="s">
        <v>3076</v>
      </c>
      <c r="E1031" s="138" t="s">
        <v>2007</v>
      </c>
      <c r="F1031" s="138" t="s">
        <v>486</v>
      </c>
      <c r="G1031" s="132" t="s">
        <v>11</v>
      </c>
      <c r="H1031" s="185">
        <v>75</v>
      </c>
      <c r="I1031" s="46" t="s">
        <v>1398</v>
      </c>
      <c r="J1031" s="46" t="s">
        <v>2898</v>
      </c>
      <c r="K1031" s="58">
        <v>1</v>
      </c>
      <c r="L1031" s="46" t="s">
        <v>15</v>
      </c>
      <c r="M1031" s="46" t="s">
        <v>162</v>
      </c>
      <c r="N1031" s="137" t="s">
        <v>3061</v>
      </c>
      <c r="O1031" s="159"/>
      <c r="P1031" s="159"/>
      <c r="Q1031" s="159"/>
    </row>
    <row r="1032" spans="1:17" s="152" customFormat="1" ht="15" customHeight="1" x14ac:dyDescent="0.25">
      <c r="A1032" s="187">
        <v>340</v>
      </c>
      <c r="B1032" s="129" t="s">
        <v>3377</v>
      </c>
      <c r="C1032" s="129" t="s">
        <v>3378</v>
      </c>
      <c r="D1032" s="129" t="s">
        <v>3298</v>
      </c>
      <c r="E1032" s="138" t="s">
        <v>2007</v>
      </c>
      <c r="F1032" s="138" t="s">
        <v>486</v>
      </c>
      <c r="G1032" s="46" t="s">
        <v>11</v>
      </c>
      <c r="H1032" s="185">
        <v>75</v>
      </c>
      <c r="I1032" s="46" t="s">
        <v>1398</v>
      </c>
      <c r="J1032" s="46" t="s">
        <v>2898</v>
      </c>
      <c r="K1032" s="58">
        <v>2</v>
      </c>
      <c r="L1032" s="46" t="s">
        <v>15</v>
      </c>
      <c r="M1032" s="46" t="s">
        <v>162</v>
      </c>
      <c r="N1032" s="137"/>
      <c r="O1032" s="159"/>
      <c r="P1032" s="159"/>
      <c r="Q1032" s="159"/>
    </row>
    <row r="1033" spans="1:17" s="152" customFormat="1" ht="15" customHeight="1" x14ac:dyDescent="0.25">
      <c r="A1033" s="187">
        <v>341</v>
      </c>
      <c r="B1033" s="129" t="s">
        <v>3379</v>
      </c>
      <c r="C1033" s="130" t="s">
        <v>513</v>
      </c>
      <c r="D1033" s="129" t="s">
        <v>1668</v>
      </c>
      <c r="E1033" s="131" t="s">
        <v>2007</v>
      </c>
      <c r="F1033" s="131" t="s">
        <v>486</v>
      </c>
      <c r="G1033" s="132" t="s">
        <v>11</v>
      </c>
      <c r="H1033" s="133">
        <v>45</v>
      </c>
      <c r="I1033" s="46" t="s">
        <v>1398</v>
      </c>
      <c r="J1033" s="46" t="s">
        <v>1520</v>
      </c>
      <c r="K1033" s="58">
        <v>1</v>
      </c>
      <c r="L1033" s="46" t="s">
        <v>15</v>
      </c>
      <c r="M1033" s="46" t="s">
        <v>162</v>
      </c>
      <c r="N1033" s="137"/>
      <c r="O1033" s="159"/>
      <c r="P1033" s="159"/>
      <c r="Q1033" s="159"/>
    </row>
    <row r="1034" spans="1:17" s="152" customFormat="1" ht="15" customHeight="1" x14ac:dyDescent="0.25">
      <c r="A1034" s="187">
        <v>342</v>
      </c>
      <c r="B1034" s="129" t="s">
        <v>3380</v>
      </c>
      <c r="C1034" s="130" t="s">
        <v>513</v>
      </c>
      <c r="D1034" s="130" t="s">
        <v>1695</v>
      </c>
      <c r="E1034" s="131" t="s">
        <v>2007</v>
      </c>
      <c r="F1034" s="131" t="s">
        <v>486</v>
      </c>
      <c r="G1034" s="132" t="s">
        <v>11</v>
      </c>
      <c r="H1034" s="133">
        <v>45</v>
      </c>
      <c r="I1034" s="46" t="s">
        <v>1398</v>
      </c>
      <c r="J1034" s="46" t="s">
        <v>1520</v>
      </c>
      <c r="K1034" s="58">
        <v>1</v>
      </c>
      <c r="L1034" s="46" t="s">
        <v>15</v>
      </c>
      <c r="M1034" s="46" t="s">
        <v>162</v>
      </c>
      <c r="N1034" s="137"/>
      <c r="O1034" s="159"/>
      <c r="P1034" s="159"/>
      <c r="Q1034" s="159"/>
    </row>
    <row r="1035" spans="1:17" s="152" customFormat="1" ht="15" customHeight="1" x14ac:dyDescent="0.25">
      <c r="A1035" s="187">
        <v>343</v>
      </c>
      <c r="B1035" s="129" t="s">
        <v>3381</v>
      </c>
      <c r="C1035" s="129" t="s">
        <v>476</v>
      </c>
      <c r="D1035" s="129" t="s">
        <v>3063</v>
      </c>
      <c r="E1035" s="138" t="s">
        <v>2007</v>
      </c>
      <c r="F1035" s="138" t="s">
        <v>473</v>
      </c>
      <c r="G1035" s="46" t="s">
        <v>11</v>
      </c>
      <c r="H1035" s="185">
        <v>75</v>
      </c>
      <c r="I1035" s="46"/>
      <c r="J1035" s="46"/>
      <c r="K1035" s="58">
        <v>1</v>
      </c>
      <c r="L1035" s="46" t="s">
        <v>45</v>
      </c>
      <c r="M1035" s="46" t="s">
        <v>1410</v>
      </c>
      <c r="N1035" s="137" t="s">
        <v>3382</v>
      </c>
      <c r="O1035" s="159"/>
      <c r="P1035" s="159"/>
      <c r="Q1035" s="159"/>
    </row>
    <row r="1036" spans="1:17" s="152" customFormat="1" ht="15" customHeight="1" x14ac:dyDescent="0.25">
      <c r="A1036" s="187" t="s">
        <v>2290</v>
      </c>
      <c r="B1036" s="154" t="s">
        <v>2942</v>
      </c>
      <c r="C1036" s="154" t="s">
        <v>3092</v>
      </c>
      <c r="D1036" s="154" t="s">
        <v>2023</v>
      </c>
      <c r="E1036" s="138" t="s">
        <v>2292</v>
      </c>
      <c r="F1036" s="138" t="s">
        <v>473</v>
      </c>
      <c r="G1036" s="138" t="s">
        <v>11</v>
      </c>
      <c r="H1036" s="167">
        <v>465</v>
      </c>
      <c r="I1036" s="138" t="s">
        <v>1398</v>
      </c>
      <c r="J1036" s="46" t="s">
        <v>1512</v>
      </c>
      <c r="K1036" s="157"/>
      <c r="L1036" s="138"/>
      <c r="M1036" s="203"/>
      <c r="N1036" s="204" t="s">
        <v>3383</v>
      </c>
      <c r="O1036" s="159"/>
      <c r="P1036" s="179"/>
      <c r="Q1036" s="159"/>
    </row>
    <row r="1037" spans="1:17" s="152" customFormat="1" ht="15" customHeight="1" x14ac:dyDescent="0.25">
      <c r="A1037" s="187" t="s">
        <v>2294</v>
      </c>
      <c r="B1037" s="205" t="s">
        <v>3384</v>
      </c>
      <c r="C1037" s="205" t="s">
        <v>1661</v>
      </c>
      <c r="D1037" s="205" t="s">
        <v>1387</v>
      </c>
      <c r="E1037" s="203" t="s">
        <v>2292</v>
      </c>
      <c r="F1037" s="206" t="s">
        <v>473</v>
      </c>
      <c r="G1037" s="203" t="s">
        <v>11</v>
      </c>
      <c r="H1037" s="207">
        <v>2128</v>
      </c>
      <c r="I1037" s="203" t="s">
        <v>1398</v>
      </c>
      <c r="J1037" s="46" t="s">
        <v>1512</v>
      </c>
      <c r="K1037" s="208"/>
      <c r="L1037" s="203"/>
      <c r="M1037" s="203"/>
      <c r="N1037" s="204" t="s">
        <v>3383</v>
      </c>
      <c r="O1037" s="159"/>
      <c r="P1037" s="209"/>
      <c r="Q1037" s="159"/>
    </row>
    <row r="1038" spans="1:17" s="152" customFormat="1" ht="15" customHeight="1" x14ac:dyDescent="0.25">
      <c r="A1038" s="187" t="s">
        <v>2295</v>
      </c>
      <c r="B1038" s="205" t="s">
        <v>3385</v>
      </c>
      <c r="C1038" s="205" t="s">
        <v>3386</v>
      </c>
      <c r="D1038" s="205" t="s">
        <v>3097</v>
      </c>
      <c r="E1038" s="203" t="s">
        <v>2292</v>
      </c>
      <c r="F1038" s="206" t="s">
        <v>473</v>
      </c>
      <c r="G1038" s="203" t="s">
        <v>11</v>
      </c>
      <c r="H1038" s="207">
        <v>741</v>
      </c>
      <c r="I1038" s="203" t="s">
        <v>1398</v>
      </c>
      <c r="J1038" s="46" t="s">
        <v>1512</v>
      </c>
      <c r="K1038" s="208"/>
      <c r="L1038" s="203"/>
      <c r="M1038" s="203"/>
      <c r="N1038" s="204" t="s">
        <v>3383</v>
      </c>
      <c r="O1038" s="159"/>
      <c r="P1038" s="209"/>
      <c r="Q1038" s="159"/>
    </row>
    <row r="1039" spans="1:17" s="152" customFormat="1" ht="15" customHeight="1" x14ac:dyDescent="0.25">
      <c r="A1039" s="187" t="s">
        <v>2296</v>
      </c>
      <c r="B1039" s="205" t="s">
        <v>3387</v>
      </c>
      <c r="C1039" s="205" t="s">
        <v>3388</v>
      </c>
      <c r="D1039" s="205" t="s">
        <v>3097</v>
      </c>
      <c r="E1039" s="203" t="s">
        <v>2292</v>
      </c>
      <c r="F1039" s="206" t="s">
        <v>473</v>
      </c>
      <c r="G1039" s="203" t="s">
        <v>11</v>
      </c>
      <c r="H1039" s="207">
        <v>975</v>
      </c>
      <c r="I1039" s="203" t="s">
        <v>1398</v>
      </c>
      <c r="J1039" s="46" t="s">
        <v>1512</v>
      </c>
      <c r="K1039" s="208"/>
      <c r="L1039" s="203"/>
      <c r="M1039" s="203"/>
      <c r="N1039" s="204" t="s">
        <v>3383</v>
      </c>
      <c r="O1039" s="159"/>
      <c r="P1039" s="209"/>
      <c r="Q1039" s="159"/>
    </row>
    <row r="1040" spans="1:17" s="152" customFormat="1" ht="15" customHeight="1" x14ac:dyDescent="0.25">
      <c r="A1040" s="187" t="s">
        <v>2297</v>
      </c>
      <c r="B1040" s="205" t="s">
        <v>481</v>
      </c>
      <c r="C1040" s="205" t="s">
        <v>561</v>
      </c>
      <c r="D1040" s="205" t="s">
        <v>508</v>
      </c>
      <c r="E1040" s="203" t="s">
        <v>2292</v>
      </c>
      <c r="F1040" s="206" t="s">
        <v>473</v>
      </c>
      <c r="G1040" s="203" t="s">
        <v>11</v>
      </c>
      <c r="H1040" s="207">
        <v>377</v>
      </c>
      <c r="I1040" s="203" t="s">
        <v>1398</v>
      </c>
      <c r="J1040" s="46" t="s">
        <v>1512</v>
      </c>
      <c r="K1040" s="208"/>
      <c r="L1040" s="203"/>
      <c r="M1040" s="203"/>
      <c r="N1040" s="204" t="s">
        <v>3383</v>
      </c>
      <c r="O1040" s="159"/>
      <c r="P1040" s="209"/>
      <c r="Q1040" s="159"/>
    </row>
    <row r="1041" spans="1:17" s="152" customFormat="1" ht="15" customHeight="1" x14ac:dyDescent="0.25">
      <c r="A1041" s="187" t="s">
        <v>2298</v>
      </c>
      <c r="B1041" s="205" t="s">
        <v>3389</v>
      </c>
      <c r="C1041" s="205" t="s">
        <v>561</v>
      </c>
      <c r="D1041" s="205" t="s">
        <v>3001</v>
      </c>
      <c r="E1041" s="203" t="s">
        <v>2292</v>
      </c>
      <c r="F1041" s="206" t="s">
        <v>473</v>
      </c>
      <c r="G1041" s="203" t="s">
        <v>11</v>
      </c>
      <c r="H1041" s="207">
        <v>156</v>
      </c>
      <c r="I1041" s="203" t="s">
        <v>1398</v>
      </c>
      <c r="J1041" s="46" t="s">
        <v>1512</v>
      </c>
      <c r="K1041" s="208"/>
      <c r="L1041" s="203"/>
      <c r="M1041" s="203"/>
      <c r="N1041" s="204" t="s">
        <v>3383</v>
      </c>
      <c r="O1041" s="159"/>
      <c r="P1041" s="209"/>
      <c r="Q1041" s="159"/>
    </row>
    <row r="1042" spans="1:17" s="152" customFormat="1" ht="15" customHeight="1" x14ac:dyDescent="0.25">
      <c r="A1042" s="187" t="s">
        <v>2299</v>
      </c>
      <c r="B1042" s="205" t="s">
        <v>508</v>
      </c>
      <c r="C1042" s="205" t="s">
        <v>561</v>
      </c>
      <c r="D1042" s="205" t="s">
        <v>3001</v>
      </c>
      <c r="E1042" s="203" t="s">
        <v>2292</v>
      </c>
      <c r="F1042" s="206" t="s">
        <v>473</v>
      </c>
      <c r="G1042" s="203" t="s">
        <v>11</v>
      </c>
      <c r="H1042" s="207">
        <v>585</v>
      </c>
      <c r="I1042" s="203" t="s">
        <v>1398</v>
      </c>
      <c r="J1042" s="46" t="s">
        <v>1512</v>
      </c>
      <c r="K1042" s="208"/>
      <c r="L1042" s="203"/>
      <c r="M1042" s="203"/>
      <c r="N1042" s="204" t="s">
        <v>3383</v>
      </c>
      <c r="O1042" s="159"/>
      <c r="P1042" s="209"/>
      <c r="Q1042" s="159"/>
    </row>
    <row r="1043" spans="1:17" s="152" customFormat="1" ht="15" customHeight="1" x14ac:dyDescent="0.25">
      <c r="A1043" s="187" t="s">
        <v>2300</v>
      </c>
      <c r="B1043" s="205" t="s">
        <v>3001</v>
      </c>
      <c r="C1043" s="205" t="s">
        <v>3065</v>
      </c>
      <c r="D1043" s="205" t="s">
        <v>483</v>
      </c>
      <c r="E1043" s="203" t="s">
        <v>2292</v>
      </c>
      <c r="F1043" s="206" t="s">
        <v>473</v>
      </c>
      <c r="G1043" s="203" t="s">
        <v>11</v>
      </c>
      <c r="H1043" s="207">
        <v>819</v>
      </c>
      <c r="I1043" s="203" t="s">
        <v>1398</v>
      </c>
      <c r="J1043" s="46" t="s">
        <v>1512</v>
      </c>
      <c r="K1043" s="208"/>
      <c r="L1043" s="203"/>
      <c r="M1043" s="203"/>
      <c r="N1043" s="204" t="s">
        <v>3383</v>
      </c>
      <c r="O1043" s="159"/>
      <c r="P1043" s="209"/>
      <c r="Q1043" s="159"/>
    </row>
    <row r="1044" spans="1:17" s="152" customFormat="1" ht="15" customHeight="1" x14ac:dyDescent="0.25">
      <c r="A1044" s="187" t="s">
        <v>2301</v>
      </c>
      <c r="B1044" s="205" t="s">
        <v>3390</v>
      </c>
      <c r="C1044" s="205" t="s">
        <v>3391</v>
      </c>
      <c r="D1044" s="205" t="s">
        <v>483</v>
      </c>
      <c r="E1044" s="203" t="s">
        <v>2292</v>
      </c>
      <c r="F1044" s="206" t="s">
        <v>473</v>
      </c>
      <c r="G1044" s="203" t="s">
        <v>11</v>
      </c>
      <c r="H1044" s="207">
        <v>1625</v>
      </c>
      <c r="I1044" s="203" t="s">
        <v>1398</v>
      </c>
      <c r="J1044" s="46" t="s">
        <v>1512</v>
      </c>
      <c r="K1044" s="208"/>
      <c r="L1044" s="203"/>
      <c r="M1044" s="203"/>
      <c r="N1044" s="204" t="s">
        <v>3383</v>
      </c>
      <c r="O1044" s="159"/>
      <c r="P1044" s="209"/>
      <c r="Q1044" s="159"/>
    </row>
    <row r="1045" spans="1:17" s="152" customFormat="1" ht="15" customHeight="1" x14ac:dyDescent="0.25">
      <c r="A1045" s="187" t="s">
        <v>2302</v>
      </c>
      <c r="B1045" s="205" t="s">
        <v>483</v>
      </c>
      <c r="C1045" s="205" t="s">
        <v>3392</v>
      </c>
      <c r="D1045" s="205"/>
      <c r="E1045" s="203" t="s">
        <v>2292</v>
      </c>
      <c r="F1045" s="206" t="s">
        <v>473</v>
      </c>
      <c r="G1045" s="203" t="s">
        <v>11</v>
      </c>
      <c r="H1045" s="207">
        <v>3055</v>
      </c>
      <c r="I1045" s="203" t="s">
        <v>1398</v>
      </c>
      <c r="J1045" s="46" t="s">
        <v>1512</v>
      </c>
      <c r="K1045" s="208"/>
      <c r="L1045" s="203"/>
      <c r="M1045" s="203"/>
      <c r="N1045" s="204" t="s">
        <v>3383</v>
      </c>
      <c r="O1045" s="159"/>
      <c r="P1045" s="209"/>
      <c r="Q1045" s="159"/>
    </row>
    <row r="1046" spans="1:17" s="152" customFormat="1" ht="15" customHeight="1" x14ac:dyDescent="0.25">
      <c r="A1046" s="187" t="s">
        <v>2303</v>
      </c>
      <c r="B1046" s="205" t="s">
        <v>564</v>
      </c>
      <c r="C1046" s="205" t="s">
        <v>564</v>
      </c>
      <c r="D1046" s="205" t="s">
        <v>3057</v>
      </c>
      <c r="E1046" s="203" t="s">
        <v>2292</v>
      </c>
      <c r="F1046" s="206" t="s">
        <v>473</v>
      </c>
      <c r="G1046" s="203" t="s">
        <v>11</v>
      </c>
      <c r="H1046" s="207">
        <v>572</v>
      </c>
      <c r="I1046" s="203" t="s">
        <v>1398</v>
      </c>
      <c r="J1046" s="46" t="s">
        <v>1512</v>
      </c>
      <c r="K1046" s="208"/>
      <c r="L1046" s="203"/>
      <c r="M1046" s="203"/>
      <c r="N1046" s="204" t="s">
        <v>3383</v>
      </c>
      <c r="O1046" s="159"/>
      <c r="P1046" s="209"/>
      <c r="Q1046" s="159"/>
    </row>
    <row r="1047" spans="1:17" s="152" customFormat="1" ht="15" customHeight="1" x14ac:dyDescent="0.25">
      <c r="A1047" s="187" t="s">
        <v>2304</v>
      </c>
      <c r="B1047" s="205" t="s">
        <v>3097</v>
      </c>
      <c r="C1047" s="205" t="s">
        <v>1394</v>
      </c>
      <c r="D1047" s="205" t="s">
        <v>481</v>
      </c>
      <c r="E1047" s="203" t="s">
        <v>2292</v>
      </c>
      <c r="F1047" s="206" t="s">
        <v>473</v>
      </c>
      <c r="G1047" s="203" t="s">
        <v>11</v>
      </c>
      <c r="H1047" s="207">
        <v>494</v>
      </c>
      <c r="I1047" s="203" t="s">
        <v>1398</v>
      </c>
      <c r="J1047" s="46" t="s">
        <v>1512</v>
      </c>
      <c r="K1047" s="208"/>
      <c r="L1047" s="203"/>
      <c r="M1047" s="203"/>
      <c r="N1047" s="204" t="s">
        <v>3383</v>
      </c>
      <c r="O1047" s="159"/>
      <c r="P1047" s="209"/>
      <c r="Q1047" s="159"/>
    </row>
    <row r="1048" spans="1:17" s="152" customFormat="1" ht="15" customHeight="1" x14ac:dyDescent="0.25">
      <c r="A1048" s="187" t="s">
        <v>2880</v>
      </c>
      <c r="B1048" s="129" t="s">
        <v>568</v>
      </c>
      <c r="C1048" s="129" t="s">
        <v>564</v>
      </c>
      <c r="D1048" s="129" t="s">
        <v>2023</v>
      </c>
      <c r="E1048" s="203" t="s">
        <v>2292</v>
      </c>
      <c r="F1048" s="206" t="s">
        <v>473</v>
      </c>
      <c r="G1048" s="203" t="s">
        <v>11</v>
      </c>
      <c r="H1048" s="207">
        <v>414</v>
      </c>
      <c r="I1048" s="203" t="s">
        <v>1398</v>
      </c>
      <c r="J1048" s="46" t="s">
        <v>1512</v>
      </c>
      <c r="K1048" s="208"/>
      <c r="L1048" s="203"/>
      <c r="M1048" s="203"/>
      <c r="N1048" s="204" t="s">
        <v>3383</v>
      </c>
      <c r="O1048" s="159"/>
      <c r="P1048" s="209"/>
      <c r="Q1048" s="159"/>
    </row>
    <row r="1049" spans="1:17" s="152" customFormat="1" ht="15" customHeight="1" x14ac:dyDescent="0.25">
      <c r="A1049" s="187"/>
      <c r="B1049" s="205"/>
      <c r="C1049" s="205"/>
      <c r="D1049" s="205"/>
      <c r="E1049" s="203"/>
      <c r="F1049" s="206"/>
      <c r="G1049" s="46"/>
      <c r="H1049" s="207"/>
      <c r="I1049" s="203"/>
      <c r="J1049" s="203"/>
      <c r="K1049" s="208"/>
      <c r="L1049" s="203"/>
      <c r="M1049" s="203"/>
      <c r="N1049" s="205"/>
    </row>
    <row r="1050" spans="1:17" s="152" customFormat="1" ht="15" customHeight="1" x14ac:dyDescent="0.25">
      <c r="A1050" s="210">
        <v>1</v>
      </c>
      <c r="B1050" s="129" t="s">
        <v>3393</v>
      </c>
      <c r="C1050" s="129" t="s">
        <v>3394</v>
      </c>
      <c r="D1050" s="129" t="s">
        <v>3395</v>
      </c>
      <c r="E1050" s="138" t="s">
        <v>2007</v>
      </c>
      <c r="F1050" s="138" t="s">
        <v>493</v>
      </c>
      <c r="G1050" s="46" t="s">
        <v>624</v>
      </c>
      <c r="H1050" s="185">
        <v>150</v>
      </c>
      <c r="I1050" s="188" t="s">
        <v>15</v>
      </c>
      <c r="J1050" s="188" t="s">
        <v>810</v>
      </c>
      <c r="K1050" s="58">
        <v>2</v>
      </c>
      <c r="L1050" s="46" t="s">
        <v>627</v>
      </c>
      <c r="M1050" s="46" t="s">
        <v>627</v>
      </c>
      <c r="N1050" s="137" t="s">
        <v>78</v>
      </c>
    </row>
    <row r="1051" spans="1:17" s="152" customFormat="1" ht="15" customHeight="1" x14ac:dyDescent="0.25">
      <c r="A1051" s="210">
        <v>2</v>
      </c>
      <c r="B1051" s="129" t="s">
        <v>3396</v>
      </c>
      <c r="C1051" s="130" t="s">
        <v>3394</v>
      </c>
      <c r="D1051" s="129" t="s">
        <v>2897</v>
      </c>
      <c r="E1051" s="131" t="s">
        <v>2007</v>
      </c>
      <c r="F1051" s="131" t="s">
        <v>493</v>
      </c>
      <c r="G1051" s="46" t="s">
        <v>624</v>
      </c>
      <c r="H1051" s="185">
        <v>150</v>
      </c>
      <c r="I1051" s="188" t="s">
        <v>15</v>
      </c>
      <c r="J1051" s="188" t="s">
        <v>810</v>
      </c>
      <c r="K1051" s="58">
        <v>2</v>
      </c>
      <c r="L1051" s="46" t="s">
        <v>627</v>
      </c>
      <c r="M1051" s="46" t="s">
        <v>627</v>
      </c>
      <c r="N1051" s="135" t="s">
        <v>78</v>
      </c>
    </row>
    <row r="1052" spans="1:17" s="152" customFormat="1" ht="15" customHeight="1" x14ac:dyDescent="0.25">
      <c r="A1052" s="210">
        <v>3</v>
      </c>
      <c r="B1052" s="129" t="s">
        <v>3397</v>
      </c>
      <c r="C1052" s="129" t="s">
        <v>3398</v>
      </c>
      <c r="D1052" s="129" t="s">
        <v>753</v>
      </c>
      <c r="E1052" s="138" t="s">
        <v>2037</v>
      </c>
      <c r="F1052" s="138" t="s">
        <v>623</v>
      </c>
      <c r="G1052" s="46" t="s">
        <v>624</v>
      </c>
      <c r="H1052" s="185">
        <v>45</v>
      </c>
      <c r="I1052" s="188" t="s">
        <v>15</v>
      </c>
      <c r="J1052" s="188" t="s">
        <v>810</v>
      </c>
      <c r="K1052" s="58">
        <v>0</v>
      </c>
      <c r="L1052" s="46">
        <v>0</v>
      </c>
      <c r="M1052" s="139">
        <v>0</v>
      </c>
      <c r="N1052" s="137"/>
    </row>
    <row r="1053" spans="1:17" s="152" customFormat="1" ht="15" customHeight="1" x14ac:dyDescent="0.25">
      <c r="A1053" s="210">
        <v>4</v>
      </c>
      <c r="B1053" s="129" t="s">
        <v>3399</v>
      </c>
      <c r="C1053" s="129" t="s">
        <v>690</v>
      </c>
      <c r="D1053" s="129" t="s">
        <v>3400</v>
      </c>
      <c r="E1053" s="138" t="s">
        <v>2007</v>
      </c>
      <c r="F1053" s="138" t="s">
        <v>623</v>
      </c>
      <c r="G1053" s="46" t="s">
        <v>624</v>
      </c>
      <c r="H1053" s="185">
        <v>550</v>
      </c>
      <c r="I1053" s="46" t="s">
        <v>15</v>
      </c>
      <c r="J1053" s="46" t="s">
        <v>810</v>
      </c>
      <c r="K1053" s="58">
        <v>3</v>
      </c>
      <c r="L1053" s="46" t="s">
        <v>627</v>
      </c>
      <c r="M1053" s="46" t="s">
        <v>627</v>
      </c>
      <c r="N1053" s="137" t="s">
        <v>3401</v>
      </c>
    </row>
    <row r="1054" spans="1:17" s="152" customFormat="1" ht="15" customHeight="1" x14ac:dyDescent="0.25">
      <c r="A1054" s="210">
        <v>5</v>
      </c>
      <c r="B1054" s="129" t="s">
        <v>3399</v>
      </c>
      <c r="C1054" s="129" t="s">
        <v>713</v>
      </c>
      <c r="D1054" s="129" t="s">
        <v>3400</v>
      </c>
      <c r="E1054" s="138" t="s">
        <v>2007</v>
      </c>
      <c r="F1054" s="138" t="s">
        <v>623</v>
      </c>
      <c r="G1054" s="46" t="s">
        <v>624</v>
      </c>
      <c r="H1054" s="185">
        <v>45</v>
      </c>
      <c r="I1054" s="46" t="s">
        <v>15</v>
      </c>
      <c r="J1054" s="46" t="s">
        <v>810</v>
      </c>
      <c r="K1054" s="58">
        <v>1</v>
      </c>
      <c r="L1054" s="46" t="s">
        <v>627</v>
      </c>
      <c r="M1054" s="46" t="s">
        <v>627</v>
      </c>
      <c r="N1054" s="137" t="s">
        <v>3401</v>
      </c>
    </row>
    <row r="1055" spans="1:17" s="152" customFormat="1" ht="15" customHeight="1" x14ac:dyDescent="0.25">
      <c r="A1055" s="210">
        <v>6</v>
      </c>
      <c r="B1055" s="129" t="s">
        <v>3402</v>
      </c>
      <c r="C1055" s="129" t="s">
        <v>3403</v>
      </c>
      <c r="D1055" s="129" t="s">
        <v>3404</v>
      </c>
      <c r="E1055" s="138" t="s">
        <v>2037</v>
      </c>
      <c r="F1055" s="138" t="s">
        <v>493</v>
      </c>
      <c r="G1055" s="46" t="s">
        <v>624</v>
      </c>
      <c r="H1055" s="185">
        <v>75</v>
      </c>
      <c r="I1055" s="46" t="s">
        <v>15</v>
      </c>
      <c r="J1055" s="46" t="s">
        <v>810</v>
      </c>
      <c r="K1055" s="58">
        <v>1</v>
      </c>
      <c r="L1055" s="46" t="s">
        <v>627</v>
      </c>
      <c r="M1055" s="46" t="s">
        <v>627</v>
      </c>
      <c r="N1055" s="137" t="s">
        <v>78</v>
      </c>
    </row>
    <row r="1056" spans="1:17" s="152" customFormat="1" ht="15" customHeight="1" x14ac:dyDescent="0.25">
      <c r="A1056" s="210">
        <v>7</v>
      </c>
      <c r="B1056" s="129" t="s">
        <v>3405</v>
      </c>
      <c r="C1056" s="129" t="s">
        <v>756</v>
      </c>
      <c r="D1056" s="129" t="s">
        <v>3406</v>
      </c>
      <c r="E1056" s="138" t="s">
        <v>2670</v>
      </c>
      <c r="F1056" s="138" t="s">
        <v>623</v>
      </c>
      <c r="G1056" s="46" t="s">
        <v>624</v>
      </c>
      <c r="H1056" s="185">
        <v>150</v>
      </c>
      <c r="I1056" s="188" t="s">
        <v>15</v>
      </c>
      <c r="J1056" s="188" t="s">
        <v>810</v>
      </c>
      <c r="K1056" s="58">
        <v>1</v>
      </c>
      <c r="L1056" s="46" t="s">
        <v>625</v>
      </c>
      <c r="M1056" s="46" t="s">
        <v>625</v>
      </c>
      <c r="N1056" s="137" t="s">
        <v>78</v>
      </c>
    </row>
    <row r="1057" spans="1:14" s="152" customFormat="1" ht="15" customHeight="1" x14ac:dyDescent="0.25">
      <c r="A1057" s="210">
        <v>8</v>
      </c>
      <c r="B1057" s="129" t="s">
        <v>3407</v>
      </c>
      <c r="C1057" s="129" t="s">
        <v>756</v>
      </c>
      <c r="D1057" s="129" t="s">
        <v>3408</v>
      </c>
      <c r="E1057" s="138" t="s">
        <v>2007</v>
      </c>
      <c r="F1057" s="138" t="s">
        <v>623</v>
      </c>
      <c r="G1057" s="46" t="s">
        <v>624</v>
      </c>
      <c r="H1057" s="185">
        <v>45</v>
      </c>
      <c r="I1057" s="188" t="s">
        <v>15</v>
      </c>
      <c r="J1057" s="188" t="s">
        <v>810</v>
      </c>
      <c r="K1057" s="58">
        <v>0</v>
      </c>
      <c r="L1057" s="46">
        <v>0</v>
      </c>
      <c r="M1057" s="46">
        <v>0</v>
      </c>
      <c r="N1057" s="137" t="s">
        <v>78</v>
      </c>
    </row>
    <row r="1058" spans="1:14" s="152" customFormat="1" ht="15" customHeight="1" x14ac:dyDescent="0.25">
      <c r="A1058" s="210">
        <v>9</v>
      </c>
      <c r="B1058" s="211" t="s">
        <v>3409</v>
      </c>
      <c r="C1058" s="211" t="s">
        <v>783</v>
      </c>
      <c r="D1058" s="211" t="s">
        <v>3410</v>
      </c>
      <c r="E1058" s="173" t="s">
        <v>2007</v>
      </c>
      <c r="F1058" s="182" t="s">
        <v>623</v>
      </c>
      <c r="G1058" s="176" t="s">
        <v>624</v>
      </c>
      <c r="H1058" s="173">
        <v>45</v>
      </c>
      <c r="I1058" s="212" t="s">
        <v>15</v>
      </c>
      <c r="J1058" s="212" t="s">
        <v>810</v>
      </c>
      <c r="K1058" s="213">
        <v>0</v>
      </c>
      <c r="L1058" s="176">
        <v>0</v>
      </c>
      <c r="M1058" s="176">
        <v>0</v>
      </c>
      <c r="N1058" s="211"/>
    </row>
    <row r="1059" spans="1:14" s="152" customFormat="1" ht="15" customHeight="1" x14ac:dyDescent="0.25">
      <c r="A1059" s="210">
        <v>10</v>
      </c>
      <c r="B1059" s="211" t="s">
        <v>3407</v>
      </c>
      <c r="C1059" s="211" t="s">
        <v>756</v>
      </c>
      <c r="D1059" s="211" t="s">
        <v>3411</v>
      </c>
      <c r="E1059" s="173" t="s">
        <v>2007</v>
      </c>
      <c r="F1059" s="182" t="s">
        <v>623</v>
      </c>
      <c r="G1059" s="176" t="s">
        <v>624</v>
      </c>
      <c r="H1059" s="173">
        <v>45</v>
      </c>
      <c r="I1059" s="212" t="s">
        <v>15</v>
      </c>
      <c r="J1059" s="212" t="s">
        <v>810</v>
      </c>
      <c r="K1059" s="213">
        <v>0</v>
      </c>
      <c r="L1059" s="176">
        <v>0</v>
      </c>
      <c r="M1059" s="176">
        <v>0</v>
      </c>
      <c r="N1059" s="211"/>
    </row>
    <row r="1060" spans="1:14" s="152" customFormat="1" ht="15" customHeight="1" x14ac:dyDescent="0.25">
      <c r="A1060" s="210">
        <v>11</v>
      </c>
      <c r="B1060" s="129" t="s">
        <v>3412</v>
      </c>
      <c r="C1060" s="129" t="s">
        <v>783</v>
      </c>
      <c r="D1060" s="129" t="s">
        <v>1984</v>
      </c>
      <c r="E1060" s="138" t="s">
        <v>2670</v>
      </c>
      <c r="F1060" s="138" t="s">
        <v>623</v>
      </c>
      <c r="G1060" s="46" t="s">
        <v>624</v>
      </c>
      <c r="H1060" s="185">
        <v>140</v>
      </c>
      <c r="I1060" s="188" t="s">
        <v>15</v>
      </c>
      <c r="J1060" s="188" t="s">
        <v>810</v>
      </c>
      <c r="K1060" s="58">
        <v>0</v>
      </c>
      <c r="L1060" s="46">
        <v>0</v>
      </c>
      <c r="M1060" s="46">
        <v>0</v>
      </c>
      <c r="N1060" s="163"/>
    </row>
    <row r="1061" spans="1:14" s="152" customFormat="1" ht="15" customHeight="1" x14ac:dyDescent="0.25">
      <c r="A1061" s="210">
        <v>12</v>
      </c>
      <c r="B1061" s="129" t="s">
        <v>3413</v>
      </c>
      <c r="C1061" s="129" t="s">
        <v>3414</v>
      </c>
      <c r="D1061" s="129" t="s">
        <v>3415</v>
      </c>
      <c r="E1061" s="138" t="s">
        <v>2007</v>
      </c>
      <c r="F1061" s="138" t="s">
        <v>493</v>
      </c>
      <c r="G1061" s="46" t="s">
        <v>624</v>
      </c>
      <c r="H1061" s="185">
        <v>75</v>
      </c>
      <c r="I1061" s="188" t="s">
        <v>15</v>
      </c>
      <c r="J1061" s="188" t="s">
        <v>810</v>
      </c>
      <c r="K1061" s="58">
        <v>1</v>
      </c>
      <c r="L1061" s="46" t="s">
        <v>627</v>
      </c>
      <c r="M1061" s="46" t="s">
        <v>627</v>
      </c>
      <c r="N1061" s="137" t="s">
        <v>78</v>
      </c>
    </row>
    <row r="1062" spans="1:14" s="152" customFormat="1" ht="15" customHeight="1" x14ac:dyDescent="0.25">
      <c r="A1062" s="210">
        <v>13</v>
      </c>
      <c r="B1062" s="129" t="s">
        <v>3416</v>
      </c>
      <c r="C1062" s="129" t="s">
        <v>753</v>
      </c>
      <c r="D1062" s="129" t="s">
        <v>3398</v>
      </c>
      <c r="E1062" s="138" t="s">
        <v>2670</v>
      </c>
      <c r="F1062" s="138" t="s">
        <v>623</v>
      </c>
      <c r="G1062" s="46" t="s">
        <v>624</v>
      </c>
      <c r="H1062" s="185">
        <v>150</v>
      </c>
      <c r="I1062" s="188" t="s">
        <v>15</v>
      </c>
      <c r="J1062" s="188" t="s">
        <v>810</v>
      </c>
      <c r="K1062" s="58">
        <v>0</v>
      </c>
      <c r="L1062" s="46">
        <v>0</v>
      </c>
      <c r="M1062" s="46">
        <v>0</v>
      </c>
      <c r="N1062" s="137" t="s">
        <v>3417</v>
      </c>
    </row>
    <row r="1063" spans="1:14" s="152" customFormat="1" ht="15" customHeight="1" x14ac:dyDescent="0.25">
      <c r="A1063" s="210">
        <v>14</v>
      </c>
      <c r="B1063" s="129" t="s">
        <v>3418</v>
      </c>
      <c r="C1063" s="129" t="s">
        <v>753</v>
      </c>
      <c r="D1063" s="129" t="s">
        <v>753</v>
      </c>
      <c r="E1063" s="138" t="s">
        <v>2670</v>
      </c>
      <c r="F1063" s="138" t="s">
        <v>623</v>
      </c>
      <c r="G1063" s="46" t="s">
        <v>624</v>
      </c>
      <c r="H1063" s="185">
        <v>150</v>
      </c>
      <c r="I1063" s="188" t="s">
        <v>15</v>
      </c>
      <c r="J1063" s="188" t="s">
        <v>810</v>
      </c>
      <c r="K1063" s="58">
        <v>1</v>
      </c>
      <c r="L1063" s="46" t="s">
        <v>627</v>
      </c>
      <c r="M1063" s="46" t="s">
        <v>627</v>
      </c>
      <c r="N1063" s="137"/>
    </row>
    <row r="1064" spans="1:14" s="152" customFormat="1" ht="15" customHeight="1" x14ac:dyDescent="0.25">
      <c r="A1064" s="210">
        <v>15</v>
      </c>
      <c r="B1064" s="129" t="s">
        <v>3419</v>
      </c>
      <c r="C1064" s="129" t="s">
        <v>721</v>
      </c>
      <c r="D1064" s="129" t="s">
        <v>3420</v>
      </c>
      <c r="E1064" s="138" t="s">
        <v>2037</v>
      </c>
      <c r="F1064" s="138" t="s">
        <v>623</v>
      </c>
      <c r="G1064" s="46" t="s">
        <v>624</v>
      </c>
      <c r="H1064" s="185">
        <v>75</v>
      </c>
      <c r="I1064" s="188" t="s">
        <v>15</v>
      </c>
      <c r="J1064" s="188" t="s">
        <v>810</v>
      </c>
      <c r="K1064" s="58">
        <v>1</v>
      </c>
      <c r="L1064" s="46" t="s">
        <v>627</v>
      </c>
      <c r="M1064" s="46" t="s">
        <v>627</v>
      </c>
      <c r="N1064" s="137" t="s">
        <v>78</v>
      </c>
    </row>
    <row r="1065" spans="1:14" s="152" customFormat="1" ht="15" customHeight="1" x14ac:dyDescent="0.25">
      <c r="A1065" s="210">
        <v>16</v>
      </c>
      <c r="B1065" s="129" t="s">
        <v>3421</v>
      </c>
      <c r="C1065" s="129" t="s">
        <v>721</v>
      </c>
      <c r="D1065" s="129" t="s">
        <v>3406</v>
      </c>
      <c r="E1065" s="138" t="s">
        <v>2007</v>
      </c>
      <c r="F1065" s="138" t="s">
        <v>623</v>
      </c>
      <c r="G1065" s="46" t="s">
        <v>624</v>
      </c>
      <c r="H1065" s="185">
        <v>45</v>
      </c>
      <c r="I1065" s="188" t="s">
        <v>15</v>
      </c>
      <c r="J1065" s="188" t="s">
        <v>810</v>
      </c>
      <c r="K1065" s="58">
        <v>1</v>
      </c>
      <c r="L1065" s="46" t="s">
        <v>627</v>
      </c>
      <c r="M1065" s="46" t="s">
        <v>627</v>
      </c>
      <c r="N1065" s="137" t="s">
        <v>3422</v>
      </c>
    </row>
    <row r="1066" spans="1:14" s="152" customFormat="1" ht="15" customHeight="1" x14ac:dyDescent="0.25">
      <c r="A1066" s="210">
        <v>17</v>
      </c>
      <c r="B1066" s="129" t="s">
        <v>3423</v>
      </c>
      <c r="C1066" s="129" t="s">
        <v>3414</v>
      </c>
      <c r="D1066" s="129" t="s">
        <v>3410</v>
      </c>
      <c r="E1066" s="138" t="s">
        <v>2007</v>
      </c>
      <c r="F1066" s="138" t="s">
        <v>486</v>
      </c>
      <c r="G1066" s="46" t="s">
        <v>624</v>
      </c>
      <c r="H1066" s="185">
        <v>75</v>
      </c>
      <c r="I1066" s="188" t="s">
        <v>15</v>
      </c>
      <c r="J1066" s="188" t="s">
        <v>810</v>
      </c>
      <c r="K1066" s="140">
        <v>1</v>
      </c>
      <c r="L1066" s="46" t="s">
        <v>627</v>
      </c>
      <c r="M1066" s="46" t="s">
        <v>627</v>
      </c>
      <c r="N1066" s="135" t="s">
        <v>78</v>
      </c>
    </row>
    <row r="1067" spans="1:14" s="152" customFormat="1" ht="15" customHeight="1" x14ac:dyDescent="0.25">
      <c r="A1067" s="210">
        <v>18</v>
      </c>
      <c r="B1067" s="129" t="s">
        <v>3424</v>
      </c>
      <c r="C1067" s="129" t="s">
        <v>3394</v>
      </c>
      <c r="D1067" s="129" t="s">
        <v>3415</v>
      </c>
      <c r="E1067" s="138" t="s">
        <v>2007</v>
      </c>
      <c r="F1067" s="138" t="s">
        <v>493</v>
      </c>
      <c r="G1067" s="46" t="s">
        <v>624</v>
      </c>
      <c r="H1067" s="185">
        <v>75</v>
      </c>
      <c r="I1067" s="188" t="s">
        <v>15</v>
      </c>
      <c r="J1067" s="188" t="s">
        <v>810</v>
      </c>
      <c r="K1067" s="58">
        <v>1</v>
      </c>
      <c r="L1067" s="46" t="s">
        <v>627</v>
      </c>
      <c r="M1067" s="46" t="s">
        <v>627</v>
      </c>
      <c r="N1067" s="137" t="s">
        <v>3425</v>
      </c>
    </row>
    <row r="1068" spans="1:14" s="152" customFormat="1" ht="15" customHeight="1" x14ac:dyDescent="0.25">
      <c r="A1068" s="210">
        <v>19</v>
      </c>
      <c r="B1068" s="130" t="s">
        <v>3426</v>
      </c>
      <c r="C1068" s="130" t="s">
        <v>3427</v>
      </c>
      <c r="D1068" s="129" t="s">
        <v>3428</v>
      </c>
      <c r="E1068" s="131" t="s">
        <v>2037</v>
      </c>
      <c r="F1068" s="131" t="s">
        <v>493</v>
      </c>
      <c r="G1068" s="46" t="s">
        <v>624</v>
      </c>
      <c r="H1068" s="133">
        <v>150</v>
      </c>
      <c r="I1068" s="188" t="s">
        <v>15</v>
      </c>
      <c r="J1068" s="188" t="s">
        <v>810</v>
      </c>
      <c r="K1068" s="58">
        <v>0</v>
      </c>
      <c r="L1068" s="46">
        <v>0</v>
      </c>
      <c r="M1068" s="46">
        <v>0</v>
      </c>
      <c r="N1068" s="135" t="s">
        <v>3429</v>
      </c>
    </row>
    <row r="1069" spans="1:14" s="152" customFormat="1" ht="15" customHeight="1" x14ac:dyDescent="0.25">
      <c r="A1069" s="210">
        <v>20</v>
      </c>
      <c r="B1069" s="129" t="s">
        <v>3430</v>
      </c>
      <c r="C1069" s="130" t="s">
        <v>3427</v>
      </c>
      <c r="D1069" s="129" t="s">
        <v>3431</v>
      </c>
      <c r="E1069" s="138" t="s">
        <v>2037</v>
      </c>
      <c r="F1069" s="131" t="s">
        <v>493</v>
      </c>
      <c r="G1069" s="46" t="s">
        <v>624</v>
      </c>
      <c r="H1069" s="185">
        <v>150</v>
      </c>
      <c r="I1069" s="188" t="s">
        <v>15</v>
      </c>
      <c r="J1069" s="188" t="s">
        <v>810</v>
      </c>
      <c r="K1069" s="58">
        <v>0</v>
      </c>
      <c r="L1069" s="46">
        <v>0</v>
      </c>
      <c r="M1069" s="46">
        <v>0</v>
      </c>
      <c r="N1069" s="135" t="s">
        <v>78</v>
      </c>
    </row>
    <row r="1070" spans="1:14" s="152" customFormat="1" ht="15" customHeight="1" x14ac:dyDescent="0.25">
      <c r="A1070" s="210">
        <v>21</v>
      </c>
      <c r="B1070" s="129" t="s">
        <v>3432</v>
      </c>
      <c r="C1070" s="129" t="s">
        <v>3427</v>
      </c>
      <c r="D1070" s="129" t="s">
        <v>3400</v>
      </c>
      <c r="E1070" s="138" t="s">
        <v>2007</v>
      </c>
      <c r="F1070" s="138" t="s">
        <v>493</v>
      </c>
      <c r="G1070" s="46" t="s">
        <v>624</v>
      </c>
      <c r="H1070" s="185">
        <v>150</v>
      </c>
      <c r="I1070" s="188" t="s">
        <v>15</v>
      </c>
      <c r="J1070" s="188" t="s">
        <v>810</v>
      </c>
      <c r="K1070" s="58">
        <v>1</v>
      </c>
      <c r="L1070" s="46" t="s">
        <v>627</v>
      </c>
      <c r="M1070" s="46" t="s">
        <v>627</v>
      </c>
      <c r="N1070" s="137" t="s">
        <v>78</v>
      </c>
    </row>
    <row r="1071" spans="1:14" s="152" customFormat="1" ht="15" customHeight="1" x14ac:dyDescent="0.25">
      <c r="A1071" s="210">
        <v>22</v>
      </c>
      <c r="B1071" s="129" t="s">
        <v>3433</v>
      </c>
      <c r="C1071" s="129" t="s">
        <v>3427</v>
      </c>
      <c r="D1071" s="129" t="s">
        <v>3434</v>
      </c>
      <c r="E1071" s="138" t="s">
        <v>2007</v>
      </c>
      <c r="F1071" s="138" t="s">
        <v>493</v>
      </c>
      <c r="G1071" s="46" t="s">
        <v>624</v>
      </c>
      <c r="H1071" s="185">
        <v>75</v>
      </c>
      <c r="I1071" s="188" t="s">
        <v>15</v>
      </c>
      <c r="J1071" s="188" t="s">
        <v>810</v>
      </c>
      <c r="K1071" s="140">
        <v>1</v>
      </c>
      <c r="L1071" s="46" t="s">
        <v>627</v>
      </c>
      <c r="M1071" s="46" t="s">
        <v>627</v>
      </c>
      <c r="N1071" s="135" t="s">
        <v>3435</v>
      </c>
    </row>
    <row r="1072" spans="1:14" s="152" customFormat="1" ht="15" customHeight="1" x14ac:dyDescent="0.25">
      <c r="A1072" s="210">
        <v>23</v>
      </c>
      <c r="B1072" s="129" t="s">
        <v>3436</v>
      </c>
      <c r="C1072" s="129" t="s">
        <v>646</v>
      </c>
      <c r="D1072" s="129" t="s">
        <v>3431</v>
      </c>
      <c r="E1072" s="138" t="s">
        <v>2007</v>
      </c>
      <c r="F1072" s="138" t="s">
        <v>623</v>
      </c>
      <c r="G1072" s="46" t="s">
        <v>624</v>
      </c>
      <c r="H1072" s="185">
        <v>45</v>
      </c>
      <c r="I1072" s="188" t="s">
        <v>15</v>
      </c>
      <c r="J1072" s="188" t="s">
        <v>810</v>
      </c>
      <c r="K1072" s="58">
        <v>0</v>
      </c>
      <c r="L1072" s="46">
        <v>0</v>
      </c>
      <c r="M1072" s="139">
        <v>0</v>
      </c>
      <c r="N1072" s="137" t="s">
        <v>3437</v>
      </c>
    </row>
    <row r="1073" spans="1:14" s="152" customFormat="1" ht="15" customHeight="1" x14ac:dyDescent="0.25">
      <c r="A1073" s="210">
        <v>24</v>
      </c>
      <c r="B1073" s="129" t="s">
        <v>3438</v>
      </c>
      <c r="C1073" s="129" t="s">
        <v>3403</v>
      </c>
      <c r="D1073" s="129" t="s">
        <v>3439</v>
      </c>
      <c r="E1073" s="138" t="s">
        <v>2007</v>
      </c>
      <c r="F1073" s="138" t="s">
        <v>493</v>
      </c>
      <c r="G1073" s="46" t="s">
        <v>624</v>
      </c>
      <c r="H1073" s="185">
        <v>75</v>
      </c>
      <c r="I1073" s="46" t="s">
        <v>15</v>
      </c>
      <c r="J1073" s="46" t="s">
        <v>810</v>
      </c>
      <c r="K1073" s="58">
        <v>0</v>
      </c>
      <c r="L1073" s="46">
        <v>0</v>
      </c>
      <c r="M1073" s="46">
        <v>0</v>
      </c>
      <c r="N1073" s="137" t="s">
        <v>78</v>
      </c>
    </row>
    <row r="1074" spans="1:14" s="152" customFormat="1" ht="15" customHeight="1" x14ac:dyDescent="0.25">
      <c r="A1074" s="210">
        <v>25</v>
      </c>
      <c r="B1074" s="170" t="s">
        <v>3440</v>
      </c>
      <c r="C1074" s="170" t="s">
        <v>727</v>
      </c>
      <c r="D1074" s="170" t="s">
        <v>3441</v>
      </c>
      <c r="E1074" s="182" t="s">
        <v>2007</v>
      </c>
      <c r="F1074" s="182" t="s">
        <v>623</v>
      </c>
      <c r="G1074" s="176" t="s">
        <v>624</v>
      </c>
      <c r="H1074" s="215">
        <v>75</v>
      </c>
      <c r="I1074" s="176" t="s">
        <v>15</v>
      </c>
      <c r="J1074" s="176" t="s">
        <v>810</v>
      </c>
      <c r="K1074" s="216">
        <v>2</v>
      </c>
      <c r="L1074" s="176" t="s">
        <v>627</v>
      </c>
      <c r="M1074" s="176" t="s">
        <v>627</v>
      </c>
      <c r="N1074" s="217"/>
    </row>
    <row r="1075" spans="1:14" s="152" customFormat="1" ht="15" customHeight="1" x14ac:dyDescent="0.25">
      <c r="A1075" s="210">
        <v>26</v>
      </c>
      <c r="B1075" s="170" t="s">
        <v>3442</v>
      </c>
      <c r="C1075" s="170" t="s">
        <v>644</v>
      </c>
      <c r="D1075" s="170" t="s">
        <v>1205</v>
      </c>
      <c r="E1075" s="182" t="s">
        <v>2037</v>
      </c>
      <c r="F1075" s="182" t="s">
        <v>623</v>
      </c>
      <c r="G1075" s="176" t="s">
        <v>624</v>
      </c>
      <c r="H1075" s="215">
        <v>75</v>
      </c>
      <c r="I1075" s="212">
        <v>0</v>
      </c>
      <c r="J1075" s="212">
        <v>0</v>
      </c>
      <c r="K1075" s="177">
        <v>0</v>
      </c>
      <c r="L1075" s="176">
        <v>0</v>
      </c>
      <c r="M1075" s="176">
        <v>0</v>
      </c>
      <c r="N1075" s="217"/>
    </row>
    <row r="1076" spans="1:14" s="152" customFormat="1" ht="15" customHeight="1" x14ac:dyDescent="0.25">
      <c r="A1076" s="210">
        <v>27</v>
      </c>
      <c r="B1076" s="170" t="s">
        <v>3443</v>
      </c>
      <c r="C1076" s="170" t="s">
        <v>644</v>
      </c>
      <c r="D1076" s="170" t="s">
        <v>3444</v>
      </c>
      <c r="E1076" s="182" t="s">
        <v>2037</v>
      </c>
      <c r="F1076" s="182" t="s">
        <v>623</v>
      </c>
      <c r="G1076" s="176" t="s">
        <v>624</v>
      </c>
      <c r="H1076" s="215">
        <v>75</v>
      </c>
      <c r="I1076" s="212">
        <v>0</v>
      </c>
      <c r="J1076" s="212">
        <v>0</v>
      </c>
      <c r="K1076" s="177">
        <v>0</v>
      </c>
      <c r="L1076" s="176">
        <v>0</v>
      </c>
      <c r="M1076" s="176">
        <v>0</v>
      </c>
      <c r="N1076" s="217"/>
    </row>
    <row r="1077" spans="1:14" s="152" customFormat="1" ht="15" customHeight="1" x14ac:dyDescent="0.25">
      <c r="A1077" s="210">
        <v>28</v>
      </c>
      <c r="B1077" s="211" t="s">
        <v>3445</v>
      </c>
      <c r="C1077" s="211" t="s">
        <v>644</v>
      </c>
      <c r="D1077" s="211" t="s">
        <v>3444</v>
      </c>
      <c r="E1077" s="173" t="s">
        <v>2007</v>
      </c>
      <c r="F1077" s="182" t="s">
        <v>623</v>
      </c>
      <c r="G1077" s="176" t="s">
        <v>624</v>
      </c>
      <c r="H1077" s="173">
        <v>45</v>
      </c>
      <c r="I1077" s="212" t="s">
        <v>15</v>
      </c>
      <c r="J1077" s="212" t="s">
        <v>810</v>
      </c>
      <c r="K1077" s="214">
        <v>1</v>
      </c>
      <c r="L1077" s="176" t="s">
        <v>627</v>
      </c>
      <c r="M1077" s="176" t="s">
        <v>627</v>
      </c>
      <c r="N1077" s="211" t="s">
        <v>3446</v>
      </c>
    </row>
    <row r="1078" spans="1:14" s="152" customFormat="1" ht="15" customHeight="1" x14ac:dyDescent="0.25">
      <c r="A1078" s="210">
        <v>29</v>
      </c>
      <c r="B1078" s="211" t="s">
        <v>3447</v>
      </c>
      <c r="C1078" s="211" t="s">
        <v>644</v>
      </c>
      <c r="D1078" s="211" t="s">
        <v>1205</v>
      </c>
      <c r="E1078" s="173" t="s">
        <v>2007</v>
      </c>
      <c r="F1078" s="182" t="s">
        <v>623</v>
      </c>
      <c r="G1078" s="176" t="s">
        <v>624</v>
      </c>
      <c r="H1078" s="173">
        <v>45</v>
      </c>
      <c r="I1078" s="212" t="s">
        <v>15</v>
      </c>
      <c r="J1078" s="212" t="s">
        <v>810</v>
      </c>
      <c r="K1078" s="214">
        <v>1</v>
      </c>
      <c r="L1078" s="176" t="s">
        <v>627</v>
      </c>
      <c r="M1078" s="176" t="s">
        <v>627</v>
      </c>
      <c r="N1078" s="211" t="s">
        <v>3446</v>
      </c>
    </row>
    <row r="1079" spans="1:14" s="152" customFormat="1" ht="15" customHeight="1" x14ac:dyDescent="0.25">
      <c r="A1079" s="210">
        <v>30</v>
      </c>
      <c r="B1079" s="129" t="s">
        <v>3448</v>
      </c>
      <c r="C1079" s="129" t="s">
        <v>646</v>
      </c>
      <c r="D1079" s="129" t="s">
        <v>3404</v>
      </c>
      <c r="E1079" s="138" t="s">
        <v>2670</v>
      </c>
      <c r="F1079" s="138" t="s">
        <v>623</v>
      </c>
      <c r="G1079" s="46" t="s">
        <v>624</v>
      </c>
      <c r="H1079" s="185">
        <v>150</v>
      </c>
      <c r="I1079" s="188" t="s">
        <v>15</v>
      </c>
      <c r="J1079" s="188" t="s">
        <v>810</v>
      </c>
      <c r="K1079" s="58">
        <v>1</v>
      </c>
      <c r="L1079" s="46" t="s">
        <v>627</v>
      </c>
      <c r="M1079" s="46" t="s">
        <v>627</v>
      </c>
      <c r="N1079" s="137"/>
    </row>
    <row r="1080" spans="1:14" s="152" customFormat="1" ht="15" customHeight="1" x14ac:dyDescent="0.25">
      <c r="A1080" s="210">
        <v>31</v>
      </c>
      <c r="B1080" s="129" t="s">
        <v>3449</v>
      </c>
      <c r="C1080" s="129" t="s">
        <v>646</v>
      </c>
      <c r="D1080" s="129" t="s">
        <v>3450</v>
      </c>
      <c r="E1080" s="138" t="s">
        <v>2670</v>
      </c>
      <c r="F1080" s="138" t="s">
        <v>623</v>
      </c>
      <c r="G1080" s="46" t="s">
        <v>624</v>
      </c>
      <c r="H1080" s="185">
        <v>150</v>
      </c>
      <c r="I1080" s="188" t="s">
        <v>15</v>
      </c>
      <c r="J1080" s="188" t="s">
        <v>810</v>
      </c>
      <c r="K1080" s="58">
        <v>1</v>
      </c>
      <c r="L1080" s="46" t="s">
        <v>627</v>
      </c>
      <c r="M1080" s="46" t="s">
        <v>627</v>
      </c>
      <c r="N1080" s="137"/>
    </row>
    <row r="1081" spans="1:14" s="152" customFormat="1" ht="15" customHeight="1" x14ac:dyDescent="0.25">
      <c r="A1081" s="210">
        <v>32</v>
      </c>
      <c r="B1081" s="129" t="s">
        <v>3451</v>
      </c>
      <c r="C1081" s="129" t="s">
        <v>676</v>
      </c>
      <c r="D1081" s="129" t="s">
        <v>3452</v>
      </c>
      <c r="E1081" s="138" t="s">
        <v>2670</v>
      </c>
      <c r="F1081" s="138" t="s">
        <v>623</v>
      </c>
      <c r="G1081" s="46" t="s">
        <v>624</v>
      </c>
      <c r="H1081" s="185">
        <v>150</v>
      </c>
      <c r="I1081" s="188" t="s">
        <v>15</v>
      </c>
      <c r="J1081" s="188" t="s">
        <v>810</v>
      </c>
      <c r="K1081" s="58">
        <v>1</v>
      </c>
      <c r="L1081" s="46" t="s">
        <v>625</v>
      </c>
      <c r="M1081" s="46" t="s">
        <v>625</v>
      </c>
      <c r="N1081" s="137" t="s">
        <v>78</v>
      </c>
    </row>
    <row r="1082" spans="1:14" s="152" customFormat="1" ht="15" customHeight="1" x14ac:dyDescent="0.25">
      <c r="A1082" s="210">
        <v>33</v>
      </c>
      <c r="B1082" s="129" t="s">
        <v>3453</v>
      </c>
      <c r="C1082" s="129" t="s">
        <v>3394</v>
      </c>
      <c r="D1082" s="129" t="s">
        <v>3415</v>
      </c>
      <c r="E1082" s="138" t="s">
        <v>2007</v>
      </c>
      <c r="F1082" s="138" t="s">
        <v>493</v>
      </c>
      <c r="G1082" s="46" t="s">
        <v>624</v>
      </c>
      <c r="H1082" s="147">
        <v>150</v>
      </c>
      <c r="I1082" s="188" t="s">
        <v>15</v>
      </c>
      <c r="J1082" s="188" t="s">
        <v>810</v>
      </c>
      <c r="K1082" s="58">
        <v>2</v>
      </c>
      <c r="L1082" s="46" t="s">
        <v>627</v>
      </c>
      <c r="M1082" s="46" t="s">
        <v>627</v>
      </c>
      <c r="N1082" s="137" t="s">
        <v>78</v>
      </c>
    </row>
    <row r="1083" spans="1:14" s="152" customFormat="1" ht="15" customHeight="1" x14ac:dyDescent="0.25">
      <c r="A1083" s="210">
        <v>34</v>
      </c>
      <c r="B1083" s="129" t="s">
        <v>3454</v>
      </c>
      <c r="C1083" s="129" t="s">
        <v>681</v>
      </c>
      <c r="D1083" s="129" t="s">
        <v>2041</v>
      </c>
      <c r="E1083" s="138" t="s">
        <v>2670</v>
      </c>
      <c r="F1083" s="138" t="s">
        <v>623</v>
      </c>
      <c r="G1083" s="46" t="s">
        <v>624</v>
      </c>
      <c r="H1083" s="185">
        <v>160</v>
      </c>
      <c r="I1083" s="188" t="s">
        <v>15</v>
      </c>
      <c r="J1083" s="188" t="s">
        <v>810</v>
      </c>
      <c r="K1083" s="58">
        <v>1</v>
      </c>
      <c r="L1083" s="46" t="s">
        <v>625</v>
      </c>
      <c r="M1083" s="46" t="s">
        <v>625</v>
      </c>
      <c r="N1083" s="137"/>
    </row>
    <row r="1084" spans="1:14" s="152" customFormat="1" ht="15" customHeight="1" x14ac:dyDescent="0.25">
      <c r="A1084" s="210">
        <v>35</v>
      </c>
      <c r="B1084" s="129" t="s">
        <v>3455</v>
      </c>
      <c r="C1084" s="129" t="s">
        <v>681</v>
      </c>
      <c r="D1084" s="129" t="s">
        <v>3444</v>
      </c>
      <c r="E1084" s="138" t="s">
        <v>2670</v>
      </c>
      <c r="F1084" s="138" t="s">
        <v>623</v>
      </c>
      <c r="G1084" s="46" t="s">
        <v>624</v>
      </c>
      <c r="H1084" s="185">
        <v>160</v>
      </c>
      <c r="I1084" s="188" t="s">
        <v>15</v>
      </c>
      <c r="J1084" s="188" t="s">
        <v>810</v>
      </c>
      <c r="K1084" s="58">
        <v>1</v>
      </c>
      <c r="L1084" s="46" t="s">
        <v>625</v>
      </c>
      <c r="M1084" s="46" t="s">
        <v>625</v>
      </c>
      <c r="N1084" s="137"/>
    </row>
    <row r="1085" spans="1:14" s="152" customFormat="1" ht="15" customHeight="1" x14ac:dyDescent="0.25">
      <c r="A1085" s="210">
        <v>36</v>
      </c>
      <c r="B1085" s="129" t="s">
        <v>3456</v>
      </c>
      <c r="C1085" s="129" t="s">
        <v>3457</v>
      </c>
      <c r="D1085" s="129" t="s">
        <v>3458</v>
      </c>
      <c r="E1085" s="138" t="s">
        <v>2670</v>
      </c>
      <c r="F1085" s="138" t="s">
        <v>623</v>
      </c>
      <c r="G1085" s="46" t="s">
        <v>624</v>
      </c>
      <c r="H1085" s="185">
        <v>150</v>
      </c>
      <c r="I1085" s="188" t="s">
        <v>15</v>
      </c>
      <c r="J1085" s="188" t="s">
        <v>810</v>
      </c>
      <c r="K1085" s="58">
        <v>0</v>
      </c>
      <c r="L1085" s="46">
        <v>0</v>
      </c>
      <c r="M1085" s="46">
        <v>0</v>
      </c>
      <c r="N1085" s="137" t="s">
        <v>3459</v>
      </c>
    </row>
    <row r="1086" spans="1:14" s="152" customFormat="1" ht="15" customHeight="1" x14ac:dyDescent="0.25">
      <c r="A1086" s="210">
        <v>37</v>
      </c>
      <c r="B1086" s="129" t="s">
        <v>3460</v>
      </c>
      <c r="C1086" s="129" t="s">
        <v>3461</v>
      </c>
      <c r="D1086" s="129" t="s">
        <v>3462</v>
      </c>
      <c r="E1086" s="138" t="s">
        <v>2670</v>
      </c>
      <c r="F1086" s="138" t="s">
        <v>623</v>
      </c>
      <c r="G1086" s="46" t="s">
        <v>624</v>
      </c>
      <c r="H1086" s="185">
        <v>150</v>
      </c>
      <c r="I1086" s="188" t="s">
        <v>15</v>
      </c>
      <c r="J1086" s="188" t="s">
        <v>810</v>
      </c>
      <c r="K1086" s="58">
        <v>0</v>
      </c>
      <c r="L1086" s="46">
        <v>0</v>
      </c>
      <c r="M1086" s="46">
        <v>0</v>
      </c>
      <c r="N1086" s="137" t="s">
        <v>3459</v>
      </c>
    </row>
    <row r="1087" spans="1:14" s="152" customFormat="1" ht="15" customHeight="1" x14ac:dyDescent="0.25">
      <c r="A1087" s="210">
        <v>38</v>
      </c>
      <c r="B1087" s="129" t="s">
        <v>3463</v>
      </c>
      <c r="C1087" s="129" t="s">
        <v>773</v>
      </c>
      <c r="D1087" s="129" t="s">
        <v>3462</v>
      </c>
      <c r="E1087" s="138" t="s">
        <v>2670</v>
      </c>
      <c r="F1087" s="138" t="s">
        <v>623</v>
      </c>
      <c r="G1087" s="46" t="s">
        <v>624</v>
      </c>
      <c r="H1087" s="185">
        <v>150</v>
      </c>
      <c r="I1087" s="188" t="s">
        <v>15</v>
      </c>
      <c r="J1087" s="188" t="s">
        <v>810</v>
      </c>
      <c r="K1087" s="58">
        <v>1</v>
      </c>
      <c r="L1087" s="46" t="s">
        <v>625</v>
      </c>
      <c r="M1087" s="46" t="s">
        <v>625</v>
      </c>
      <c r="N1087" s="137" t="s">
        <v>78</v>
      </c>
    </row>
    <row r="1088" spans="1:14" s="152" customFormat="1" ht="15" customHeight="1" x14ac:dyDescent="0.25">
      <c r="A1088" s="210">
        <v>39</v>
      </c>
      <c r="B1088" s="129" t="s">
        <v>3464</v>
      </c>
      <c r="C1088" s="129" t="s">
        <v>753</v>
      </c>
      <c r="D1088" s="129" t="s">
        <v>3465</v>
      </c>
      <c r="E1088" s="138" t="s">
        <v>2037</v>
      </c>
      <c r="F1088" s="138" t="s">
        <v>623</v>
      </c>
      <c r="G1088" s="46" t="s">
        <v>624</v>
      </c>
      <c r="H1088" s="185">
        <v>150</v>
      </c>
      <c r="I1088" s="188" t="s">
        <v>15</v>
      </c>
      <c r="J1088" s="188" t="s">
        <v>810</v>
      </c>
      <c r="K1088" s="58">
        <v>0</v>
      </c>
      <c r="L1088" s="46">
        <v>0</v>
      </c>
      <c r="M1088" s="46">
        <v>0</v>
      </c>
      <c r="N1088" s="137" t="s">
        <v>3466</v>
      </c>
    </row>
    <row r="1089" spans="1:14" s="152" customFormat="1" ht="15" customHeight="1" x14ac:dyDescent="0.25">
      <c r="A1089" s="210">
        <v>40</v>
      </c>
      <c r="B1089" s="129" t="s">
        <v>3467</v>
      </c>
      <c r="C1089" s="129" t="s">
        <v>3462</v>
      </c>
      <c r="D1089" s="129" t="s">
        <v>3465</v>
      </c>
      <c r="E1089" s="138" t="s">
        <v>2670</v>
      </c>
      <c r="F1089" s="138" t="s">
        <v>623</v>
      </c>
      <c r="G1089" s="46" t="s">
        <v>624</v>
      </c>
      <c r="H1089" s="185">
        <v>150</v>
      </c>
      <c r="I1089" s="188" t="s">
        <v>15</v>
      </c>
      <c r="J1089" s="188" t="s">
        <v>810</v>
      </c>
      <c r="K1089" s="58">
        <v>1</v>
      </c>
      <c r="L1089" s="46" t="s">
        <v>625</v>
      </c>
      <c r="M1089" s="46" t="s">
        <v>625</v>
      </c>
      <c r="N1089" s="137" t="s">
        <v>78</v>
      </c>
    </row>
    <row r="1090" spans="1:14" s="152" customFormat="1" ht="15" customHeight="1" x14ac:dyDescent="0.25">
      <c r="A1090" s="210">
        <v>41</v>
      </c>
      <c r="B1090" s="129" t="s">
        <v>3468</v>
      </c>
      <c r="C1090" s="129" t="s">
        <v>775</v>
      </c>
      <c r="D1090" s="129" t="s">
        <v>3465</v>
      </c>
      <c r="E1090" s="138" t="s">
        <v>2007</v>
      </c>
      <c r="F1090" s="138" t="s">
        <v>623</v>
      </c>
      <c r="G1090" s="46" t="s">
        <v>624</v>
      </c>
      <c r="H1090" s="185">
        <v>45</v>
      </c>
      <c r="I1090" s="188" t="s">
        <v>15</v>
      </c>
      <c r="J1090" s="188" t="s">
        <v>810</v>
      </c>
      <c r="K1090" s="58">
        <v>1</v>
      </c>
      <c r="L1090" s="46" t="s">
        <v>625</v>
      </c>
      <c r="M1090" s="46" t="s">
        <v>625</v>
      </c>
      <c r="N1090" s="137" t="s">
        <v>78</v>
      </c>
    </row>
    <row r="1091" spans="1:14" s="152" customFormat="1" ht="15" customHeight="1" x14ac:dyDescent="0.25">
      <c r="A1091" s="210">
        <v>42</v>
      </c>
      <c r="B1091" s="129" t="s">
        <v>3469</v>
      </c>
      <c r="C1091" s="129" t="s">
        <v>3427</v>
      </c>
      <c r="D1091" s="129" t="s">
        <v>3404</v>
      </c>
      <c r="E1091" s="138" t="s">
        <v>2007</v>
      </c>
      <c r="F1091" s="138" t="s">
        <v>486</v>
      </c>
      <c r="G1091" s="46" t="s">
        <v>624</v>
      </c>
      <c r="H1091" s="185">
        <v>150</v>
      </c>
      <c r="I1091" s="188" t="s">
        <v>15</v>
      </c>
      <c r="J1091" s="188" t="s">
        <v>810</v>
      </c>
      <c r="K1091" s="58">
        <v>1</v>
      </c>
      <c r="L1091" s="46" t="s">
        <v>627</v>
      </c>
      <c r="M1091" s="46" t="s">
        <v>627</v>
      </c>
      <c r="N1091" s="137"/>
    </row>
    <row r="1092" spans="1:14" s="152" customFormat="1" ht="15" customHeight="1" x14ac:dyDescent="0.25">
      <c r="A1092" s="210">
        <v>43</v>
      </c>
      <c r="B1092" s="129" t="s">
        <v>3470</v>
      </c>
      <c r="C1092" s="129" t="s">
        <v>3427</v>
      </c>
      <c r="D1092" s="129" t="s">
        <v>3338</v>
      </c>
      <c r="E1092" s="138" t="s">
        <v>2007</v>
      </c>
      <c r="F1092" s="138" t="s">
        <v>493</v>
      </c>
      <c r="G1092" s="46" t="s">
        <v>624</v>
      </c>
      <c r="H1092" s="147">
        <v>150</v>
      </c>
      <c r="I1092" s="188" t="s">
        <v>15</v>
      </c>
      <c r="J1092" s="188" t="s">
        <v>810</v>
      </c>
      <c r="K1092" s="58">
        <v>1</v>
      </c>
      <c r="L1092" s="46" t="s">
        <v>627</v>
      </c>
      <c r="M1092" s="46" t="s">
        <v>627</v>
      </c>
      <c r="N1092" s="135"/>
    </row>
    <row r="1093" spans="1:14" s="152" customFormat="1" ht="15" customHeight="1" x14ac:dyDescent="0.25">
      <c r="A1093" s="210">
        <v>44</v>
      </c>
      <c r="B1093" s="129" t="s">
        <v>3471</v>
      </c>
      <c r="C1093" s="129" t="s">
        <v>753</v>
      </c>
      <c r="D1093" s="129" t="s">
        <v>3472</v>
      </c>
      <c r="E1093" s="138" t="s">
        <v>2037</v>
      </c>
      <c r="F1093" s="138" t="s">
        <v>623</v>
      </c>
      <c r="G1093" s="46" t="s">
        <v>624</v>
      </c>
      <c r="H1093" s="185">
        <v>75</v>
      </c>
      <c r="I1093" s="188" t="s">
        <v>15</v>
      </c>
      <c r="J1093" s="188" t="s">
        <v>810</v>
      </c>
      <c r="K1093" s="58">
        <v>0</v>
      </c>
      <c r="L1093" s="46">
        <v>0</v>
      </c>
      <c r="M1093" s="46">
        <v>0</v>
      </c>
      <c r="N1093" s="137" t="s">
        <v>3473</v>
      </c>
    </row>
    <row r="1094" spans="1:14" s="152" customFormat="1" ht="15" customHeight="1" x14ac:dyDescent="0.25">
      <c r="A1094" s="210">
        <v>45</v>
      </c>
      <c r="B1094" s="129" t="s">
        <v>3474</v>
      </c>
      <c r="C1094" s="129" t="s">
        <v>644</v>
      </c>
      <c r="D1094" s="129" t="s">
        <v>3475</v>
      </c>
      <c r="E1094" s="138" t="s">
        <v>2670</v>
      </c>
      <c r="F1094" s="138" t="s">
        <v>623</v>
      </c>
      <c r="G1094" s="46" t="s">
        <v>624</v>
      </c>
      <c r="H1094" s="185">
        <v>575</v>
      </c>
      <c r="I1094" s="188" t="s">
        <v>15</v>
      </c>
      <c r="J1094" s="188" t="s">
        <v>810</v>
      </c>
      <c r="K1094" s="58">
        <v>0</v>
      </c>
      <c r="L1094" s="46">
        <v>0</v>
      </c>
      <c r="M1094" s="46">
        <v>0</v>
      </c>
      <c r="N1094" s="137" t="s">
        <v>3476</v>
      </c>
    </row>
    <row r="1095" spans="1:14" s="152" customFormat="1" ht="15" customHeight="1" x14ac:dyDescent="0.25">
      <c r="A1095" s="210">
        <v>46</v>
      </c>
      <c r="B1095" s="129" t="s">
        <v>3477</v>
      </c>
      <c r="C1095" s="129" t="s">
        <v>644</v>
      </c>
      <c r="D1095" s="129" t="s">
        <v>3444</v>
      </c>
      <c r="E1095" s="138" t="s">
        <v>2670</v>
      </c>
      <c r="F1095" s="138" t="s">
        <v>623</v>
      </c>
      <c r="G1095" s="46" t="s">
        <v>624</v>
      </c>
      <c r="H1095" s="185">
        <v>575</v>
      </c>
      <c r="I1095" s="188" t="s">
        <v>15</v>
      </c>
      <c r="J1095" s="188" t="s">
        <v>810</v>
      </c>
      <c r="K1095" s="58">
        <v>0</v>
      </c>
      <c r="L1095" s="46">
        <v>0</v>
      </c>
      <c r="M1095" s="46">
        <v>0</v>
      </c>
      <c r="N1095" s="137" t="s">
        <v>3476</v>
      </c>
    </row>
    <row r="1096" spans="1:14" s="152" customFormat="1" ht="15" customHeight="1" x14ac:dyDescent="0.25">
      <c r="A1096" s="210">
        <v>47</v>
      </c>
      <c r="B1096" s="129" t="s">
        <v>3478</v>
      </c>
      <c r="C1096" s="129" t="s">
        <v>644</v>
      </c>
      <c r="D1096" s="129" t="s">
        <v>3475</v>
      </c>
      <c r="E1096" s="138" t="s">
        <v>2007</v>
      </c>
      <c r="F1096" s="138" t="s">
        <v>623</v>
      </c>
      <c r="G1096" s="46" t="s">
        <v>624</v>
      </c>
      <c r="H1096" s="185">
        <v>45</v>
      </c>
      <c r="I1096" s="188" t="s">
        <v>15</v>
      </c>
      <c r="J1096" s="188" t="s">
        <v>810</v>
      </c>
      <c r="K1096" s="58">
        <v>1</v>
      </c>
      <c r="L1096" s="46" t="s">
        <v>627</v>
      </c>
      <c r="M1096" s="46" t="s">
        <v>627</v>
      </c>
      <c r="N1096" s="137" t="s">
        <v>3437</v>
      </c>
    </row>
    <row r="1097" spans="1:14" s="152" customFormat="1" ht="15" customHeight="1" x14ac:dyDescent="0.25">
      <c r="A1097" s="210">
        <v>48</v>
      </c>
      <c r="B1097" s="129" t="s">
        <v>3479</v>
      </c>
      <c r="C1097" s="129" t="s">
        <v>644</v>
      </c>
      <c r="D1097" s="129" t="s">
        <v>3444</v>
      </c>
      <c r="E1097" s="138" t="s">
        <v>2007</v>
      </c>
      <c r="F1097" s="138" t="s">
        <v>623</v>
      </c>
      <c r="G1097" s="46" t="s">
        <v>624</v>
      </c>
      <c r="H1097" s="185">
        <v>75</v>
      </c>
      <c r="I1097" s="188" t="s">
        <v>15</v>
      </c>
      <c r="J1097" s="188" t="s">
        <v>810</v>
      </c>
      <c r="K1097" s="58">
        <v>0</v>
      </c>
      <c r="L1097" s="46">
        <v>0</v>
      </c>
      <c r="M1097" s="46">
        <v>0</v>
      </c>
      <c r="N1097" s="137" t="s">
        <v>3437</v>
      </c>
    </row>
    <row r="1098" spans="1:14" s="152" customFormat="1" ht="15" customHeight="1" x14ac:dyDescent="0.25">
      <c r="A1098" s="210">
        <v>49</v>
      </c>
      <c r="B1098" s="129" t="s">
        <v>3480</v>
      </c>
      <c r="C1098" s="129" t="s">
        <v>629</v>
      </c>
      <c r="D1098" s="129" t="s">
        <v>3481</v>
      </c>
      <c r="E1098" s="138" t="s">
        <v>2037</v>
      </c>
      <c r="F1098" s="138" t="s">
        <v>623</v>
      </c>
      <c r="G1098" s="46" t="s">
        <v>624</v>
      </c>
      <c r="H1098" s="185">
        <v>75</v>
      </c>
      <c r="I1098" s="46" t="s">
        <v>15</v>
      </c>
      <c r="J1098" s="46" t="s">
        <v>810</v>
      </c>
      <c r="K1098" s="58">
        <v>1</v>
      </c>
      <c r="L1098" s="46" t="s">
        <v>625</v>
      </c>
      <c r="M1098" s="46" t="s">
        <v>625</v>
      </c>
      <c r="N1098" s="137" t="s">
        <v>78</v>
      </c>
    </row>
    <row r="1099" spans="1:14" s="152" customFormat="1" ht="15" customHeight="1" x14ac:dyDescent="0.25">
      <c r="A1099" s="210">
        <v>50</v>
      </c>
      <c r="B1099" s="129" t="s">
        <v>3482</v>
      </c>
      <c r="C1099" s="129" t="s">
        <v>629</v>
      </c>
      <c r="D1099" s="129" t="s">
        <v>3465</v>
      </c>
      <c r="E1099" s="138" t="s">
        <v>2670</v>
      </c>
      <c r="F1099" s="138" t="s">
        <v>623</v>
      </c>
      <c r="G1099" s="46" t="s">
        <v>624</v>
      </c>
      <c r="H1099" s="185">
        <v>150</v>
      </c>
      <c r="I1099" s="46" t="s">
        <v>15</v>
      </c>
      <c r="J1099" s="46" t="s">
        <v>810</v>
      </c>
      <c r="K1099" s="58">
        <v>4</v>
      </c>
      <c r="L1099" s="46" t="s">
        <v>625</v>
      </c>
      <c r="M1099" s="46" t="s">
        <v>625</v>
      </c>
      <c r="N1099" s="137" t="s">
        <v>78</v>
      </c>
    </row>
    <row r="1100" spans="1:14" s="152" customFormat="1" ht="15" customHeight="1" x14ac:dyDescent="0.25">
      <c r="A1100" s="210">
        <v>51</v>
      </c>
      <c r="B1100" s="129" t="s">
        <v>3483</v>
      </c>
      <c r="C1100" s="129" t="s">
        <v>629</v>
      </c>
      <c r="D1100" s="129" t="s">
        <v>3481</v>
      </c>
      <c r="E1100" s="138" t="s">
        <v>2007</v>
      </c>
      <c r="F1100" s="138" t="s">
        <v>623</v>
      </c>
      <c r="G1100" s="46" t="s">
        <v>624</v>
      </c>
      <c r="H1100" s="185">
        <v>75</v>
      </c>
      <c r="I1100" s="46" t="s">
        <v>15</v>
      </c>
      <c r="J1100" s="46" t="s">
        <v>810</v>
      </c>
      <c r="K1100" s="58">
        <v>1</v>
      </c>
      <c r="L1100" s="46" t="s">
        <v>625</v>
      </c>
      <c r="M1100" s="46" t="s">
        <v>625</v>
      </c>
      <c r="N1100" s="137" t="s">
        <v>78</v>
      </c>
    </row>
    <row r="1101" spans="1:14" s="152" customFormat="1" ht="15" customHeight="1" x14ac:dyDescent="0.25">
      <c r="A1101" s="210">
        <v>52</v>
      </c>
      <c r="B1101" s="129" t="s">
        <v>3484</v>
      </c>
      <c r="C1101" s="129" t="s">
        <v>676</v>
      </c>
      <c r="D1101" s="129" t="s">
        <v>3395</v>
      </c>
      <c r="E1101" s="138" t="s">
        <v>2670</v>
      </c>
      <c r="F1101" s="138" t="s">
        <v>623</v>
      </c>
      <c r="G1101" s="46" t="s">
        <v>624</v>
      </c>
      <c r="H1101" s="185">
        <v>150</v>
      </c>
      <c r="I1101" s="188" t="s">
        <v>15</v>
      </c>
      <c r="J1101" s="188" t="s">
        <v>810</v>
      </c>
      <c r="K1101" s="58">
        <v>1</v>
      </c>
      <c r="L1101" s="46" t="s">
        <v>625</v>
      </c>
      <c r="M1101" s="46" t="s">
        <v>625</v>
      </c>
      <c r="N1101" s="137"/>
    </row>
    <row r="1102" spans="1:14" s="152" customFormat="1" ht="15" customHeight="1" x14ac:dyDescent="0.25">
      <c r="A1102" s="210">
        <v>53</v>
      </c>
      <c r="B1102" s="129" t="s">
        <v>3485</v>
      </c>
      <c r="C1102" s="129" t="s">
        <v>676</v>
      </c>
      <c r="D1102" s="129" t="s">
        <v>3481</v>
      </c>
      <c r="E1102" s="138" t="s">
        <v>2670</v>
      </c>
      <c r="F1102" s="138" t="s">
        <v>623</v>
      </c>
      <c r="G1102" s="46" t="s">
        <v>624</v>
      </c>
      <c r="H1102" s="185">
        <v>150</v>
      </c>
      <c r="I1102" s="188" t="s">
        <v>15</v>
      </c>
      <c r="J1102" s="188" t="s">
        <v>810</v>
      </c>
      <c r="K1102" s="58">
        <v>1</v>
      </c>
      <c r="L1102" s="46" t="s">
        <v>625</v>
      </c>
      <c r="M1102" s="46" t="s">
        <v>625</v>
      </c>
      <c r="N1102" s="137"/>
    </row>
    <row r="1103" spans="1:14" s="152" customFormat="1" ht="15" customHeight="1" x14ac:dyDescent="0.25">
      <c r="A1103" s="210">
        <v>54</v>
      </c>
      <c r="B1103" s="129" t="s">
        <v>3486</v>
      </c>
      <c r="C1103" s="129" t="s">
        <v>644</v>
      </c>
      <c r="D1103" s="129" t="s">
        <v>753</v>
      </c>
      <c r="E1103" s="138" t="s">
        <v>2037</v>
      </c>
      <c r="F1103" s="138" t="s">
        <v>623</v>
      </c>
      <c r="G1103" s="46" t="s">
        <v>624</v>
      </c>
      <c r="H1103" s="185">
        <v>150</v>
      </c>
      <c r="I1103" s="188" t="s">
        <v>15</v>
      </c>
      <c r="J1103" s="188" t="s">
        <v>810</v>
      </c>
      <c r="K1103" s="58">
        <v>0</v>
      </c>
      <c r="L1103" s="46">
        <v>0</v>
      </c>
      <c r="M1103" s="46">
        <v>0</v>
      </c>
      <c r="N1103" s="137" t="s">
        <v>78</v>
      </c>
    </row>
    <row r="1104" spans="1:14" s="152" customFormat="1" ht="15" customHeight="1" x14ac:dyDescent="0.25">
      <c r="A1104" s="210">
        <v>55</v>
      </c>
      <c r="B1104" s="129" t="s">
        <v>3487</v>
      </c>
      <c r="C1104" s="129" t="s">
        <v>755</v>
      </c>
      <c r="D1104" s="129" t="s">
        <v>3408</v>
      </c>
      <c r="E1104" s="138" t="s">
        <v>2037</v>
      </c>
      <c r="F1104" s="138" t="s">
        <v>623</v>
      </c>
      <c r="G1104" s="46" t="s">
        <v>624</v>
      </c>
      <c r="H1104" s="185">
        <v>75</v>
      </c>
      <c r="I1104" s="46" t="s">
        <v>15</v>
      </c>
      <c r="J1104" s="46" t="s">
        <v>810</v>
      </c>
      <c r="K1104" s="58">
        <v>1</v>
      </c>
      <c r="L1104" s="46" t="s">
        <v>627</v>
      </c>
      <c r="M1104" s="46" t="s">
        <v>627</v>
      </c>
      <c r="N1104" s="137" t="s">
        <v>78</v>
      </c>
    </row>
    <row r="1105" spans="1:14" s="152" customFormat="1" ht="15" customHeight="1" x14ac:dyDescent="0.25">
      <c r="A1105" s="210">
        <v>56</v>
      </c>
      <c r="B1105" s="129" t="s">
        <v>3488</v>
      </c>
      <c r="C1105" s="129" t="s">
        <v>644</v>
      </c>
      <c r="D1105" s="129" t="s">
        <v>714</v>
      </c>
      <c r="E1105" s="138" t="s">
        <v>2037</v>
      </c>
      <c r="F1105" s="138" t="s">
        <v>623</v>
      </c>
      <c r="G1105" s="46" t="s">
        <v>624</v>
      </c>
      <c r="H1105" s="185">
        <v>150</v>
      </c>
      <c r="I1105" s="188" t="s">
        <v>15</v>
      </c>
      <c r="J1105" s="188" t="s">
        <v>810</v>
      </c>
      <c r="K1105" s="58">
        <v>1</v>
      </c>
      <c r="L1105" s="46" t="s">
        <v>627</v>
      </c>
      <c r="M1105" s="46" t="s">
        <v>627</v>
      </c>
      <c r="N1105" s="137" t="s">
        <v>78</v>
      </c>
    </row>
    <row r="1106" spans="1:14" s="152" customFormat="1" ht="15" customHeight="1" x14ac:dyDescent="0.25">
      <c r="A1106" s="210">
        <v>57</v>
      </c>
      <c r="B1106" s="129" t="s">
        <v>3489</v>
      </c>
      <c r="C1106" s="129" t="s">
        <v>681</v>
      </c>
      <c r="D1106" s="129" t="s">
        <v>3490</v>
      </c>
      <c r="E1106" s="138" t="s">
        <v>2037</v>
      </c>
      <c r="F1106" s="138" t="s">
        <v>623</v>
      </c>
      <c r="G1106" s="46" t="s">
        <v>624</v>
      </c>
      <c r="H1106" s="185">
        <v>75</v>
      </c>
      <c r="I1106" s="46" t="s">
        <v>15</v>
      </c>
      <c r="J1106" s="46" t="s">
        <v>810</v>
      </c>
      <c r="K1106" s="58">
        <v>0</v>
      </c>
      <c r="L1106" s="46">
        <v>0</v>
      </c>
      <c r="M1106" s="46">
        <v>0</v>
      </c>
      <c r="N1106" s="137" t="s">
        <v>3429</v>
      </c>
    </row>
    <row r="1107" spans="1:14" s="152" customFormat="1" ht="15" customHeight="1" x14ac:dyDescent="0.25">
      <c r="A1107" s="210">
        <v>58</v>
      </c>
      <c r="B1107" s="129" t="s">
        <v>3491</v>
      </c>
      <c r="C1107" s="129" t="s">
        <v>644</v>
      </c>
      <c r="D1107" s="129" t="s">
        <v>753</v>
      </c>
      <c r="E1107" s="138" t="s">
        <v>2007</v>
      </c>
      <c r="F1107" s="138" t="s">
        <v>623</v>
      </c>
      <c r="G1107" s="46" t="s">
        <v>624</v>
      </c>
      <c r="H1107" s="185">
        <v>75</v>
      </c>
      <c r="I1107" s="188" t="s">
        <v>15</v>
      </c>
      <c r="J1107" s="188" t="s">
        <v>810</v>
      </c>
      <c r="K1107" s="58">
        <v>1</v>
      </c>
      <c r="L1107" s="46" t="s">
        <v>627</v>
      </c>
      <c r="M1107" s="46" t="s">
        <v>627</v>
      </c>
      <c r="N1107" s="137" t="s">
        <v>78</v>
      </c>
    </row>
    <row r="1108" spans="1:14" s="152" customFormat="1" ht="15" customHeight="1" x14ac:dyDescent="0.25">
      <c r="A1108" s="210">
        <v>59</v>
      </c>
      <c r="B1108" s="129" t="s">
        <v>3492</v>
      </c>
      <c r="C1108" s="129" t="s">
        <v>3493</v>
      </c>
      <c r="D1108" s="129" t="s">
        <v>1741</v>
      </c>
      <c r="E1108" s="138" t="s">
        <v>2007</v>
      </c>
      <c r="F1108" s="138" t="s">
        <v>623</v>
      </c>
      <c r="G1108" s="46" t="s">
        <v>624</v>
      </c>
      <c r="H1108" s="185">
        <v>45</v>
      </c>
      <c r="I1108" s="188" t="s">
        <v>15</v>
      </c>
      <c r="J1108" s="188" t="s">
        <v>810</v>
      </c>
      <c r="K1108" s="58">
        <v>1</v>
      </c>
      <c r="L1108" s="46" t="s">
        <v>627</v>
      </c>
      <c r="M1108" s="46" t="s">
        <v>627</v>
      </c>
      <c r="N1108" s="137" t="s">
        <v>78</v>
      </c>
    </row>
    <row r="1109" spans="1:14" s="152" customFormat="1" ht="15" customHeight="1" x14ac:dyDescent="0.25">
      <c r="A1109" s="210">
        <v>60</v>
      </c>
      <c r="B1109" s="129" t="s">
        <v>3494</v>
      </c>
      <c r="C1109" s="129" t="s">
        <v>644</v>
      </c>
      <c r="D1109" s="129" t="s">
        <v>714</v>
      </c>
      <c r="E1109" s="138" t="s">
        <v>2007</v>
      </c>
      <c r="F1109" s="138" t="s">
        <v>623</v>
      </c>
      <c r="G1109" s="46" t="s">
        <v>624</v>
      </c>
      <c r="H1109" s="185">
        <v>75</v>
      </c>
      <c r="I1109" s="188" t="s">
        <v>15</v>
      </c>
      <c r="J1109" s="188" t="s">
        <v>810</v>
      </c>
      <c r="K1109" s="58">
        <v>1</v>
      </c>
      <c r="L1109" s="46" t="s">
        <v>627</v>
      </c>
      <c r="M1109" s="46" t="s">
        <v>627</v>
      </c>
      <c r="N1109" s="137" t="s">
        <v>78</v>
      </c>
    </row>
    <row r="1110" spans="1:14" s="152" customFormat="1" ht="15" customHeight="1" x14ac:dyDescent="0.25">
      <c r="A1110" s="210">
        <v>61</v>
      </c>
      <c r="B1110" s="129" t="s">
        <v>3495</v>
      </c>
      <c r="C1110" s="129" t="s">
        <v>753</v>
      </c>
      <c r="D1110" s="129" t="s">
        <v>3496</v>
      </c>
      <c r="E1110" s="138" t="s">
        <v>2670</v>
      </c>
      <c r="F1110" s="138" t="s">
        <v>623</v>
      </c>
      <c r="G1110" s="46" t="s">
        <v>624</v>
      </c>
      <c r="H1110" s="185">
        <v>75</v>
      </c>
      <c r="I1110" s="188" t="s">
        <v>15</v>
      </c>
      <c r="J1110" s="188" t="s">
        <v>810</v>
      </c>
      <c r="K1110" s="58">
        <v>1</v>
      </c>
      <c r="L1110" s="46" t="s">
        <v>627</v>
      </c>
      <c r="M1110" s="46" t="s">
        <v>627</v>
      </c>
      <c r="N1110" s="137"/>
    </row>
    <row r="1111" spans="1:14" s="152" customFormat="1" ht="15" customHeight="1" x14ac:dyDescent="0.25">
      <c r="A1111" s="210">
        <v>62</v>
      </c>
      <c r="B1111" s="129" t="s">
        <v>3497</v>
      </c>
      <c r="C1111" s="129" t="s">
        <v>753</v>
      </c>
      <c r="D1111" s="129" t="s">
        <v>705</v>
      </c>
      <c r="E1111" s="138" t="s">
        <v>2670</v>
      </c>
      <c r="F1111" s="138" t="s">
        <v>623</v>
      </c>
      <c r="G1111" s="46" t="s">
        <v>624</v>
      </c>
      <c r="H1111" s="185">
        <v>75</v>
      </c>
      <c r="I1111" s="188" t="s">
        <v>15</v>
      </c>
      <c r="J1111" s="188" t="s">
        <v>810</v>
      </c>
      <c r="K1111" s="58">
        <v>1</v>
      </c>
      <c r="L1111" s="46" t="s">
        <v>627</v>
      </c>
      <c r="M1111" s="46" t="s">
        <v>627</v>
      </c>
      <c r="N1111" s="137"/>
    </row>
    <row r="1112" spans="1:14" s="152" customFormat="1" ht="15" customHeight="1" x14ac:dyDescent="0.25">
      <c r="A1112" s="210">
        <v>63</v>
      </c>
      <c r="B1112" s="129" t="s">
        <v>3498</v>
      </c>
      <c r="C1112" s="129" t="s">
        <v>3462</v>
      </c>
      <c r="D1112" s="129" t="s">
        <v>3472</v>
      </c>
      <c r="E1112" s="138" t="s">
        <v>2037</v>
      </c>
      <c r="F1112" s="138" t="s">
        <v>623</v>
      </c>
      <c r="G1112" s="46" t="s">
        <v>624</v>
      </c>
      <c r="H1112" s="185">
        <v>150</v>
      </c>
      <c r="I1112" s="188" t="s">
        <v>15</v>
      </c>
      <c r="J1112" s="188" t="s">
        <v>810</v>
      </c>
      <c r="K1112" s="58">
        <v>1</v>
      </c>
      <c r="L1112" s="46" t="s">
        <v>625</v>
      </c>
      <c r="M1112" s="46" t="s">
        <v>625</v>
      </c>
      <c r="N1112" s="137"/>
    </row>
    <row r="1113" spans="1:14" s="152" customFormat="1" ht="15" customHeight="1" x14ac:dyDescent="0.25">
      <c r="A1113" s="210">
        <v>64</v>
      </c>
      <c r="B1113" s="129" t="s">
        <v>3499</v>
      </c>
      <c r="C1113" s="129" t="s">
        <v>3462</v>
      </c>
      <c r="D1113" s="129" t="s">
        <v>3490</v>
      </c>
      <c r="E1113" s="138" t="s">
        <v>2037</v>
      </c>
      <c r="F1113" s="138" t="s">
        <v>623</v>
      </c>
      <c r="G1113" s="46" t="s">
        <v>624</v>
      </c>
      <c r="H1113" s="185">
        <v>150</v>
      </c>
      <c r="I1113" s="188" t="s">
        <v>15</v>
      </c>
      <c r="J1113" s="188" t="s">
        <v>810</v>
      </c>
      <c r="K1113" s="58">
        <v>0</v>
      </c>
      <c r="L1113" s="46">
        <v>0</v>
      </c>
      <c r="M1113" s="46">
        <v>0</v>
      </c>
      <c r="N1113" s="137"/>
    </row>
    <row r="1114" spans="1:14" s="152" customFormat="1" ht="15" customHeight="1" x14ac:dyDescent="0.25">
      <c r="A1114" s="210">
        <v>65</v>
      </c>
      <c r="B1114" s="129" t="s">
        <v>3500</v>
      </c>
      <c r="C1114" s="129" t="s">
        <v>724</v>
      </c>
      <c r="D1114" s="129" t="s">
        <v>3450</v>
      </c>
      <c r="E1114" s="138" t="s">
        <v>2670</v>
      </c>
      <c r="F1114" s="138" t="s">
        <v>623</v>
      </c>
      <c r="G1114" s="46" t="s">
        <v>624</v>
      </c>
      <c r="H1114" s="185">
        <v>200</v>
      </c>
      <c r="I1114" s="188" t="s">
        <v>15</v>
      </c>
      <c r="J1114" s="188" t="s">
        <v>810</v>
      </c>
      <c r="K1114" s="58">
        <v>2</v>
      </c>
      <c r="L1114" s="46" t="s">
        <v>625</v>
      </c>
      <c r="M1114" s="46" t="s">
        <v>625</v>
      </c>
      <c r="N1114" s="137" t="s">
        <v>78</v>
      </c>
    </row>
    <row r="1115" spans="1:14" s="152" customFormat="1" ht="15" customHeight="1" x14ac:dyDescent="0.25">
      <c r="A1115" s="210">
        <v>66</v>
      </c>
      <c r="B1115" s="129" t="s">
        <v>3501</v>
      </c>
      <c r="C1115" s="129" t="s">
        <v>650</v>
      </c>
      <c r="D1115" s="129" t="s">
        <v>3458</v>
      </c>
      <c r="E1115" s="138" t="s">
        <v>2670</v>
      </c>
      <c r="F1115" s="138" t="s">
        <v>623</v>
      </c>
      <c r="G1115" s="46" t="s">
        <v>624</v>
      </c>
      <c r="H1115" s="185">
        <v>200</v>
      </c>
      <c r="I1115" s="46" t="s">
        <v>15</v>
      </c>
      <c r="J1115" s="46" t="s">
        <v>810</v>
      </c>
      <c r="K1115" s="58">
        <v>2</v>
      </c>
      <c r="L1115" s="46" t="s">
        <v>625</v>
      </c>
      <c r="M1115" s="46" t="s">
        <v>625</v>
      </c>
      <c r="N1115" s="137"/>
    </row>
    <row r="1116" spans="1:14" s="152" customFormat="1" ht="15" customHeight="1" x14ac:dyDescent="0.25">
      <c r="A1116" s="210">
        <v>67</v>
      </c>
      <c r="B1116" s="129" t="s">
        <v>3502</v>
      </c>
      <c r="C1116" s="129" t="s">
        <v>676</v>
      </c>
      <c r="D1116" s="129" t="s">
        <v>724</v>
      </c>
      <c r="E1116" s="138" t="s">
        <v>2670</v>
      </c>
      <c r="F1116" s="138" t="s">
        <v>623</v>
      </c>
      <c r="G1116" s="46" t="s">
        <v>624</v>
      </c>
      <c r="H1116" s="185">
        <v>200</v>
      </c>
      <c r="I1116" s="188" t="s">
        <v>15</v>
      </c>
      <c r="J1116" s="188" t="s">
        <v>810</v>
      </c>
      <c r="K1116" s="58">
        <v>1</v>
      </c>
      <c r="L1116" s="46" t="s">
        <v>625</v>
      </c>
      <c r="M1116" s="46" t="s">
        <v>625</v>
      </c>
      <c r="N1116" s="137" t="s">
        <v>78</v>
      </c>
    </row>
    <row r="1117" spans="1:14" s="152" customFormat="1" ht="15" customHeight="1" x14ac:dyDescent="0.25">
      <c r="A1117" s="210">
        <v>68</v>
      </c>
      <c r="B1117" s="129" t="s">
        <v>3503</v>
      </c>
      <c r="C1117" s="129" t="s">
        <v>1092</v>
      </c>
      <c r="D1117" s="129" t="s">
        <v>3450</v>
      </c>
      <c r="E1117" s="138" t="s">
        <v>2670</v>
      </c>
      <c r="F1117" s="138" t="s">
        <v>623</v>
      </c>
      <c r="G1117" s="46" t="s">
        <v>624</v>
      </c>
      <c r="H1117" s="185">
        <v>150</v>
      </c>
      <c r="I1117" s="46" t="s">
        <v>15</v>
      </c>
      <c r="J1117" s="46" t="s">
        <v>810</v>
      </c>
      <c r="K1117" s="58">
        <v>0</v>
      </c>
      <c r="L1117" s="46">
        <v>0</v>
      </c>
      <c r="M1117" s="46">
        <v>0</v>
      </c>
      <c r="N1117" s="137" t="s">
        <v>78</v>
      </c>
    </row>
    <row r="1118" spans="1:14" s="152" customFormat="1" ht="15" customHeight="1" x14ac:dyDescent="0.25">
      <c r="A1118" s="210">
        <v>69</v>
      </c>
      <c r="B1118" s="170" t="s">
        <v>3504</v>
      </c>
      <c r="C1118" s="170" t="s">
        <v>629</v>
      </c>
      <c r="D1118" s="170" t="s">
        <v>1092</v>
      </c>
      <c r="E1118" s="182" t="s">
        <v>2670</v>
      </c>
      <c r="F1118" s="182" t="s">
        <v>623</v>
      </c>
      <c r="G1118" s="176" t="s">
        <v>624</v>
      </c>
      <c r="H1118" s="215">
        <v>150</v>
      </c>
      <c r="I1118" s="176" t="s">
        <v>15</v>
      </c>
      <c r="J1118" s="176" t="s">
        <v>810</v>
      </c>
      <c r="K1118" s="177">
        <v>4</v>
      </c>
      <c r="L1118" s="176" t="s">
        <v>625</v>
      </c>
      <c r="M1118" s="176" t="s">
        <v>625</v>
      </c>
      <c r="N1118" s="217" t="s">
        <v>78</v>
      </c>
    </row>
    <row r="1119" spans="1:14" s="152" customFormat="1" ht="15" customHeight="1" x14ac:dyDescent="0.25">
      <c r="A1119" s="210">
        <v>70</v>
      </c>
      <c r="B1119" s="129" t="s">
        <v>3505</v>
      </c>
      <c r="C1119" s="129" t="s">
        <v>773</v>
      </c>
      <c r="D1119" s="129" t="s">
        <v>1092</v>
      </c>
      <c r="E1119" s="138" t="s">
        <v>2670</v>
      </c>
      <c r="F1119" s="138" t="s">
        <v>623</v>
      </c>
      <c r="G1119" s="46" t="s">
        <v>624</v>
      </c>
      <c r="H1119" s="185">
        <v>150</v>
      </c>
      <c r="I1119" s="188" t="s">
        <v>15</v>
      </c>
      <c r="J1119" s="188" t="s">
        <v>810</v>
      </c>
      <c r="K1119" s="58">
        <v>1</v>
      </c>
      <c r="L1119" s="46" t="s">
        <v>625</v>
      </c>
      <c r="M1119" s="46" t="s">
        <v>625</v>
      </c>
      <c r="N1119" s="137" t="s">
        <v>78</v>
      </c>
    </row>
    <row r="1120" spans="1:14" s="152" customFormat="1" ht="15" customHeight="1" x14ac:dyDescent="0.25">
      <c r="A1120" s="210">
        <v>71</v>
      </c>
      <c r="B1120" s="129" t="s">
        <v>3506</v>
      </c>
      <c r="C1120" s="129" t="s">
        <v>717</v>
      </c>
      <c r="D1120" s="129" t="s">
        <v>3507</v>
      </c>
      <c r="E1120" s="138" t="s">
        <v>2037</v>
      </c>
      <c r="F1120" s="138" t="s">
        <v>623</v>
      </c>
      <c r="G1120" s="46" t="s">
        <v>624</v>
      </c>
      <c r="H1120" s="185">
        <v>75</v>
      </c>
      <c r="I1120" s="188" t="s">
        <v>15</v>
      </c>
      <c r="J1120" s="188" t="s">
        <v>810</v>
      </c>
      <c r="K1120" s="58">
        <v>0</v>
      </c>
      <c r="L1120" s="46">
        <v>0</v>
      </c>
      <c r="M1120" s="46">
        <v>0</v>
      </c>
      <c r="N1120" s="137" t="s">
        <v>78</v>
      </c>
    </row>
    <row r="1121" spans="1:14" s="152" customFormat="1" ht="15" customHeight="1" x14ac:dyDescent="0.25">
      <c r="A1121" s="210">
        <v>72</v>
      </c>
      <c r="B1121" s="129" t="s">
        <v>3508</v>
      </c>
      <c r="C1121" s="129" t="s">
        <v>721</v>
      </c>
      <c r="D1121" s="129" t="s">
        <v>2897</v>
      </c>
      <c r="E1121" s="138" t="s">
        <v>2670</v>
      </c>
      <c r="F1121" s="138" t="s">
        <v>623</v>
      </c>
      <c r="G1121" s="46" t="s">
        <v>624</v>
      </c>
      <c r="H1121" s="185">
        <v>75</v>
      </c>
      <c r="I1121" s="188" t="s">
        <v>15</v>
      </c>
      <c r="J1121" s="188" t="s">
        <v>810</v>
      </c>
      <c r="K1121" s="58">
        <v>1</v>
      </c>
      <c r="L1121" s="134" t="s">
        <v>627</v>
      </c>
      <c r="M1121" s="46" t="s">
        <v>627</v>
      </c>
      <c r="N1121" s="137"/>
    </row>
    <row r="1122" spans="1:14" s="152" customFormat="1" ht="15" customHeight="1" x14ac:dyDescent="0.25">
      <c r="A1122" s="210">
        <v>73</v>
      </c>
      <c r="B1122" s="129" t="s">
        <v>3509</v>
      </c>
      <c r="C1122" s="129" t="s">
        <v>721</v>
      </c>
      <c r="D1122" s="129" t="s">
        <v>3481</v>
      </c>
      <c r="E1122" s="138" t="s">
        <v>2670</v>
      </c>
      <c r="F1122" s="138" t="s">
        <v>623</v>
      </c>
      <c r="G1122" s="46" t="s">
        <v>624</v>
      </c>
      <c r="H1122" s="185">
        <v>75</v>
      </c>
      <c r="I1122" s="188" t="s">
        <v>15</v>
      </c>
      <c r="J1122" s="188" t="s">
        <v>810</v>
      </c>
      <c r="K1122" s="58">
        <v>1</v>
      </c>
      <c r="L1122" s="46" t="s">
        <v>627</v>
      </c>
      <c r="M1122" s="46" t="s">
        <v>627</v>
      </c>
      <c r="N1122" s="137"/>
    </row>
    <row r="1123" spans="1:14" s="152" customFormat="1" ht="15" customHeight="1" x14ac:dyDescent="0.25">
      <c r="A1123" s="210">
        <v>74</v>
      </c>
      <c r="B1123" s="129" t="s">
        <v>3510</v>
      </c>
      <c r="C1123" s="129" t="s">
        <v>3462</v>
      </c>
      <c r="D1123" s="129" t="s">
        <v>3462</v>
      </c>
      <c r="E1123" s="138" t="s">
        <v>2037</v>
      </c>
      <c r="F1123" s="138" t="s">
        <v>623</v>
      </c>
      <c r="G1123" s="46" t="s">
        <v>624</v>
      </c>
      <c r="H1123" s="185">
        <v>75</v>
      </c>
      <c r="I1123" s="188" t="s">
        <v>15</v>
      </c>
      <c r="J1123" s="188" t="s">
        <v>810</v>
      </c>
      <c r="K1123" s="58">
        <v>1</v>
      </c>
      <c r="L1123" s="46" t="s">
        <v>625</v>
      </c>
      <c r="M1123" s="46" t="s">
        <v>625</v>
      </c>
      <c r="N1123" s="137"/>
    </row>
    <row r="1124" spans="1:14" s="152" customFormat="1" ht="15" customHeight="1" x14ac:dyDescent="0.25">
      <c r="A1124" s="210">
        <v>75</v>
      </c>
      <c r="B1124" s="129" t="s">
        <v>3511</v>
      </c>
      <c r="C1124" s="129" t="s">
        <v>3462</v>
      </c>
      <c r="D1124" s="129" t="s">
        <v>3444</v>
      </c>
      <c r="E1124" s="138" t="s">
        <v>2037</v>
      </c>
      <c r="F1124" s="138" t="s">
        <v>623</v>
      </c>
      <c r="G1124" s="46" t="s">
        <v>624</v>
      </c>
      <c r="H1124" s="185">
        <v>75</v>
      </c>
      <c r="I1124" s="188" t="s">
        <v>15</v>
      </c>
      <c r="J1124" s="188" t="s">
        <v>810</v>
      </c>
      <c r="K1124" s="58">
        <v>0</v>
      </c>
      <c r="L1124" s="46">
        <v>0</v>
      </c>
      <c r="M1124" s="46">
        <v>0</v>
      </c>
      <c r="N1124" s="137"/>
    </row>
    <row r="1125" spans="1:14" s="152" customFormat="1" ht="15" customHeight="1" x14ac:dyDescent="0.25">
      <c r="A1125" s="210">
        <v>76</v>
      </c>
      <c r="B1125" s="129" t="s">
        <v>3512</v>
      </c>
      <c r="C1125" s="129" t="s">
        <v>1849</v>
      </c>
      <c r="D1125" s="129" t="s">
        <v>3513</v>
      </c>
      <c r="E1125" s="138" t="s">
        <v>2007</v>
      </c>
      <c r="F1125" s="138" t="s">
        <v>791</v>
      </c>
      <c r="G1125" s="46" t="s">
        <v>788</v>
      </c>
      <c r="H1125" s="185">
        <v>45</v>
      </c>
      <c r="I1125" s="46" t="s">
        <v>1398</v>
      </c>
      <c r="J1125" s="46" t="s">
        <v>1399</v>
      </c>
      <c r="K1125" s="58">
        <v>1</v>
      </c>
      <c r="L1125" s="46" t="s">
        <v>29</v>
      </c>
      <c r="M1125" s="46" t="s">
        <v>839</v>
      </c>
      <c r="N1125" s="137"/>
    </row>
    <row r="1126" spans="1:14" s="152" customFormat="1" ht="15" customHeight="1" x14ac:dyDescent="0.25">
      <c r="A1126" s="210">
        <v>77</v>
      </c>
      <c r="B1126" s="129" t="s">
        <v>3514</v>
      </c>
      <c r="C1126" s="129" t="s">
        <v>1850</v>
      </c>
      <c r="D1126" s="129" t="s">
        <v>3515</v>
      </c>
      <c r="E1126" s="138" t="s">
        <v>2007</v>
      </c>
      <c r="F1126" s="138" t="s">
        <v>793</v>
      </c>
      <c r="G1126" s="46" t="s">
        <v>788</v>
      </c>
      <c r="H1126" s="185">
        <v>45</v>
      </c>
      <c r="I1126" s="46" t="s">
        <v>1398</v>
      </c>
      <c r="J1126" s="46" t="s">
        <v>1520</v>
      </c>
      <c r="K1126" s="58">
        <v>1</v>
      </c>
      <c r="L1126" s="134" t="s">
        <v>29</v>
      </c>
      <c r="M1126" s="134" t="s">
        <v>839</v>
      </c>
      <c r="N1126" s="137"/>
    </row>
    <row r="1127" spans="1:14" s="152" customFormat="1" ht="15" customHeight="1" x14ac:dyDescent="0.25">
      <c r="A1127" s="210">
        <v>78</v>
      </c>
      <c r="B1127" s="129" t="s">
        <v>3516</v>
      </c>
      <c r="C1127" s="129" t="s">
        <v>1850</v>
      </c>
      <c r="D1127" s="129" t="s">
        <v>3517</v>
      </c>
      <c r="E1127" s="138" t="s">
        <v>2007</v>
      </c>
      <c r="F1127" s="138" t="s">
        <v>793</v>
      </c>
      <c r="G1127" s="46" t="s">
        <v>788</v>
      </c>
      <c r="H1127" s="185">
        <v>45</v>
      </c>
      <c r="I1127" s="46" t="s">
        <v>1398</v>
      </c>
      <c r="J1127" s="46" t="s">
        <v>1520</v>
      </c>
      <c r="K1127" s="58">
        <v>1</v>
      </c>
      <c r="L1127" s="134" t="s">
        <v>29</v>
      </c>
      <c r="M1127" s="134" t="s">
        <v>839</v>
      </c>
      <c r="N1127" s="137"/>
    </row>
    <row r="1128" spans="1:14" s="152" customFormat="1" ht="15" customHeight="1" x14ac:dyDescent="0.25">
      <c r="A1128" s="210">
        <v>79</v>
      </c>
      <c r="B1128" s="129" t="s">
        <v>3518</v>
      </c>
      <c r="C1128" s="129" t="s">
        <v>3519</v>
      </c>
      <c r="D1128" s="129" t="s">
        <v>3520</v>
      </c>
      <c r="E1128" s="138" t="s">
        <v>2037</v>
      </c>
      <c r="F1128" s="138" t="s">
        <v>793</v>
      </c>
      <c r="G1128" s="46" t="s">
        <v>788</v>
      </c>
      <c r="H1128" s="185">
        <v>100</v>
      </c>
      <c r="I1128" s="188" t="s">
        <v>45</v>
      </c>
      <c r="J1128" s="188" t="s">
        <v>74</v>
      </c>
      <c r="K1128" s="58">
        <v>0</v>
      </c>
      <c r="L1128" s="46">
        <v>0</v>
      </c>
      <c r="M1128" s="46">
        <v>0</v>
      </c>
      <c r="N1128" s="137" t="s">
        <v>2020</v>
      </c>
    </row>
    <row r="1129" spans="1:14" s="152" customFormat="1" ht="15" customHeight="1" x14ac:dyDescent="0.25">
      <c r="A1129" s="210">
        <v>80</v>
      </c>
      <c r="B1129" s="129" t="s">
        <v>3521</v>
      </c>
      <c r="C1129" s="129" t="s">
        <v>3519</v>
      </c>
      <c r="D1129" s="129" t="s">
        <v>3522</v>
      </c>
      <c r="E1129" s="138" t="s">
        <v>2037</v>
      </c>
      <c r="F1129" s="138" t="s">
        <v>793</v>
      </c>
      <c r="G1129" s="46" t="s">
        <v>788</v>
      </c>
      <c r="H1129" s="185">
        <v>100</v>
      </c>
      <c r="I1129" s="188" t="s">
        <v>45</v>
      </c>
      <c r="J1129" s="188" t="s">
        <v>74</v>
      </c>
      <c r="K1129" s="58">
        <v>0</v>
      </c>
      <c r="L1129" s="46">
        <v>0</v>
      </c>
      <c r="M1129" s="46">
        <v>0</v>
      </c>
      <c r="N1129" s="137" t="s">
        <v>2020</v>
      </c>
    </row>
    <row r="1130" spans="1:14" s="152" customFormat="1" ht="15" customHeight="1" x14ac:dyDescent="0.25">
      <c r="A1130" s="210">
        <v>81</v>
      </c>
      <c r="B1130" s="129" t="s">
        <v>3523</v>
      </c>
      <c r="C1130" s="129" t="s">
        <v>3519</v>
      </c>
      <c r="D1130" s="129" t="s">
        <v>3522</v>
      </c>
      <c r="E1130" s="138" t="s">
        <v>2007</v>
      </c>
      <c r="F1130" s="138" t="s">
        <v>793</v>
      </c>
      <c r="G1130" s="46" t="s">
        <v>788</v>
      </c>
      <c r="H1130" s="185">
        <v>45</v>
      </c>
      <c r="I1130" s="188" t="s">
        <v>45</v>
      </c>
      <c r="J1130" s="188" t="s">
        <v>74</v>
      </c>
      <c r="K1130" s="58">
        <v>1</v>
      </c>
      <c r="L1130" s="46" t="s">
        <v>115</v>
      </c>
      <c r="M1130" s="46" t="s">
        <v>115</v>
      </c>
      <c r="N1130" s="137"/>
    </row>
    <row r="1131" spans="1:14" s="152" customFormat="1" ht="15" customHeight="1" x14ac:dyDescent="0.25">
      <c r="A1131" s="210">
        <v>82</v>
      </c>
      <c r="B1131" s="129" t="s">
        <v>3524</v>
      </c>
      <c r="C1131" s="129" t="s">
        <v>3519</v>
      </c>
      <c r="D1131" s="129" t="s">
        <v>3520</v>
      </c>
      <c r="E1131" s="138" t="s">
        <v>2007</v>
      </c>
      <c r="F1131" s="138" t="s">
        <v>793</v>
      </c>
      <c r="G1131" s="46" t="s">
        <v>788</v>
      </c>
      <c r="H1131" s="185">
        <v>45</v>
      </c>
      <c r="I1131" s="188" t="s">
        <v>45</v>
      </c>
      <c r="J1131" s="188" t="s">
        <v>74</v>
      </c>
      <c r="K1131" s="58">
        <v>1</v>
      </c>
      <c r="L1131" s="46" t="s">
        <v>115</v>
      </c>
      <c r="M1131" s="46" t="s">
        <v>115</v>
      </c>
      <c r="N1131" s="137"/>
    </row>
    <row r="1132" spans="1:14" s="152" customFormat="1" ht="15" customHeight="1" x14ac:dyDescent="0.25">
      <c r="A1132" s="210">
        <v>83</v>
      </c>
      <c r="B1132" s="129" t="s">
        <v>3525</v>
      </c>
      <c r="C1132" s="129" t="s">
        <v>1859</v>
      </c>
      <c r="D1132" s="129" t="s">
        <v>3526</v>
      </c>
      <c r="E1132" s="138" t="s">
        <v>2037</v>
      </c>
      <c r="F1132" s="138" t="s">
        <v>791</v>
      </c>
      <c r="G1132" s="46" t="s">
        <v>788</v>
      </c>
      <c r="H1132" s="185">
        <v>170</v>
      </c>
      <c r="I1132" s="46" t="s">
        <v>1398</v>
      </c>
      <c r="J1132" s="46" t="s">
        <v>1406</v>
      </c>
      <c r="K1132" s="58">
        <v>1</v>
      </c>
      <c r="L1132" s="46" t="s">
        <v>15</v>
      </c>
      <c r="M1132" s="46" t="s">
        <v>16</v>
      </c>
      <c r="N1132" s="137"/>
    </row>
    <row r="1133" spans="1:14" s="152" customFormat="1" ht="15" customHeight="1" x14ac:dyDescent="0.25">
      <c r="A1133" s="210">
        <v>84</v>
      </c>
      <c r="B1133" s="129" t="s">
        <v>3527</v>
      </c>
      <c r="C1133" s="129" t="s">
        <v>1859</v>
      </c>
      <c r="D1133" s="129" t="s">
        <v>3528</v>
      </c>
      <c r="E1133" s="138" t="s">
        <v>2037</v>
      </c>
      <c r="F1133" s="138" t="s">
        <v>791</v>
      </c>
      <c r="G1133" s="46" t="s">
        <v>788</v>
      </c>
      <c r="H1133" s="185">
        <v>170</v>
      </c>
      <c r="I1133" s="46" t="s">
        <v>1398</v>
      </c>
      <c r="J1133" s="46" t="s">
        <v>1406</v>
      </c>
      <c r="K1133" s="58">
        <v>1</v>
      </c>
      <c r="L1133" s="46" t="s">
        <v>15</v>
      </c>
      <c r="M1133" s="46" t="s">
        <v>16</v>
      </c>
      <c r="N1133" s="137"/>
    </row>
    <row r="1134" spans="1:14" s="152" customFormat="1" ht="15" customHeight="1" x14ac:dyDescent="0.25">
      <c r="A1134" s="210">
        <v>85</v>
      </c>
      <c r="B1134" s="129" t="s">
        <v>3529</v>
      </c>
      <c r="C1134" s="129" t="s">
        <v>3530</v>
      </c>
      <c r="D1134" s="129" t="s">
        <v>3531</v>
      </c>
      <c r="E1134" s="138" t="s">
        <v>2007</v>
      </c>
      <c r="F1134" s="138" t="s">
        <v>791</v>
      </c>
      <c r="G1134" s="46" t="s">
        <v>788</v>
      </c>
      <c r="H1134" s="185">
        <v>45</v>
      </c>
      <c r="I1134" s="46" t="s">
        <v>1398</v>
      </c>
      <c r="J1134" s="46" t="s">
        <v>1528</v>
      </c>
      <c r="K1134" s="58">
        <v>1</v>
      </c>
      <c r="L1134" s="46" t="s">
        <v>29</v>
      </c>
      <c r="M1134" s="46" t="s">
        <v>839</v>
      </c>
      <c r="N1134" s="137"/>
    </row>
    <row r="1135" spans="1:14" s="152" customFormat="1" ht="15" customHeight="1" x14ac:dyDescent="0.25">
      <c r="A1135" s="210">
        <v>86</v>
      </c>
      <c r="B1135" s="129" t="s">
        <v>3532</v>
      </c>
      <c r="C1135" s="129" t="s">
        <v>3530</v>
      </c>
      <c r="D1135" s="129" t="s">
        <v>3533</v>
      </c>
      <c r="E1135" s="138" t="s">
        <v>2007</v>
      </c>
      <c r="F1135" s="138" t="s">
        <v>791</v>
      </c>
      <c r="G1135" s="46" t="s">
        <v>788</v>
      </c>
      <c r="H1135" s="185">
        <v>45</v>
      </c>
      <c r="I1135" s="46" t="s">
        <v>1398</v>
      </c>
      <c r="J1135" s="46" t="s">
        <v>1528</v>
      </c>
      <c r="K1135" s="58">
        <v>1</v>
      </c>
      <c r="L1135" s="46" t="s">
        <v>29</v>
      </c>
      <c r="M1135" s="46" t="s">
        <v>839</v>
      </c>
      <c r="N1135" s="137"/>
    </row>
    <row r="1136" spans="1:14" s="152" customFormat="1" ht="15" customHeight="1" x14ac:dyDescent="0.25">
      <c r="A1136" s="210">
        <v>87</v>
      </c>
      <c r="B1136" s="129" t="s">
        <v>3534</v>
      </c>
      <c r="C1136" s="129" t="s">
        <v>3535</v>
      </c>
      <c r="D1136" s="129" t="s">
        <v>3535</v>
      </c>
      <c r="E1136" s="138" t="s">
        <v>2007</v>
      </c>
      <c r="F1136" s="138" t="s">
        <v>791</v>
      </c>
      <c r="G1136" s="46" t="s">
        <v>788</v>
      </c>
      <c r="H1136" s="185">
        <v>45</v>
      </c>
      <c r="I1136" s="46" t="s">
        <v>1398</v>
      </c>
      <c r="J1136" s="46" t="s">
        <v>1520</v>
      </c>
      <c r="K1136" s="58">
        <v>1</v>
      </c>
      <c r="L1136" s="46" t="s">
        <v>29</v>
      </c>
      <c r="M1136" s="46" t="s">
        <v>839</v>
      </c>
      <c r="N1136" s="137"/>
    </row>
    <row r="1137" spans="1:14" s="152" customFormat="1" ht="15" customHeight="1" x14ac:dyDescent="0.25">
      <c r="A1137" s="210">
        <v>88</v>
      </c>
      <c r="B1137" s="129" t="s">
        <v>3536</v>
      </c>
      <c r="C1137" s="129" t="s">
        <v>3535</v>
      </c>
      <c r="D1137" s="129" t="s">
        <v>3537</v>
      </c>
      <c r="E1137" s="138" t="s">
        <v>2007</v>
      </c>
      <c r="F1137" s="138" t="s">
        <v>791</v>
      </c>
      <c r="G1137" s="46" t="s">
        <v>788</v>
      </c>
      <c r="H1137" s="185">
        <v>45</v>
      </c>
      <c r="I1137" s="46" t="s">
        <v>1398</v>
      </c>
      <c r="J1137" s="46" t="s">
        <v>1520</v>
      </c>
      <c r="K1137" s="58">
        <v>1</v>
      </c>
      <c r="L1137" s="46" t="s">
        <v>29</v>
      </c>
      <c r="M1137" s="46" t="s">
        <v>839</v>
      </c>
      <c r="N1137" s="137"/>
    </row>
    <row r="1138" spans="1:14" s="152" customFormat="1" ht="15" customHeight="1" x14ac:dyDescent="0.25">
      <c r="A1138" s="210">
        <v>89</v>
      </c>
      <c r="B1138" s="129" t="s">
        <v>3538</v>
      </c>
      <c r="C1138" s="129" t="s">
        <v>1840</v>
      </c>
      <c r="D1138" s="129" t="s">
        <v>3539</v>
      </c>
      <c r="E1138" s="138" t="s">
        <v>2007</v>
      </c>
      <c r="F1138" s="138" t="s">
        <v>791</v>
      </c>
      <c r="G1138" s="46" t="s">
        <v>788</v>
      </c>
      <c r="H1138" s="185">
        <v>45</v>
      </c>
      <c r="I1138" s="46" t="s">
        <v>1398</v>
      </c>
      <c r="J1138" s="46" t="s">
        <v>1417</v>
      </c>
      <c r="K1138" s="58">
        <v>1</v>
      </c>
      <c r="L1138" s="134" t="s">
        <v>29</v>
      </c>
      <c r="M1138" s="134" t="s">
        <v>839</v>
      </c>
      <c r="N1138" s="137"/>
    </row>
    <row r="1139" spans="1:14" s="152" customFormat="1" ht="15" customHeight="1" x14ac:dyDescent="0.25">
      <c r="A1139" s="210">
        <v>90</v>
      </c>
      <c r="B1139" s="129" t="s">
        <v>3540</v>
      </c>
      <c r="C1139" s="129" t="s">
        <v>1840</v>
      </c>
      <c r="D1139" s="129" t="s">
        <v>3541</v>
      </c>
      <c r="E1139" s="138" t="s">
        <v>2007</v>
      </c>
      <c r="F1139" s="138" t="s">
        <v>791</v>
      </c>
      <c r="G1139" s="46" t="s">
        <v>788</v>
      </c>
      <c r="H1139" s="185">
        <v>45</v>
      </c>
      <c r="I1139" s="46" t="s">
        <v>1398</v>
      </c>
      <c r="J1139" s="46" t="s">
        <v>1417</v>
      </c>
      <c r="K1139" s="58">
        <v>1</v>
      </c>
      <c r="L1139" s="134" t="s">
        <v>29</v>
      </c>
      <c r="M1139" s="134" t="s">
        <v>839</v>
      </c>
      <c r="N1139" s="137"/>
    </row>
    <row r="1140" spans="1:14" s="152" customFormat="1" ht="15" customHeight="1" x14ac:dyDescent="0.25">
      <c r="A1140" s="210">
        <v>91</v>
      </c>
      <c r="B1140" s="129" t="s">
        <v>3542</v>
      </c>
      <c r="C1140" s="129" t="s">
        <v>1849</v>
      </c>
      <c r="D1140" s="129" t="s">
        <v>1849</v>
      </c>
      <c r="E1140" s="138" t="s">
        <v>2007</v>
      </c>
      <c r="F1140" s="138" t="s">
        <v>791</v>
      </c>
      <c r="G1140" s="46" t="s">
        <v>788</v>
      </c>
      <c r="H1140" s="185">
        <v>45</v>
      </c>
      <c r="I1140" s="46" t="s">
        <v>1398</v>
      </c>
      <c r="J1140" s="46" t="s">
        <v>1399</v>
      </c>
      <c r="K1140" s="58">
        <v>1</v>
      </c>
      <c r="L1140" s="46" t="s">
        <v>29</v>
      </c>
      <c r="M1140" s="46" t="s">
        <v>839</v>
      </c>
      <c r="N1140" s="137"/>
    </row>
    <row r="1141" spans="1:14" s="152" customFormat="1" ht="15" customHeight="1" x14ac:dyDescent="0.25">
      <c r="A1141" s="210">
        <v>92</v>
      </c>
      <c r="B1141" s="129" t="s">
        <v>3543</v>
      </c>
      <c r="C1141" s="129" t="s">
        <v>3513</v>
      </c>
      <c r="D1141" s="129" t="s">
        <v>3544</v>
      </c>
      <c r="E1141" s="138" t="s">
        <v>2007</v>
      </c>
      <c r="F1141" s="138" t="s">
        <v>791</v>
      </c>
      <c r="G1141" s="46" t="s">
        <v>788</v>
      </c>
      <c r="H1141" s="185">
        <v>45</v>
      </c>
      <c r="I1141" s="46" t="s">
        <v>1398</v>
      </c>
      <c r="J1141" s="46" t="s">
        <v>1408</v>
      </c>
      <c r="K1141" s="58">
        <v>1</v>
      </c>
      <c r="L1141" s="46" t="s">
        <v>29</v>
      </c>
      <c r="M1141" s="46" t="s">
        <v>839</v>
      </c>
      <c r="N1141" s="137"/>
    </row>
    <row r="1142" spans="1:14" s="152" customFormat="1" ht="15" customHeight="1" x14ac:dyDescent="0.25">
      <c r="A1142" s="210">
        <v>93</v>
      </c>
      <c r="B1142" s="129" t="s">
        <v>3545</v>
      </c>
      <c r="C1142" s="129" t="s">
        <v>3546</v>
      </c>
      <c r="D1142" s="129" t="s">
        <v>3547</v>
      </c>
      <c r="E1142" s="138" t="s">
        <v>2007</v>
      </c>
      <c r="F1142" s="138" t="s">
        <v>791</v>
      </c>
      <c r="G1142" s="46" t="s">
        <v>788</v>
      </c>
      <c r="H1142" s="185">
        <v>45</v>
      </c>
      <c r="I1142" s="46" t="s">
        <v>1398</v>
      </c>
      <c r="J1142" s="46" t="s">
        <v>1413</v>
      </c>
      <c r="K1142" s="58">
        <v>1</v>
      </c>
      <c r="L1142" s="46" t="s">
        <v>29</v>
      </c>
      <c r="M1142" s="46" t="s">
        <v>150</v>
      </c>
      <c r="N1142" s="137"/>
    </row>
    <row r="1143" spans="1:14" s="152" customFormat="1" ht="15" customHeight="1" x14ac:dyDescent="0.25">
      <c r="A1143" s="210">
        <v>94</v>
      </c>
      <c r="B1143" s="129" t="s">
        <v>3548</v>
      </c>
      <c r="C1143" s="129" t="s">
        <v>3546</v>
      </c>
      <c r="D1143" s="129" t="s">
        <v>3549</v>
      </c>
      <c r="E1143" s="138" t="s">
        <v>2007</v>
      </c>
      <c r="F1143" s="138" t="s">
        <v>791</v>
      </c>
      <c r="G1143" s="46" t="s">
        <v>788</v>
      </c>
      <c r="H1143" s="185">
        <v>45</v>
      </c>
      <c r="I1143" s="46" t="s">
        <v>1398</v>
      </c>
      <c r="J1143" s="46" t="s">
        <v>1413</v>
      </c>
      <c r="K1143" s="58">
        <v>1</v>
      </c>
      <c r="L1143" s="46" t="s">
        <v>29</v>
      </c>
      <c r="M1143" s="46" t="s">
        <v>150</v>
      </c>
      <c r="N1143" s="137"/>
    </row>
    <row r="1144" spans="1:14" s="152" customFormat="1" ht="15" customHeight="1" x14ac:dyDescent="0.25">
      <c r="A1144" s="210">
        <v>95</v>
      </c>
      <c r="B1144" s="129" t="s">
        <v>3550</v>
      </c>
      <c r="C1144" s="129" t="s">
        <v>1845</v>
      </c>
      <c r="D1144" s="129" t="s">
        <v>1844</v>
      </c>
      <c r="E1144" s="138" t="s">
        <v>2037</v>
      </c>
      <c r="F1144" s="138" t="s">
        <v>791</v>
      </c>
      <c r="G1144" s="46" t="s">
        <v>788</v>
      </c>
      <c r="H1144" s="185">
        <v>150</v>
      </c>
      <c r="I1144" s="46" t="s">
        <v>1398</v>
      </c>
      <c r="J1144" s="46" t="s">
        <v>1471</v>
      </c>
      <c r="K1144" s="58">
        <v>1</v>
      </c>
      <c r="L1144" s="46" t="s">
        <v>15</v>
      </c>
      <c r="M1144" s="46" t="s">
        <v>16</v>
      </c>
      <c r="N1144" s="137"/>
    </row>
    <row r="1145" spans="1:14" s="152" customFormat="1" ht="15" customHeight="1" x14ac:dyDescent="0.25">
      <c r="A1145" s="210">
        <v>96</v>
      </c>
      <c r="B1145" s="129" t="s">
        <v>3551</v>
      </c>
      <c r="C1145" s="129" t="s">
        <v>1845</v>
      </c>
      <c r="D1145" s="129" t="s">
        <v>3526</v>
      </c>
      <c r="E1145" s="138" t="s">
        <v>2037</v>
      </c>
      <c r="F1145" s="138" t="s">
        <v>791</v>
      </c>
      <c r="G1145" s="46" t="s">
        <v>788</v>
      </c>
      <c r="H1145" s="185">
        <v>150</v>
      </c>
      <c r="I1145" s="46" t="s">
        <v>1398</v>
      </c>
      <c r="J1145" s="46" t="s">
        <v>1471</v>
      </c>
      <c r="K1145" s="58">
        <v>1</v>
      </c>
      <c r="L1145" s="46" t="s">
        <v>15</v>
      </c>
      <c r="M1145" s="46" t="s">
        <v>16</v>
      </c>
      <c r="N1145" s="137"/>
    </row>
    <row r="1146" spans="1:14" s="152" customFormat="1" ht="15" customHeight="1" x14ac:dyDescent="0.25">
      <c r="A1146" s="210">
        <v>97</v>
      </c>
      <c r="B1146" s="129" t="s">
        <v>3552</v>
      </c>
      <c r="C1146" s="129" t="s">
        <v>1845</v>
      </c>
      <c r="D1146" s="129" t="s">
        <v>3553</v>
      </c>
      <c r="E1146" s="138" t="s">
        <v>2037</v>
      </c>
      <c r="F1146" s="138" t="s">
        <v>791</v>
      </c>
      <c r="G1146" s="46" t="s">
        <v>788</v>
      </c>
      <c r="H1146" s="185">
        <v>175</v>
      </c>
      <c r="I1146" s="46" t="s">
        <v>1398</v>
      </c>
      <c r="J1146" s="46" t="s">
        <v>1471</v>
      </c>
      <c r="K1146" s="58">
        <v>1</v>
      </c>
      <c r="L1146" s="46" t="s">
        <v>15</v>
      </c>
      <c r="M1146" s="46" t="s">
        <v>16</v>
      </c>
      <c r="N1146" s="137"/>
    </row>
    <row r="1147" spans="1:14" s="152" customFormat="1" ht="15" customHeight="1" x14ac:dyDescent="0.25">
      <c r="A1147" s="210">
        <v>98</v>
      </c>
      <c r="B1147" s="129" t="s">
        <v>3554</v>
      </c>
      <c r="C1147" s="129" t="s">
        <v>1845</v>
      </c>
      <c r="D1147" s="129" t="s">
        <v>3555</v>
      </c>
      <c r="E1147" s="138" t="s">
        <v>2037</v>
      </c>
      <c r="F1147" s="138" t="s">
        <v>791</v>
      </c>
      <c r="G1147" s="46" t="s">
        <v>788</v>
      </c>
      <c r="H1147" s="185">
        <v>175</v>
      </c>
      <c r="I1147" s="46" t="s">
        <v>1398</v>
      </c>
      <c r="J1147" s="46" t="s">
        <v>1471</v>
      </c>
      <c r="K1147" s="58">
        <v>1</v>
      </c>
      <c r="L1147" s="46" t="s">
        <v>15</v>
      </c>
      <c r="M1147" s="46" t="s">
        <v>16</v>
      </c>
      <c r="N1147" s="137"/>
    </row>
    <row r="1148" spans="1:14" s="152" customFormat="1" ht="15" customHeight="1" x14ac:dyDescent="0.25">
      <c r="A1148" s="210">
        <v>99</v>
      </c>
      <c r="B1148" s="129" t="s">
        <v>3556</v>
      </c>
      <c r="C1148" s="129" t="s">
        <v>1845</v>
      </c>
      <c r="D1148" s="129" t="s">
        <v>1844</v>
      </c>
      <c r="E1148" s="138" t="s">
        <v>2007</v>
      </c>
      <c r="F1148" s="138" t="s">
        <v>791</v>
      </c>
      <c r="G1148" s="46" t="s">
        <v>788</v>
      </c>
      <c r="H1148" s="185">
        <v>75</v>
      </c>
      <c r="I1148" s="46" t="s">
        <v>1398</v>
      </c>
      <c r="J1148" s="46" t="s">
        <v>1471</v>
      </c>
      <c r="K1148" s="58">
        <v>1</v>
      </c>
      <c r="L1148" s="46" t="s">
        <v>15</v>
      </c>
      <c r="M1148" s="46" t="s">
        <v>16</v>
      </c>
      <c r="N1148" s="137"/>
    </row>
    <row r="1149" spans="1:14" s="152" customFormat="1" ht="15" customHeight="1" x14ac:dyDescent="0.25">
      <c r="A1149" s="210">
        <v>100</v>
      </c>
      <c r="B1149" s="129" t="s">
        <v>3557</v>
      </c>
      <c r="C1149" s="129" t="s">
        <v>1845</v>
      </c>
      <c r="D1149" s="129" t="s">
        <v>3553</v>
      </c>
      <c r="E1149" s="138" t="s">
        <v>2007</v>
      </c>
      <c r="F1149" s="138" t="s">
        <v>791</v>
      </c>
      <c r="G1149" s="46" t="s">
        <v>788</v>
      </c>
      <c r="H1149" s="185">
        <v>75</v>
      </c>
      <c r="I1149" s="46" t="s">
        <v>1398</v>
      </c>
      <c r="J1149" s="46" t="s">
        <v>1471</v>
      </c>
      <c r="K1149" s="58">
        <v>1</v>
      </c>
      <c r="L1149" s="46" t="s">
        <v>15</v>
      </c>
      <c r="M1149" s="46" t="s">
        <v>16</v>
      </c>
      <c r="N1149" s="137"/>
    </row>
    <row r="1150" spans="1:14" s="152" customFormat="1" ht="15" customHeight="1" x14ac:dyDescent="0.25">
      <c r="A1150" s="210">
        <v>101</v>
      </c>
      <c r="B1150" s="129" t="s">
        <v>3558</v>
      </c>
      <c r="C1150" s="129" t="s">
        <v>1845</v>
      </c>
      <c r="D1150" s="129" t="s">
        <v>3559</v>
      </c>
      <c r="E1150" s="138" t="s">
        <v>2007</v>
      </c>
      <c r="F1150" s="138" t="s">
        <v>791</v>
      </c>
      <c r="G1150" s="46" t="s">
        <v>788</v>
      </c>
      <c r="H1150" s="185">
        <v>45</v>
      </c>
      <c r="I1150" s="46" t="s">
        <v>1398</v>
      </c>
      <c r="J1150" s="46" t="s">
        <v>1449</v>
      </c>
      <c r="K1150" s="58">
        <v>1</v>
      </c>
      <c r="L1150" s="46" t="s">
        <v>15</v>
      </c>
      <c r="M1150" s="46" t="s">
        <v>16</v>
      </c>
      <c r="N1150" s="137"/>
    </row>
    <row r="1151" spans="1:14" s="152" customFormat="1" ht="15" customHeight="1" x14ac:dyDescent="0.25">
      <c r="A1151" s="210">
        <v>102</v>
      </c>
      <c r="B1151" s="129" t="s">
        <v>3560</v>
      </c>
      <c r="C1151" s="129" t="s">
        <v>1845</v>
      </c>
      <c r="D1151" s="129" t="s">
        <v>3561</v>
      </c>
      <c r="E1151" s="138" t="s">
        <v>2007</v>
      </c>
      <c r="F1151" s="138" t="s">
        <v>791</v>
      </c>
      <c r="G1151" s="46" t="s">
        <v>788</v>
      </c>
      <c r="H1151" s="185">
        <v>45</v>
      </c>
      <c r="I1151" s="46" t="s">
        <v>1398</v>
      </c>
      <c r="J1151" s="46" t="s">
        <v>1449</v>
      </c>
      <c r="K1151" s="58">
        <v>1</v>
      </c>
      <c r="L1151" s="46" t="s">
        <v>15</v>
      </c>
      <c r="M1151" s="46" t="s">
        <v>16</v>
      </c>
      <c r="N1151" s="137"/>
    </row>
    <row r="1152" spans="1:14" s="152" customFormat="1" ht="15" customHeight="1" x14ac:dyDescent="0.25">
      <c r="A1152" s="210">
        <v>103</v>
      </c>
      <c r="B1152" s="129" t="s">
        <v>3562</v>
      </c>
      <c r="C1152" s="129" t="s">
        <v>790</v>
      </c>
      <c r="D1152" s="129" t="s">
        <v>3563</v>
      </c>
      <c r="E1152" s="138" t="s">
        <v>2007</v>
      </c>
      <c r="F1152" s="138" t="s">
        <v>791</v>
      </c>
      <c r="G1152" s="46" t="s">
        <v>788</v>
      </c>
      <c r="H1152" s="185">
        <v>45</v>
      </c>
      <c r="I1152" s="46" t="s">
        <v>1398</v>
      </c>
      <c r="J1152" s="46" t="s">
        <v>1417</v>
      </c>
      <c r="K1152" s="58">
        <v>1</v>
      </c>
      <c r="L1152" s="46" t="s">
        <v>29</v>
      </c>
      <c r="M1152" s="46" t="s">
        <v>839</v>
      </c>
      <c r="N1152" s="137"/>
    </row>
    <row r="1153" spans="1:14" s="152" customFormat="1" ht="15" customHeight="1" x14ac:dyDescent="0.25">
      <c r="A1153" s="210">
        <v>104</v>
      </c>
      <c r="B1153" s="129" t="s">
        <v>3564</v>
      </c>
      <c r="C1153" s="129" t="s">
        <v>790</v>
      </c>
      <c r="D1153" s="129" t="s">
        <v>3565</v>
      </c>
      <c r="E1153" s="138" t="s">
        <v>2007</v>
      </c>
      <c r="F1153" s="138" t="s">
        <v>791</v>
      </c>
      <c r="G1153" s="46" t="s">
        <v>788</v>
      </c>
      <c r="H1153" s="185">
        <v>45</v>
      </c>
      <c r="I1153" s="46" t="s">
        <v>1398</v>
      </c>
      <c r="J1153" s="46" t="s">
        <v>1417</v>
      </c>
      <c r="K1153" s="58">
        <v>1</v>
      </c>
      <c r="L1153" s="46" t="s">
        <v>29</v>
      </c>
      <c r="M1153" s="46" t="s">
        <v>839</v>
      </c>
      <c r="N1153" s="137"/>
    </row>
    <row r="1154" spans="1:14" s="152" customFormat="1" ht="15" customHeight="1" x14ac:dyDescent="0.25">
      <c r="A1154" s="210">
        <v>105</v>
      </c>
      <c r="B1154" s="129" t="s">
        <v>3566</v>
      </c>
      <c r="C1154" s="129" t="s">
        <v>790</v>
      </c>
      <c r="D1154" s="129" t="s">
        <v>3567</v>
      </c>
      <c r="E1154" s="138" t="s">
        <v>2007</v>
      </c>
      <c r="F1154" s="138" t="s">
        <v>791</v>
      </c>
      <c r="G1154" s="46" t="s">
        <v>788</v>
      </c>
      <c r="H1154" s="185">
        <v>45</v>
      </c>
      <c r="I1154" s="46" t="s">
        <v>1398</v>
      </c>
      <c r="J1154" s="46" t="s">
        <v>1417</v>
      </c>
      <c r="K1154" s="58">
        <v>1</v>
      </c>
      <c r="L1154" s="46" t="s">
        <v>29</v>
      </c>
      <c r="M1154" s="46" t="s">
        <v>839</v>
      </c>
      <c r="N1154" s="137"/>
    </row>
    <row r="1155" spans="1:14" s="152" customFormat="1" ht="15" customHeight="1" x14ac:dyDescent="0.25">
      <c r="A1155" s="210">
        <v>106</v>
      </c>
      <c r="B1155" s="129" t="s">
        <v>3568</v>
      </c>
      <c r="C1155" s="129" t="s">
        <v>790</v>
      </c>
      <c r="D1155" s="129" t="s">
        <v>3569</v>
      </c>
      <c r="E1155" s="138" t="s">
        <v>2007</v>
      </c>
      <c r="F1155" s="138" t="s">
        <v>791</v>
      </c>
      <c r="G1155" s="46" t="s">
        <v>788</v>
      </c>
      <c r="H1155" s="185">
        <v>45</v>
      </c>
      <c r="I1155" s="46" t="s">
        <v>1398</v>
      </c>
      <c r="J1155" s="46" t="s">
        <v>1417</v>
      </c>
      <c r="K1155" s="58">
        <v>1</v>
      </c>
      <c r="L1155" s="46" t="s">
        <v>29</v>
      </c>
      <c r="M1155" s="46" t="s">
        <v>839</v>
      </c>
      <c r="N1155" s="137"/>
    </row>
    <row r="1156" spans="1:14" s="152" customFormat="1" ht="15" customHeight="1" x14ac:dyDescent="0.25">
      <c r="A1156" s="210">
        <v>107</v>
      </c>
      <c r="B1156" s="129" t="s">
        <v>3570</v>
      </c>
      <c r="C1156" s="129" t="s">
        <v>790</v>
      </c>
      <c r="D1156" s="129" t="s">
        <v>3571</v>
      </c>
      <c r="E1156" s="138" t="s">
        <v>2007</v>
      </c>
      <c r="F1156" s="138" t="s">
        <v>791</v>
      </c>
      <c r="G1156" s="46" t="s">
        <v>788</v>
      </c>
      <c r="H1156" s="185">
        <v>45</v>
      </c>
      <c r="I1156" s="46" t="s">
        <v>1398</v>
      </c>
      <c r="J1156" s="46" t="s">
        <v>1417</v>
      </c>
      <c r="K1156" s="58">
        <v>0</v>
      </c>
      <c r="L1156" s="46">
        <v>0</v>
      </c>
      <c r="M1156" s="46">
        <v>0</v>
      </c>
      <c r="N1156" s="135" t="s">
        <v>2020</v>
      </c>
    </row>
    <row r="1157" spans="1:14" s="152" customFormat="1" ht="15" customHeight="1" x14ac:dyDescent="0.25">
      <c r="A1157" s="210">
        <v>108</v>
      </c>
      <c r="B1157" s="129" t="s">
        <v>3572</v>
      </c>
      <c r="C1157" s="129" t="s">
        <v>790</v>
      </c>
      <c r="D1157" s="129" t="s">
        <v>3573</v>
      </c>
      <c r="E1157" s="138" t="s">
        <v>2007</v>
      </c>
      <c r="F1157" s="138" t="s">
        <v>791</v>
      </c>
      <c r="G1157" s="46" t="s">
        <v>788</v>
      </c>
      <c r="H1157" s="185">
        <v>45</v>
      </c>
      <c r="I1157" s="46" t="s">
        <v>1398</v>
      </c>
      <c r="J1157" s="46" t="s">
        <v>1417</v>
      </c>
      <c r="K1157" s="58">
        <v>1</v>
      </c>
      <c r="L1157" s="46" t="s">
        <v>29</v>
      </c>
      <c r="M1157" s="46" t="s">
        <v>839</v>
      </c>
      <c r="N1157" s="135"/>
    </row>
    <row r="1158" spans="1:14" s="152" customFormat="1" ht="15" customHeight="1" x14ac:dyDescent="0.25">
      <c r="A1158" s="210">
        <v>109</v>
      </c>
      <c r="B1158" s="129" t="s">
        <v>3574</v>
      </c>
      <c r="C1158" s="129" t="s">
        <v>1845</v>
      </c>
      <c r="D1158" s="129" t="s">
        <v>3559</v>
      </c>
      <c r="E1158" s="138" t="s">
        <v>2007</v>
      </c>
      <c r="F1158" s="138" t="s">
        <v>791</v>
      </c>
      <c r="G1158" s="46" t="s">
        <v>788</v>
      </c>
      <c r="H1158" s="185">
        <v>45</v>
      </c>
      <c r="I1158" s="46" t="s">
        <v>1398</v>
      </c>
      <c r="J1158" s="46" t="s">
        <v>1471</v>
      </c>
      <c r="K1158" s="58">
        <v>1</v>
      </c>
      <c r="L1158" s="46" t="s">
        <v>15</v>
      </c>
      <c r="M1158" s="46" t="s">
        <v>16</v>
      </c>
      <c r="N1158" s="137"/>
    </row>
    <row r="1159" spans="1:14" s="152" customFormat="1" ht="15" customHeight="1" x14ac:dyDescent="0.25">
      <c r="A1159" s="210">
        <v>110</v>
      </c>
      <c r="B1159" s="129" t="s">
        <v>3575</v>
      </c>
      <c r="C1159" s="129" t="s">
        <v>3576</v>
      </c>
      <c r="D1159" s="129" t="s">
        <v>896</v>
      </c>
      <c r="E1159" s="138" t="s">
        <v>2037</v>
      </c>
      <c r="F1159" s="138" t="s">
        <v>793</v>
      </c>
      <c r="G1159" s="46" t="s">
        <v>788</v>
      </c>
      <c r="H1159" s="185">
        <v>75</v>
      </c>
      <c r="I1159" s="188" t="s">
        <v>45</v>
      </c>
      <c r="J1159" s="188" t="s">
        <v>59</v>
      </c>
      <c r="K1159" s="58">
        <v>1</v>
      </c>
      <c r="L1159" s="46" t="s">
        <v>115</v>
      </c>
      <c r="M1159" s="46" t="s">
        <v>115</v>
      </c>
      <c r="N1159" s="137" t="s">
        <v>3577</v>
      </c>
    </row>
    <row r="1160" spans="1:14" s="152" customFormat="1" ht="15" customHeight="1" x14ac:dyDescent="0.25">
      <c r="A1160" s="210">
        <v>111</v>
      </c>
      <c r="B1160" s="129" t="s">
        <v>3578</v>
      </c>
      <c r="C1160" s="129" t="s">
        <v>3576</v>
      </c>
      <c r="D1160" s="129" t="s">
        <v>3579</v>
      </c>
      <c r="E1160" s="138" t="s">
        <v>2037</v>
      </c>
      <c r="F1160" s="138" t="s">
        <v>793</v>
      </c>
      <c r="G1160" s="46" t="s">
        <v>788</v>
      </c>
      <c r="H1160" s="185">
        <v>75</v>
      </c>
      <c r="I1160" s="188" t="s">
        <v>45</v>
      </c>
      <c r="J1160" s="188" t="s">
        <v>59</v>
      </c>
      <c r="K1160" s="58">
        <v>1</v>
      </c>
      <c r="L1160" s="46" t="s">
        <v>115</v>
      </c>
      <c r="M1160" s="46" t="s">
        <v>115</v>
      </c>
      <c r="N1160" s="137" t="s">
        <v>3580</v>
      </c>
    </row>
    <row r="1161" spans="1:14" s="152" customFormat="1" ht="15" customHeight="1" x14ac:dyDescent="0.25">
      <c r="A1161" s="210">
        <v>112</v>
      </c>
      <c r="B1161" s="129" t="s">
        <v>3581</v>
      </c>
      <c r="C1161" s="129" t="s">
        <v>3576</v>
      </c>
      <c r="D1161" s="129" t="s">
        <v>896</v>
      </c>
      <c r="E1161" s="138" t="s">
        <v>2007</v>
      </c>
      <c r="F1161" s="138" t="s">
        <v>793</v>
      </c>
      <c r="G1161" s="46" t="s">
        <v>788</v>
      </c>
      <c r="H1161" s="185">
        <v>75</v>
      </c>
      <c r="I1161" s="188" t="s">
        <v>45</v>
      </c>
      <c r="J1161" s="188" t="s">
        <v>59</v>
      </c>
      <c r="K1161" s="58">
        <v>1</v>
      </c>
      <c r="L1161" s="46" t="s">
        <v>115</v>
      </c>
      <c r="M1161" s="46" t="s">
        <v>115</v>
      </c>
      <c r="N1161" s="137"/>
    </row>
    <row r="1162" spans="1:14" s="152" customFormat="1" ht="15" customHeight="1" x14ac:dyDescent="0.25">
      <c r="A1162" s="210">
        <v>113</v>
      </c>
      <c r="B1162" s="129" t="s">
        <v>3582</v>
      </c>
      <c r="C1162" s="129" t="s">
        <v>792</v>
      </c>
      <c r="D1162" s="129" t="s">
        <v>822</v>
      </c>
      <c r="E1162" s="138" t="s">
        <v>2007</v>
      </c>
      <c r="F1162" s="138" t="s">
        <v>793</v>
      </c>
      <c r="G1162" s="46" t="s">
        <v>788</v>
      </c>
      <c r="H1162" s="185">
        <v>75</v>
      </c>
      <c r="I1162" s="46" t="s">
        <v>45</v>
      </c>
      <c r="J1162" s="46" t="s">
        <v>1410</v>
      </c>
      <c r="K1162" s="58">
        <v>0</v>
      </c>
      <c r="L1162" s="46">
        <v>0</v>
      </c>
      <c r="M1162" s="46">
        <v>0</v>
      </c>
      <c r="N1162" s="137" t="s">
        <v>3583</v>
      </c>
    </row>
    <row r="1163" spans="1:14" s="152" customFormat="1" ht="15" customHeight="1" x14ac:dyDescent="0.25">
      <c r="A1163" s="210">
        <v>114</v>
      </c>
      <c r="B1163" s="129" t="s">
        <v>3584</v>
      </c>
      <c r="C1163" s="129" t="s">
        <v>3576</v>
      </c>
      <c r="D1163" s="129" t="s">
        <v>3579</v>
      </c>
      <c r="E1163" s="138" t="s">
        <v>2007</v>
      </c>
      <c r="F1163" s="138" t="s">
        <v>793</v>
      </c>
      <c r="G1163" s="46" t="s">
        <v>788</v>
      </c>
      <c r="H1163" s="185">
        <v>75</v>
      </c>
      <c r="I1163" s="188" t="s">
        <v>45</v>
      </c>
      <c r="J1163" s="188" t="s">
        <v>59</v>
      </c>
      <c r="K1163" s="58">
        <v>0</v>
      </c>
      <c r="L1163" s="46">
        <v>0</v>
      </c>
      <c r="M1163" s="46">
        <v>0</v>
      </c>
      <c r="N1163" s="137" t="s">
        <v>3585</v>
      </c>
    </row>
    <row r="1164" spans="1:14" s="152" customFormat="1" ht="15" customHeight="1" x14ac:dyDescent="0.25">
      <c r="A1164" s="210">
        <v>115</v>
      </c>
      <c r="B1164" s="129" t="s">
        <v>3586</v>
      </c>
      <c r="C1164" s="129" t="s">
        <v>3587</v>
      </c>
      <c r="D1164" s="129" t="s">
        <v>2023</v>
      </c>
      <c r="E1164" s="138" t="s">
        <v>2007</v>
      </c>
      <c r="F1164" s="138" t="s">
        <v>791</v>
      </c>
      <c r="G1164" s="46" t="s">
        <v>788</v>
      </c>
      <c r="H1164" s="185">
        <v>150</v>
      </c>
      <c r="I1164" s="46" t="s">
        <v>1398</v>
      </c>
      <c r="J1164" s="46" t="s">
        <v>1399</v>
      </c>
      <c r="K1164" s="58">
        <v>0</v>
      </c>
      <c r="L1164" s="46">
        <v>0</v>
      </c>
      <c r="M1164" s="46">
        <v>0</v>
      </c>
      <c r="N1164" s="137" t="s">
        <v>2020</v>
      </c>
    </row>
    <row r="1165" spans="1:14" s="152" customFormat="1" ht="15" customHeight="1" x14ac:dyDescent="0.25">
      <c r="A1165" s="210">
        <v>116</v>
      </c>
      <c r="B1165" s="129" t="s">
        <v>3588</v>
      </c>
      <c r="C1165" s="129" t="s">
        <v>790</v>
      </c>
      <c r="D1165" s="129" t="s">
        <v>3563</v>
      </c>
      <c r="E1165" s="138" t="s">
        <v>2007</v>
      </c>
      <c r="F1165" s="138" t="s">
        <v>791</v>
      </c>
      <c r="G1165" s="46" t="s">
        <v>788</v>
      </c>
      <c r="H1165" s="185">
        <v>45</v>
      </c>
      <c r="I1165" s="46" t="s">
        <v>1398</v>
      </c>
      <c r="J1165" s="46" t="s">
        <v>1417</v>
      </c>
      <c r="K1165" s="58">
        <v>1</v>
      </c>
      <c r="L1165" s="46" t="s">
        <v>29</v>
      </c>
      <c r="M1165" s="46" t="s">
        <v>839</v>
      </c>
      <c r="N1165" s="137"/>
    </row>
    <row r="1166" spans="1:14" s="152" customFormat="1" ht="15" customHeight="1" x14ac:dyDescent="0.25">
      <c r="A1166" s="210">
        <v>117</v>
      </c>
      <c r="B1166" s="129" t="s">
        <v>3589</v>
      </c>
      <c r="C1166" s="129" t="s">
        <v>3590</v>
      </c>
      <c r="D1166" s="129" t="s">
        <v>3590</v>
      </c>
      <c r="E1166" s="138" t="s">
        <v>2007</v>
      </c>
      <c r="F1166" s="138" t="s">
        <v>791</v>
      </c>
      <c r="G1166" s="46" t="s">
        <v>788</v>
      </c>
      <c r="H1166" s="185">
        <v>45</v>
      </c>
      <c r="I1166" s="46" t="s">
        <v>1398</v>
      </c>
      <c r="J1166" s="46" t="s">
        <v>1399</v>
      </c>
      <c r="K1166" s="58">
        <v>1</v>
      </c>
      <c r="L1166" s="46" t="s">
        <v>29</v>
      </c>
      <c r="M1166" s="46" t="s">
        <v>839</v>
      </c>
      <c r="N1166" s="137"/>
    </row>
    <row r="1167" spans="1:14" s="152" customFormat="1" ht="15" customHeight="1" x14ac:dyDescent="0.25">
      <c r="A1167" s="210">
        <v>118</v>
      </c>
      <c r="B1167" s="129" t="s">
        <v>3591</v>
      </c>
      <c r="C1167" s="129" t="s">
        <v>3535</v>
      </c>
      <c r="D1167" s="129" t="s">
        <v>3592</v>
      </c>
      <c r="E1167" s="138" t="s">
        <v>2007</v>
      </c>
      <c r="F1167" s="138" t="s">
        <v>791</v>
      </c>
      <c r="G1167" s="46" t="s">
        <v>788</v>
      </c>
      <c r="H1167" s="185">
        <v>45</v>
      </c>
      <c r="I1167" s="46" t="s">
        <v>1398</v>
      </c>
      <c r="J1167" s="46" t="s">
        <v>1520</v>
      </c>
      <c r="K1167" s="58">
        <v>1</v>
      </c>
      <c r="L1167" s="46" t="s">
        <v>29</v>
      </c>
      <c r="M1167" s="46" t="s">
        <v>839</v>
      </c>
      <c r="N1167" s="137"/>
    </row>
    <row r="1168" spans="1:14" s="152" customFormat="1" ht="15" customHeight="1" x14ac:dyDescent="0.25">
      <c r="A1168" s="210">
        <v>119</v>
      </c>
      <c r="B1168" s="129" t="s">
        <v>3593</v>
      </c>
      <c r="C1168" s="129" t="s">
        <v>3535</v>
      </c>
      <c r="D1168" s="129" t="s">
        <v>3594</v>
      </c>
      <c r="E1168" s="138" t="s">
        <v>2007</v>
      </c>
      <c r="F1168" s="138" t="s">
        <v>791</v>
      </c>
      <c r="G1168" s="46" t="s">
        <v>788</v>
      </c>
      <c r="H1168" s="185">
        <v>45</v>
      </c>
      <c r="I1168" s="46" t="s">
        <v>1398</v>
      </c>
      <c r="J1168" s="46" t="s">
        <v>1520</v>
      </c>
      <c r="K1168" s="58">
        <v>1</v>
      </c>
      <c r="L1168" s="46" t="s">
        <v>29</v>
      </c>
      <c r="M1168" s="46" t="s">
        <v>839</v>
      </c>
      <c r="N1168" s="137"/>
    </row>
    <row r="1169" spans="1:14" s="152" customFormat="1" ht="15" customHeight="1" x14ac:dyDescent="0.25">
      <c r="A1169" s="210">
        <v>120</v>
      </c>
      <c r="B1169" s="129" t="s">
        <v>3595</v>
      </c>
      <c r="C1169" s="129" t="s">
        <v>796</v>
      </c>
      <c r="D1169" s="129" t="s">
        <v>800</v>
      </c>
      <c r="E1169" s="138" t="s">
        <v>2007</v>
      </c>
      <c r="F1169" s="138" t="s">
        <v>793</v>
      </c>
      <c r="G1169" s="46" t="s">
        <v>788</v>
      </c>
      <c r="H1169" s="185">
        <v>75</v>
      </c>
      <c r="I1169" s="46" t="s">
        <v>1398</v>
      </c>
      <c r="J1169" s="46" t="s">
        <v>1520</v>
      </c>
      <c r="K1169" s="58">
        <v>0</v>
      </c>
      <c r="L1169" s="134">
        <v>0</v>
      </c>
      <c r="M1169" s="134">
        <v>0</v>
      </c>
      <c r="N1169" s="137" t="s">
        <v>2020</v>
      </c>
    </row>
    <row r="1170" spans="1:14" s="152" customFormat="1" ht="15" customHeight="1" x14ac:dyDescent="0.25">
      <c r="A1170" s="210">
        <v>121</v>
      </c>
      <c r="B1170" s="129" t="s">
        <v>3596</v>
      </c>
      <c r="C1170" s="129" t="s">
        <v>796</v>
      </c>
      <c r="D1170" s="129" t="s">
        <v>3597</v>
      </c>
      <c r="E1170" s="138" t="s">
        <v>2007</v>
      </c>
      <c r="F1170" s="138" t="s">
        <v>793</v>
      </c>
      <c r="G1170" s="46" t="s">
        <v>788</v>
      </c>
      <c r="H1170" s="185">
        <v>75</v>
      </c>
      <c r="I1170" s="46" t="s">
        <v>1398</v>
      </c>
      <c r="J1170" s="46" t="s">
        <v>1520</v>
      </c>
      <c r="K1170" s="58">
        <v>0</v>
      </c>
      <c r="L1170" s="134">
        <v>0</v>
      </c>
      <c r="M1170" s="134">
        <v>0</v>
      </c>
      <c r="N1170" s="137" t="s">
        <v>2020</v>
      </c>
    </row>
    <row r="1171" spans="1:14" s="152" customFormat="1" ht="15" customHeight="1" x14ac:dyDescent="0.25">
      <c r="A1171" s="210">
        <v>122</v>
      </c>
      <c r="B1171" s="129" t="s">
        <v>3598</v>
      </c>
      <c r="C1171" s="129" t="s">
        <v>3599</v>
      </c>
      <c r="D1171" s="129" t="s">
        <v>3600</v>
      </c>
      <c r="E1171" s="138" t="s">
        <v>2007</v>
      </c>
      <c r="F1171" s="138" t="s">
        <v>791</v>
      </c>
      <c r="G1171" s="46" t="s">
        <v>788</v>
      </c>
      <c r="H1171" s="185">
        <v>45</v>
      </c>
      <c r="I1171" s="46" t="s">
        <v>1398</v>
      </c>
      <c r="J1171" s="46" t="s">
        <v>1449</v>
      </c>
      <c r="K1171" s="58">
        <v>1</v>
      </c>
      <c r="L1171" s="46" t="s">
        <v>29</v>
      </c>
      <c r="M1171" s="134" t="s">
        <v>30</v>
      </c>
      <c r="N1171" s="137"/>
    </row>
    <row r="1172" spans="1:14" s="152" customFormat="1" ht="15" customHeight="1" x14ac:dyDescent="0.25">
      <c r="A1172" s="210">
        <v>123</v>
      </c>
      <c r="B1172" s="129" t="s">
        <v>3601</v>
      </c>
      <c r="C1172" s="129" t="s">
        <v>1840</v>
      </c>
      <c r="D1172" s="129" t="s">
        <v>3602</v>
      </c>
      <c r="E1172" s="138" t="s">
        <v>2007</v>
      </c>
      <c r="F1172" s="138" t="s">
        <v>791</v>
      </c>
      <c r="G1172" s="46" t="s">
        <v>788</v>
      </c>
      <c r="H1172" s="185">
        <v>45</v>
      </c>
      <c r="I1172" s="46" t="s">
        <v>1398</v>
      </c>
      <c r="J1172" s="46" t="s">
        <v>1417</v>
      </c>
      <c r="K1172" s="58">
        <v>1</v>
      </c>
      <c r="L1172" s="134" t="s">
        <v>29</v>
      </c>
      <c r="M1172" s="134" t="s">
        <v>839</v>
      </c>
      <c r="N1172" s="137"/>
    </row>
    <row r="1173" spans="1:14" s="152" customFormat="1" ht="15" customHeight="1" x14ac:dyDescent="0.25">
      <c r="A1173" s="210">
        <v>124</v>
      </c>
      <c r="B1173" s="129" t="s">
        <v>3603</v>
      </c>
      <c r="C1173" s="129" t="s">
        <v>1845</v>
      </c>
      <c r="D1173" s="129" t="s">
        <v>3604</v>
      </c>
      <c r="E1173" s="138" t="s">
        <v>2007</v>
      </c>
      <c r="F1173" s="138" t="s">
        <v>791</v>
      </c>
      <c r="G1173" s="46" t="s">
        <v>788</v>
      </c>
      <c r="H1173" s="185">
        <v>45</v>
      </c>
      <c r="I1173" s="46" t="s">
        <v>1398</v>
      </c>
      <c r="J1173" s="46" t="s">
        <v>1449</v>
      </c>
      <c r="K1173" s="58">
        <v>1</v>
      </c>
      <c r="L1173" s="46" t="s">
        <v>29</v>
      </c>
      <c r="M1173" s="134" t="s">
        <v>30</v>
      </c>
      <c r="N1173" s="137"/>
    </row>
    <row r="1174" spans="1:14" s="152" customFormat="1" ht="15" customHeight="1" x14ac:dyDescent="0.25">
      <c r="A1174" s="210">
        <v>125</v>
      </c>
      <c r="B1174" s="129" t="s">
        <v>3605</v>
      </c>
      <c r="C1174" s="129" t="s">
        <v>1845</v>
      </c>
      <c r="D1174" s="129" t="s">
        <v>3606</v>
      </c>
      <c r="E1174" s="138" t="s">
        <v>2007</v>
      </c>
      <c r="F1174" s="138" t="s">
        <v>791</v>
      </c>
      <c r="G1174" s="46" t="s">
        <v>788</v>
      </c>
      <c r="H1174" s="185">
        <v>45</v>
      </c>
      <c r="I1174" s="46" t="s">
        <v>1398</v>
      </c>
      <c r="J1174" s="46" t="s">
        <v>1449</v>
      </c>
      <c r="K1174" s="58">
        <v>1</v>
      </c>
      <c r="L1174" s="46" t="s">
        <v>29</v>
      </c>
      <c r="M1174" s="134" t="s">
        <v>30</v>
      </c>
      <c r="N1174" s="137"/>
    </row>
    <row r="1175" spans="1:14" s="152" customFormat="1" ht="15" customHeight="1" x14ac:dyDescent="0.25">
      <c r="A1175" s="210">
        <v>126</v>
      </c>
      <c r="B1175" s="129" t="s">
        <v>3607</v>
      </c>
      <c r="C1175" s="129" t="s">
        <v>1845</v>
      </c>
      <c r="D1175" s="129" t="s">
        <v>3608</v>
      </c>
      <c r="E1175" s="138" t="s">
        <v>2007</v>
      </c>
      <c r="F1175" s="138" t="s">
        <v>791</v>
      </c>
      <c r="G1175" s="46" t="s">
        <v>788</v>
      </c>
      <c r="H1175" s="185">
        <v>45</v>
      </c>
      <c r="I1175" s="46" t="s">
        <v>1398</v>
      </c>
      <c r="J1175" s="46" t="s">
        <v>1449</v>
      </c>
      <c r="K1175" s="58">
        <v>1</v>
      </c>
      <c r="L1175" s="46" t="s">
        <v>29</v>
      </c>
      <c r="M1175" s="134" t="s">
        <v>30</v>
      </c>
      <c r="N1175" s="137"/>
    </row>
    <row r="1176" spans="1:14" s="152" customFormat="1" ht="15" customHeight="1" x14ac:dyDescent="0.25">
      <c r="A1176" s="210">
        <v>127</v>
      </c>
      <c r="B1176" s="129" t="s">
        <v>3609</v>
      </c>
      <c r="C1176" s="129" t="s">
        <v>3519</v>
      </c>
      <c r="D1176" s="129" t="s">
        <v>896</v>
      </c>
      <c r="E1176" s="138" t="s">
        <v>2037</v>
      </c>
      <c r="F1176" s="138" t="s">
        <v>793</v>
      </c>
      <c r="G1176" s="46" t="s">
        <v>788</v>
      </c>
      <c r="H1176" s="185">
        <v>75</v>
      </c>
      <c r="I1176" s="188" t="s">
        <v>45</v>
      </c>
      <c r="J1176" s="188" t="s">
        <v>1410</v>
      </c>
      <c r="K1176" s="58">
        <v>0</v>
      </c>
      <c r="L1176" s="46">
        <v>0</v>
      </c>
      <c r="M1176" s="46">
        <v>0</v>
      </c>
      <c r="N1176" s="135" t="s">
        <v>2020</v>
      </c>
    </row>
    <row r="1177" spans="1:14" s="152" customFormat="1" ht="15" customHeight="1" x14ac:dyDescent="0.25">
      <c r="A1177" s="210">
        <v>128</v>
      </c>
      <c r="B1177" s="129" t="s">
        <v>3610</v>
      </c>
      <c r="C1177" s="129" t="s">
        <v>3519</v>
      </c>
      <c r="D1177" s="129" t="s">
        <v>3520</v>
      </c>
      <c r="E1177" s="138" t="s">
        <v>2037</v>
      </c>
      <c r="F1177" s="138" t="s">
        <v>793</v>
      </c>
      <c r="G1177" s="46" t="s">
        <v>788</v>
      </c>
      <c r="H1177" s="185">
        <v>75</v>
      </c>
      <c r="I1177" s="188" t="s">
        <v>45</v>
      </c>
      <c r="J1177" s="188" t="s">
        <v>1410</v>
      </c>
      <c r="K1177" s="58">
        <v>0</v>
      </c>
      <c r="L1177" s="46">
        <v>0</v>
      </c>
      <c r="M1177" s="46">
        <v>0</v>
      </c>
      <c r="N1177" s="135" t="s">
        <v>2020</v>
      </c>
    </row>
    <row r="1178" spans="1:14" s="152" customFormat="1" ht="15" customHeight="1" x14ac:dyDescent="0.25">
      <c r="A1178" s="210">
        <v>129</v>
      </c>
      <c r="B1178" s="129" t="s">
        <v>3611</v>
      </c>
      <c r="C1178" s="129" t="s">
        <v>3519</v>
      </c>
      <c r="D1178" s="129" t="s">
        <v>3520</v>
      </c>
      <c r="E1178" s="138" t="s">
        <v>2007</v>
      </c>
      <c r="F1178" s="138" t="s">
        <v>793</v>
      </c>
      <c r="G1178" s="46" t="s">
        <v>788</v>
      </c>
      <c r="H1178" s="185">
        <v>45</v>
      </c>
      <c r="I1178" s="188" t="s">
        <v>45</v>
      </c>
      <c r="J1178" s="188" t="s">
        <v>1410</v>
      </c>
      <c r="K1178" s="58">
        <v>1</v>
      </c>
      <c r="L1178" s="46" t="s">
        <v>115</v>
      </c>
      <c r="M1178" s="46" t="s">
        <v>115</v>
      </c>
      <c r="N1178" s="137"/>
    </row>
    <row r="1179" spans="1:14" s="152" customFormat="1" ht="15" customHeight="1" x14ac:dyDescent="0.25">
      <c r="A1179" s="210">
        <v>130</v>
      </c>
      <c r="B1179" s="129" t="s">
        <v>3612</v>
      </c>
      <c r="C1179" s="129" t="s">
        <v>3519</v>
      </c>
      <c r="D1179" s="129" t="s">
        <v>896</v>
      </c>
      <c r="E1179" s="138" t="s">
        <v>2007</v>
      </c>
      <c r="F1179" s="138" t="s">
        <v>793</v>
      </c>
      <c r="G1179" s="46" t="s">
        <v>788</v>
      </c>
      <c r="H1179" s="185">
        <v>45</v>
      </c>
      <c r="I1179" s="188" t="s">
        <v>45</v>
      </c>
      <c r="J1179" s="188" t="s">
        <v>1410</v>
      </c>
      <c r="K1179" s="58">
        <v>1</v>
      </c>
      <c r="L1179" s="46" t="s">
        <v>115</v>
      </c>
      <c r="M1179" s="46" t="s">
        <v>115</v>
      </c>
      <c r="N1179" s="137"/>
    </row>
    <row r="1180" spans="1:14" s="152" customFormat="1" ht="15" customHeight="1" x14ac:dyDescent="0.25">
      <c r="A1180" s="210">
        <v>131</v>
      </c>
      <c r="B1180" s="129" t="s">
        <v>798</v>
      </c>
      <c r="C1180" s="129" t="s">
        <v>813</v>
      </c>
      <c r="D1180" s="129" t="s">
        <v>2023</v>
      </c>
      <c r="E1180" s="138" t="s">
        <v>2007</v>
      </c>
      <c r="F1180" s="138" t="s">
        <v>793</v>
      </c>
      <c r="G1180" s="46" t="s">
        <v>788</v>
      </c>
      <c r="H1180" s="185">
        <v>1960</v>
      </c>
      <c r="I1180" s="188" t="s">
        <v>29</v>
      </c>
      <c r="J1180" s="188" t="s">
        <v>30</v>
      </c>
      <c r="K1180" s="58">
        <v>14</v>
      </c>
      <c r="L1180" s="46" t="s">
        <v>115</v>
      </c>
      <c r="M1180" s="46" t="s">
        <v>115</v>
      </c>
      <c r="N1180" s="137" t="s">
        <v>78</v>
      </c>
    </row>
    <row r="1181" spans="1:14" s="152" customFormat="1" ht="15" customHeight="1" x14ac:dyDescent="0.25">
      <c r="A1181" s="210">
        <v>132</v>
      </c>
      <c r="B1181" s="129" t="s">
        <v>3613</v>
      </c>
      <c r="C1181" s="129" t="s">
        <v>3614</v>
      </c>
      <c r="D1181" s="129" t="s">
        <v>3615</v>
      </c>
      <c r="E1181" s="138" t="s">
        <v>2007</v>
      </c>
      <c r="F1181" s="138" t="s">
        <v>791</v>
      </c>
      <c r="G1181" s="46" t="s">
        <v>788</v>
      </c>
      <c r="H1181" s="185">
        <v>45</v>
      </c>
      <c r="I1181" s="46" t="s">
        <v>1398</v>
      </c>
      <c r="J1181" s="46" t="s">
        <v>1417</v>
      </c>
      <c r="K1181" s="58">
        <v>1</v>
      </c>
      <c r="L1181" s="46" t="s">
        <v>29</v>
      </c>
      <c r="M1181" s="46" t="s">
        <v>839</v>
      </c>
      <c r="N1181" s="137"/>
    </row>
    <row r="1182" spans="1:14" s="152" customFormat="1" ht="15" customHeight="1" x14ac:dyDescent="0.25">
      <c r="A1182" s="210">
        <v>133</v>
      </c>
      <c r="B1182" s="129" t="s">
        <v>3616</v>
      </c>
      <c r="C1182" s="129" t="s">
        <v>3614</v>
      </c>
      <c r="D1182" s="129" t="s">
        <v>3565</v>
      </c>
      <c r="E1182" s="138" t="s">
        <v>2007</v>
      </c>
      <c r="F1182" s="138" t="s">
        <v>791</v>
      </c>
      <c r="G1182" s="46" t="s">
        <v>788</v>
      </c>
      <c r="H1182" s="185">
        <v>45</v>
      </c>
      <c r="I1182" s="46" t="s">
        <v>1398</v>
      </c>
      <c r="J1182" s="46" t="s">
        <v>1417</v>
      </c>
      <c r="K1182" s="58">
        <v>1</v>
      </c>
      <c r="L1182" s="46" t="s">
        <v>29</v>
      </c>
      <c r="M1182" s="46" t="s">
        <v>839</v>
      </c>
      <c r="N1182" s="137"/>
    </row>
    <row r="1183" spans="1:14" s="152" customFormat="1" ht="15" customHeight="1" x14ac:dyDescent="0.25">
      <c r="A1183" s="210">
        <v>134</v>
      </c>
      <c r="B1183" s="129" t="s">
        <v>3617</v>
      </c>
      <c r="C1183" s="129" t="s">
        <v>3618</v>
      </c>
      <c r="D1183" s="129" t="s">
        <v>3619</v>
      </c>
      <c r="E1183" s="138" t="s">
        <v>2007</v>
      </c>
      <c r="F1183" s="138" t="s">
        <v>791</v>
      </c>
      <c r="G1183" s="46" t="s">
        <v>788</v>
      </c>
      <c r="H1183" s="185">
        <v>45</v>
      </c>
      <c r="I1183" s="46" t="s">
        <v>1398</v>
      </c>
      <c r="J1183" s="46" t="s">
        <v>1408</v>
      </c>
      <c r="K1183" s="58">
        <v>1</v>
      </c>
      <c r="L1183" s="46" t="s">
        <v>29</v>
      </c>
      <c r="M1183" s="46" t="s">
        <v>839</v>
      </c>
      <c r="N1183" s="137"/>
    </row>
    <row r="1184" spans="1:14" s="152" customFormat="1" ht="15" customHeight="1" x14ac:dyDescent="0.25">
      <c r="A1184" s="210">
        <v>135</v>
      </c>
      <c r="B1184" s="129" t="s">
        <v>3620</v>
      </c>
      <c r="C1184" s="129" t="s">
        <v>3618</v>
      </c>
      <c r="D1184" s="129" t="s">
        <v>3621</v>
      </c>
      <c r="E1184" s="138" t="s">
        <v>2007</v>
      </c>
      <c r="F1184" s="138" t="s">
        <v>791</v>
      </c>
      <c r="G1184" s="46" t="s">
        <v>788</v>
      </c>
      <c r="H1184" s="185">
        <v>45</v>
      </c>
      <c r="I1184" s="46" t="s">
        <v>1398</v>
      </c>
      <c r="J1184" s="46" t="s">
        <v>1408</v>
      </c>
      <c r="K1184" s="58">
        <v>1</v>
      </c>
      <c r="L1184" s="46" t="s">
        <v>29</v>
      </c>
      <c r="M1184" s="46" t="s">
        <v>839</v>
      </c>
      <c r="N1184" s="137"/>
    </row>
    <row r="1185" spans="1:14" s="152" customFormat="1" ht="15" customHeight="1" x14ac:dyDescent="0.25">
      <c r="A1185" s="210">
        <v>136</v>
      </c>
      <c r="B1185" s="129" t="s">
        <v>3622</v>
      </c>
      <c r="C1185" s="129" t="s">
        <v>3623</v>
      </c>
      <c r="D1185" s="129" t="s">
        <v>3624</v>
      </c>
      <c r="E1185" s="138" t="s">
        <v>2007</v>
      </c>
      <c r="F1185" s="138" t="s">
        <v>791</v>
      </c>
      <c r="G1185" s="46" t="s">
        <v>788</v>
      </c>
      <c r="H1185" s="185">
        <v>45</v>
      </c>
      <c r="I1185" s="46" t="s">
        <v>1398</v>
      </c>
      <c r="J1185" s="46" t="s">
        <v>1399</v>
      </c>
      <c r="K1185" s="58">
        <v>1</v>
      </c>
      <c r="L1185" s="46" t="s">
        <v>29</v>
      </c>
      <c r="M1185" s="46" t="s">
        <v>839</v>
      </c>
      <c r="N1185" s="137"/>
    </row>
    <row r="1186" spans="1:14" s="152" customFormat="1" ht="15" customHeight="1" x14ac:dyDescent="0.25">
      <c r="A1186" s="210">
        <v>137</v>
      </c>
      <c r="B1186" s="129" t="s">
        <v>3625</v>
      </c>
      <c r="C1186" s="129" t="s">
        <v>3623</v>
      </c>
      <c r="D1186" s="129" t="s">
        <v>3623</v>
      </c>
      <c r="E1186" s="138" t="s">
        <v>2007</v>
      </c>
      <c r="F1186" s="138" t="s">
        <v>791</v>
      </c>
      <c r="G1186" s="46" t="s">
        <v>788</v>
      </c>
      <c r="H1186" s="185">
        <v>45</v>
      </c>
      <c r="I1186" s="46" t="s">
        <v>1398</v>
      </c>
      <c r="J1186" s="46" t="s">
        <v>1399</v>
      </c>
      <c r="K1186" s="58">
        <v>1</v>
      </c>
      <c r="L1186" s="46" t="s">
        <v>29</v>
      </c>
      <c r="M1186" s="46" t="s">
        <v>839</v>
      </c>
      <c r="N1186" s="137"/>
    </row>
    <row r="1187" spans="1:14" s="152" customFormat="1" ht="15" customHeight="1" x14ac:dyDescent="0.25">
      <c r="A1187" s="210">
        <v>138</v>
      </c>
      <c r="B1187" s="129" t="s">
        <v>3626</v>
      </c>
      <c r="C1187" s="129" t="s">
        <v>795</v>
      </c>
      <c r="D1187" s="129" t="s">
        <v>2023</v>
      </c>
      <c r="E1187" s="138" t="s">
        <v>2007</v>
      </c>
      <c r="F1187" s="138" t="s">
        <v>793</v>
      </c>
      <c r="G1187" s="46" t="s">
        <v>788</v>
      </c>
      <c r="H1187" s="185">
        <v>45</v>
      </c>
      <c r="I1187" s="46" t="s">
        <v>1398</v>
      </c>
      <c r="J1187" s="46" t="s">
        <v>1528</v>
      </c>
      <c r="K1187" s="58">
        <v>1</v>
      </c>
      <c r="L1187" s="46" t="s">
        <v>29</v>
      </c>
      <c r="M1187" s="46" t="s">
        <v>839</v>
      </c>
      <c r="N1187" s="137" t="s">
        <v>3627</v>
      </c>
    </row>
    <row r="1188" spans="1:14" s="152" customFormat="1" ht="15" customHeight="1" x14ac:dyDescent="0.25">
      <c r="A1188" s="210">
        <v>139</v>
      </c>
      <c r="B1188" s="129" t="s">
        <v>3628</v>
      </c>
      <c r="C1188" s="129" t="s">
        <v>795</v>
      </c>
      <c r="D1188" s="129" t="s">
        <v>3629</v>
      </c>
      <c r="E1188" s="138" t="s">
        <v>2007</v>
      </c>
      <c r="F1188" s="138" t="s">
        <v>793</v>
      </c>
      <c r="G1188" s="46" t="s">
        <v>788</v>
      </c>
      <c r="H1188" s="185">
        <v>45</v>
      </c>
      <c r="I1188" s="46" t="s">
        <v>1398</v>
      </c>
      <c r="J1188" s="46" t="s">
        <v>1528</v>
      </c>
      <c r="K1188" s="58">
        <v>1</v>
      </c>
      <c r="L1188" s="46" t="s">
        <v>29</v>
      </c>
      <c r="M1188" s="46" t="s">
        <v>839</v>
      </c>
      <c r="N1188" s="137"/>
    </row>
    <row r="1189" spans="1:14" s="152" customFormat="1" ht="15" customHeight="1" x14ac:dyDescent="0.25">
      <c r="A1189" s="210">
        <v>140</v>
      </c>
      <c r="B1189" s="129" t="s">
        <v>3630</v>
      </c>
      <c r="C1189" s="129" t="s">
        <v>1873</v>
      </c>
      <c r="D1189" s="129" t="s">
        <v>3631</v>
      </c>
      <c r="E1189" s="138" t="s">
        <v>2037</v>
      </c>
      <c r="F1189" s="138" t="s">
        <v>828</v>
      </c>
      <c r="G1189" s="46" t="s">
        <v>788</v>
      </c>
      <c r="H1189" s="185">
        <v>75</v>
      </c>
      <c r="I1189" s="46" t="s">
        <v>1398</v>
      </c>
      <c r="J1189" s="46" t="s">
        <v>1400</v>
      </c>
      <c r="K1189" s="58">
        <v>1</v>
      </c>
      <c r="L1189" s="46" t="s">
        <v>15</v>
      </c>
      <c r="M1189" s="46" t="s">
        <v>16</v>
      </c>
      <c r="N1189" s="137"/>
    </row>
    <row r="1190" spans="1:14" s="152" customFormat="1" ht="15" customHeight="1" x14ac:dyDescent="0.25">
      <c r="A1190" s="210">
        <v>141</v>
      </c>
      <c r="B1190" s="129" t="s">
        <v>3632</v>
      </c>
      <c r="C1190" s="129" t="s">
        <v>1873</v>
      </c>
      <c r="D1190" s="129" t="s">
        <v>3633</v>
      </c>
      <c r="E1190" s="138" t="s">
        <v>2037</v>
      </c>
      <c r="F1190" s="138" t="s">
        <v>828</v>
      </c>
      <c r="G1190" s="46" t="s">
        <v>788</v>
      </c>
      <c r="H1190" s="185">
        <v>75</v>
      </c>
      <c r="I1190" s="46" t="s">
        <v>1398</v>
      </c>
      <c r="J1190" s="46" t="s">
        <v>1400</v>
      </c>
      <c r="K1190" s="58">
        <v>1</v>
      </c>
      <c r="L1190" s="46" t="s">
        <v>15</v>
      </c>
      <c r="M1190" s="46" t="s">
        <v>16</v>
      </c>
      <c r="N1190" s="137"/>
    </row>
    <row r="1191" spans="1:14" s="152" customFormat="1" ht="15" customHeight="1" x14ac:dyDescent="0.25">
      <c r="A1191" s="210">
        <v>142</v>
      </c>
      <c r="B1191" s="129" t="s">
        <v>3634</v>
      </c>
      <c r="C1191" s="129" t="s">
        <v>1873</v>
      </c>
      <c r="D1191" s="129" t="s">
        <v>3635</v>
      </c>
      <c r="E1191" s="138" t="s">
        <v>2007</v>
      </c>
      <c r="F1191" s="138" t="s">
        <v>828</v>
      </c>
      <c r="G1191" s="46" t="s">
        <v>788</v>
      </c>
      <c r="H1191" s="185">
        <v>75</v>
      </c>
      <c r="I1191" s="46" t="s">
        <v>1398</v>
      </c>
      <c r="J1191" s="46" t="s">
        <v>1400</v>
      </c>
      <c r="K1191" s="58">
        <v>0</v>
      </c>
      <c r="L1191" s="46">
        <v>0</v>
      </c>
      <c r="M1191" s="46">
        <v>0</v>
      </c>
      <c r="N1191" s="137"/>
    </row>
    <row r="1192" spans="1:14" s="152" customFormat="1" ht="15" customHeight="1" x14ac:dyDescent="0.25">
      <c r="A1192" s="210">
        <v>143</v>
      </c>
      <c r="B1192" s="129" t="s">
        <v>3636</v>
      </c>
      <c r="C1192" s="129" t="s">
        <v>1873</v>
      </c>
      <c r="D1192" s="129" t="s">
        <v>3631</v>
      </c>
      <c r="E1192" s="138" t="s">
        <v>2007</v>
      </c>
      <c r="F1192" s="138" t="s">
        <v>828</v>
      </c>
      <c r="G1192" s="46" t="s">
        <v>788</v>
      </c>
      <c r="H1192" s="185">
        <v>75</v>
      </c>
      <c r="I1192" s="46" t="s">
        <v>1398</v>
      </c>
      <c r="J1192" s="46" t="s">
        <v>1400</v>
      </c>
      <c r="K1192" s="58">
        <v>1</v>
      </c>
      <c r="L1192" s="46" t="s">
        <v>15</v>
      </c>
      <c r="M1192" s="46" t="s">
        <v>16</v>
      </c>
      <c r="N1192" s="137"/>
    </row>
    <row r="1193" spans="1:14" s="152" customFormat="1" ht="15" customHeight="1" x14ac:dyDescent="0.25">
      <c r="A1193" s="210">
        <v>144</v>
      </c>
      <c r="B1193" s="129" t="s">
        <v>3637</v>
      </c>
      <c r="C1193" s="129" t="s">
        <v>1873</v>
      </c>
      <c r="D1193" s="129" t="s">
        <v>3633</v>
      </c>
      <c r="E1193" s="138" t="s">
        <v>2007</v>
      </c>
      <c r="F1193" s="138" t="s">
        <v>828</v>
      </c>
      <c r="G1193" s="46" t="s">
        <v>788</v>
      </c>
      <c r="H1193" s="185">
        <v>75</v>
      </c>
      <c r="I1193" s="46" t="s">
        <v>1398</v>
      </c>
      <c r="J1193" s="46" t="s">
        <v>1400</v>
      </c>
      <c r="K1193" s="58">
        <v>1</v>
      </c>
      <c r="L1193" s="46" t="s">
        <v>15</v>
      </c>
      <c r="M1193" s="46" t="s">
        <v>16</v>
      </c>
      <c r="N1193" s="137"/>
    </row>
    <row r="1194" spans="1:14" s="152" customFormat="1" ht="15" customHeight="1" x14ac:dyDescent="0.25">
      <c r="A1194" s="210">
        <v>145</v>
      </c>
      <c r="B1194" s="129" t="s">
        <v>3638</v>
      </c>
      <c r="C1194" s="129" t="s">
        <v>1873</v>
      </c>
      <c r="D1194" s="129" t="s">
        <v>3544</v>
      </c>
      <c r="E1194" s="138" t="s">
        <v>2007</v>
      </c>
      <c r="F1194" s="138" t="s">
        <v>828</v>
      </c>
      <c r="G1194" s="46" t="s">
        <v>788</v>
      </c>
      <c r="H1194" s="185">
        <v>75</v>
      </c>
      <c r="I1194" s="46" t="s">
        <v>1398</v>
      </c>
      <c r="J1194" s="46" t="s">
        <v>1400</v>
      </c>
      <c r="K1194" s="58">
        <v>0</v>
      </c>
      <c r="L1194" s="46">
        <v>0</v>
      </c>
      <c r="M1194" s="46">
        <v>0</v>
      </c>
      <c r="N1194" s="137"/>
    </row>
    <row r="1195" spans="1:14" s="152" customFormat="1" ht="15" customHeight="1" x14ac:dyDescent="0.25">
      <c r="A1195" s="210">
        <v>146</v>
      </c>
      <c r="B1195" s="129" t="s">
        <v>3639</v>
      </c>
      <c r="C1195" s="129" t="s">
        <v>1845</v>
      </c>
      <c r="D1195" s="129" t="s">
        <v>3640</v>
      </c>
      <c r="E1195" s="138" t="s">
        <v>2037</v>
      </c>
      <c r="F1195" s="138" t="s">
        <v>791</v>
      </c>
      <c r="G1195" s="46" t="s">
        <v>788</v>
      </c>
      <c r="H1195" s="185">
        <v>170</v>
      </c>
      <c r="I1195" s="46" t="s">
        <v>1398</v>
      </c>
      <c r="J1195" s="46" t="s">
        <v>1471</v>
      </c>
      <c r="K1195" s="58">
        <v>1</v>
      </c>
      <c r="L1195" s="46" t="s">
        <v>15</v>
      </c>
      <c r="M1195" s="46" t="s">
        <v>16</v>
      </c>
      <c r="N1195" s="137"/>
    </row>
    <row r="1196" spans="1:14" s="152" customFormat="1" ht="15" customHeight="1" x14ac:dyDescent="0.25">
      <c r="A1196" s="210">
        <v>147</v>
      </c>
      <c r="B1196" s="129" t="s">
        <v>3641</v>
      </c>
      <c r="C1196" s="129" t="s">
        <v>1845</v>
      </c>
      <c r="D1196" s="129" t="s">
        <v>3642</v>
      </c>
      <c r="E1196" s="138" t="s">
        <v>2037</v>
      </c>
      <c r="F1196" s="138" t="s">
        <v>791</v>
      </c>
      <c r="G1196" s="46" t="s">
        <v>788</v>
      </c>
      <c r="H1196" s="185">
        <v>170</v>
      </c>
      <c r="I1196" s="46" t="s">
        <v>1398</v>
      </c>
      <c r="J1196" s="46" t="s">
        <v>1471</v>
      </c>
      <c r="K1196" s="58">
        <v>1</v>
      </c>
      <c r="L1196" s="46" t="s">
        <v>15</v>
      </c>
      <c r="M1196" s="46" t="s">
        <v>16</v>
      </c>
      <c r="N1196" s="137"/>
    </row>
    <row r="1197" spans="1:14" s="152" customFormat="1" ht="15" customHeight="1" x14ac:dyDescent="0.25">
      <c r="A1197" s="210">
        <v>148</v>
      </c>
      <c r="B1197" s="154" t="s">
        <v>3643</v>
      </c>
      <c r="C1197" s="154" t="s">
        <v>1845</v>
      </c>
      <c r="D1197" s="154" t="s">
        <v>3644</v>
      </c>
      <c r="E1197" s="138" t="s">
        <v>2007</v>
      </c>
      <c r="F1197" s="138" t="s">
        <v>791</v>
      </c>
      <c r="G1197" s="46" t="s">
        <v>788</v>
      </c>
      <c r="H1197" s="185">
        <v>45</v>
      </c>
      <c r="I1197" s="46" t="s">
        <v>1398</v>
      </c>
      <c r="J1197" s="46" t="s">
        <v>1471</v>
      </c>
      <c r="K1197" s="157">
        <v>1</v>
      </c>
      <c r="L1197" s="46" t="s">
        <v>15</v>
      </c>
      <c r="M1197" s="46" t="s">
        <v>16</v>
      </c>
      <c r="N1197" s="137"/>
    </row>
    <row r="1198" spans="1:14" s="152" customFormat="1" ht="15" customHeight="1" x14ac:dyDescent="0.25">
      <c r="A1198" s="210">
        <v>149</v>
      </c>
      <c r="B1198" s="129" t="s">
        <v>3645</v>
      </c>
      <c r="C1198" s="129" t="s">
        <v>1845</v>
      </c>
      <c r="D1198" s="129" t="s">
        <v>1844</v>
      </c>
      <c r="E1198" s="138" t="s">
        <v>2007</v>
      </c>
      <c r="F1198" s="138" t="s">
        <v>791</v>
      </c>
      <c r="G1198" s="46" t="s">
        <v>788</v>
      </c>
      <c r="H1198" s="185">
        <v>45</v>
      </c>
      <c r="I1198" s="46" t="s">
        <v>1398</v>
      </c>
      <c r="J1198" s="46" t="s">
        <v>1471</v>
      </c>
      <c r="K1198" s="58">
        <v>1</v>
      </c>
      <c r="L1198" s="46" t="s">
        <v>15</v>
      </c>
      <c r="M1198" s="46" t="s">
        <v>16</v>
      </c>
      <c r="N1198" s="137"/>
    </row>
    <row r="1199" spans="1:14" s="152" customFormat="1" ht="15" customHeight="1" x14ac:dyDescent="0.25">
      <c r="A1199" s="210">
        <v>150</v>
      </c>
      <c r="B1199" s="129" t="s">
        <v>3646</v>
      </c>
      <c r="C1199" s="129" t="s">
        <v>800</v>
      </c>
      <c r="D1199" s="129" t="s">
        <v>3647</v>
      </c>
      <c r="E1199" s="138" t="s">
        <v>2007</v>
      </c>
      <c r="F1199" s="138" t="s">
        <v>793</v>
      </c>
      <c r="G1199" s="46" t="s">
        <v>788</v>
      </c>
      <c r="H1199" s="185">
        <v>75</v>
      </c>
      <c r="I1199" s="46" t="s">
        <v>45</v>
      </c>
      <c r="J1199" s="46" t="s">
        <v>1410</v>
      </c>
      <c r="K1199" s="58">
        <v>0</v>
      </c>
      <c r="L1199" s="134">
        <v>0</v>
      </c>
      <c r="M1199" s="134">
        <v>0</v>
      </c>
      <c r="N1199" s="137"/>
    </row>
    <row r="1200" spans="1:14" s="152" customFormat="1" ht="15" customHeight="1" x14ac:dyDescent="0.25">
      <c r="A1200" s="210">
        <v>151</v>
      </c>
      <c r="B1200" s="129" t="s">
        <v>3648</v>
      </c>
      <c r="C1200" s="129" t="s">
        <v>800</v>
      </c>
      <c r="D1200" s="129" t="s">
        <v>3649</v>
      </c>
      <c r="E1200" s="138" t="s">
        <v>2007</v>
      </c>
      <c r="F1200" s="138" t="s">
        <v>793</v>
      </c>
      <c r="G1200" s="46" t="s">
        <v>788</v>
      </c>
      <c r="H1200" s="185">
        <v>75</v>
      </c>
      <c r="I1200" s="46" t="s">
        <v>45</v>
      </c>
      <c r="J1200" s="46" t="s">
        <v>1410</v>
      </c>
      <c r="K1200" s="58">
        <v>0</v>
      </c>
      <c r="L1200" s="134">
        <v>0</v>
      </c>
      <c r="M1200" s="134">
        <v>0</v>
      </c>
      <c r="N1200" s="137"/>
    </row>
    <row r="1201" spans="1:14" s="152" customFormat="1" ht="15" customHeight="1" x14ac:dyDescent="0.25">
      <c r="A1201" s="210">
        <v>152</v>
      </c>
      <c r="B1201" s="129" t="s">
        <v>3650</v>
      </c>
      <c r="C1201" s="129" t="s">
        <v>800</v>
      </c>
      <c r="D1201" s="129" t="s">
        <v>800</v>
      </c>
      <c r="E1201" s="138" t="s">
        <v>2007</v>
      </c>
      <c r="F1201" s="138" t="s">
        <v>793</v>
      </c>
      <c r="G1201" s="46" t="s">
        <v>788</v>
      </c>
      <c r="H1201" s="185">
        <v>45</v>
      </c>
      <c r="I1201" s="46" t="s">
        <v>45</v>
      </c>
      <c r="J1201" s="46" t="s">
        <v>1410</v>
      </c>
      <c r="K1201" s="58">
        <v>0</v>
      </c>
      <c r="L1201" s="134">
        <v>0</v>
      </c>
      <c r="M1201" s="134">
        <v>0</v>
      </c>
      <c r="N1201" s="137"/>
    </row>
    <row r="1202" spans="1:14" s="152" customFormat="1" ht="15" customHeight="1" x14ac:dyDescent="0.25">
      <c r="A1202" s="210">
        <v>153</v>
      </c>
      <c r="B1202" s="129" t="s">
        <v>3651</v>
      </c>
      <c r="C1202" s="129" t="s">
        <v>1845</v>
      </c>
      <c r="D1202" s="129" t="s">
        <v>3652</v>
      </c>
      <c r="E1202" s="138" t="s">
        <v>2037</v>
      </c>
      <c r="F1202" s="138" t="s">
        <v>791</v>
      </c>
      <c r="G1202" s="46" t="s">
        <v>788</v>
      </c>
      <c r="H1202" s="185">
        <v>210</v>
      </c>
      <c r="I1202" s="46" t="s">
        <v>1398</v>
      </c>
      <c r="J1202" s="46" t="s">
        <v>1471</v>
      </c>
      <c r="K1202" s="58">
        <v>1</v>
      </c>
      <c r="L1202" s="134" t="s">
        <v>15</v>
      </c>
      <c r="M1202" s="134" t="s">
        <v>16</v>
      </c>
      <c r="N1202" s="137"/>
    </row>
    <row r="1203" spans="1:14" s="152" customFormat="1" ht="15" customHeight="1" x14ac:dyDescent="0.25">
      <c r="A1203" s="210">
        <v>154</v>
      </c>
      <c r="B1203" s="129" t="s">
        <v>3653</v>
      </c>
      <c r="C1203" s="129" t="s">
        <v>1845</v>
      </c>
      <c r="D1203" s="129" t="s">
        <v>3640</v>
      </c>
      <c r="E1203" s="138" t="s">
        <v>2037</v>
      </c>
      <c r="F1203" s="138" t="s">
        <v>791</v>
      </c>
      <c r="G1203" s="46" t="s">
        <v>788</v>
      </c>
      <c r="H1203" s="185">
        <v>210</v>
      </c>
      <c r="I1203" s="46" t="s">
        <v>1398</v>
      </c>
      <c r="J1203" s="46" t="s">
        <v>1471</v>
      </c>
      <c r="K1203" s="58">
        <v>1</v>
      </c>
      <c r="L1203" s="134" t="s">
        <v>15</v>
      </c>
      <c r="M1203" s="134" t="s">
        <v>16</v>
      </c>
      <c r="N1203" s="137"/>
    </row>
    <row r="1204" spans="1:14" s="152" customFormat="1" ht="15" customHeight="1" x14ac:dyDescent="0.25">
      <c r="A1204" s="210">
        <v>155</v>
      </c>
      <c r="B1204" s="129" t="s">
        <v>3654</v>
      </c>
      <c r="C1204" s="129" t="s">
        <v>1845</v>
      </c>
      <c r="D1204" s="129" t="s">
        <v>3526</v>
      </c>
      <c r="E1204" s="138" t="s">
        <v>2007</v>
      </c>
      <c r="F1204" s="138" t="s">
        <v>791</v>
      </c>
      <c r="G1204" s="46" t="s">
        <v>788</v>
      </c>
      <c r="H1204" s="185">
        <v>45</v>
      </c>
      <c r="I1204" s="46" t="s">
        <v>1398</v>
      </c>
      <c r="J1204" s="46" t="s">
        <v>1471</v>
      </c>
      <c r="K1204" s="58">
        <v>1</v>
      </c>
      <c r="L1204" s="134" t="s">
        <v>15</v>
      </c>
      <c r="M1204" s="134" t="s">
        <v>16</v>
      </c>
      <c r="N1204" s="137"/>
    </row>
    <row r="1205" spans="1:14" s="152" customFormat="1" ht="15" customHeight="1" x14ac:dyDescent="0.25">
      <c r="A1205" s="210">
        <v>156</v>
      </c>
      <c r="B1205" s="129" t="s">
        <v>3655</v>
      </c>
      <c r="C1205" s="129" t="s">
        <v>1845</v>
      </c>
      <c r="D1205" s="129" t="s">
        <v>3652</v>
      </c>
      <c r="E1205" s="138" t="s">
        <v>2007</v>
      </c>
      <c r="F1205" s="138" t="s">
        <v>791</v>
      </c>
      <c r="G1205" s="46" t="s">
        <v>788</v>
      </c>
      <c r="H1205" s="185">
        <v>45</v>
      </c>
      <c r="I1205" s="46" t="s">
        <v>1398</v>
      </c>
      <c r="J1205" s="46" t="s">
        <v>1471</v>
      </c>
      <c r="K1205" s="58">
        <v>1</v>
      </c>
      <c r="L1205" s="134" t="s">
        <v>15</v>
      </c>
      <c r="M1205" s="134" t="s">
        <v>16</v>
      </c>
      <c r="N1205" s="137"/>
    </row>
    <row r="1206" spans="1:14" s="152" customFormat="1" ht="15" customHeight="1" x14ac:dyDescent="0.25">
      <c r="A1206" s="210">
        <v>157</v>
      </c>
      <c r="B1206" s="129" t="s">
        <v>3656</v>
      </c>
      <c r="C1206" s="129" t="s">
        <v>1844</v>
      </c>
      <c r="D1206" s="129" t="s">
        <v>3657</v>
      </c>
      <c r="E1206" s="138" t="s">
        <v>2007</v>
      </c>
      <c r="F1206" s="138" t="s">
        <v>791</v>
      </c>
      <c r="G1206" s="46" t="s">
        <v>788</v>
      </c>
      <c r="H1206" s="185">
        <v>45</v>
      </c>
      <c r="I1206" s="46" t="s">
        <v>1398</v>
      </c>
      <c r="J1206" s="46" t="s">
        <v>1528</v>
      </c>
      <c r="K1206" s="58">
        <v>1</v>
      </c>
      <c r="L1206" s="134" t="s">
        <v>29</v>
      </c>
      <c r="M1206" s="134" t="s">
        <v>839</v>
      </c>
      <c r="N1206" s="137"/>
    </row>
    <row r="1207" spans="1:14" s="152" customFormat="1" ht="15" customHeight="1" x14ac:dyDescent="0.25">
      <c r="A1207" s="210">
        <v>158</v>
      </c>
      <c r="B1207" s="129" t="s">
        <v>3658</v>
      </c>
      <c r="C1207" s="129" t="s">
        <v>1844</v>
      </c>
      <c r="D1207" s="129" t="s">
        <v>1844</v>
      </c>
      <c r="E1207" s="138" t="s">
        <v>2007</v>
      </c>
      <c r="F1207" s="138" t="s">
        <v>791</v>
      </c>
      <c r="G1207" s="46" t="s">
        <v>788</v>
      </c>
      <c r="H1207" s="185">
        <v>45</v>
      </c>
      <c r="I1207" s="46" t="s">
        <v>1398</v>
      </c>
      <c r="J1207" s="46" t="s">
        <v>1528</v>
      </c>
      <c r="K1207" s="58">
        <v>1</v>
      </c>
      <c r="L1207" s="134" t="s">
        <v>29</v>
      </c>
      <c r="M1207" s="134" t="s">
        <v>839</v>
      </c>
      <c r="N1207" s="137"/>
    </row>
    <row r="1208" spans="1:14" s="152" customFormat="1" ht="15" customHeight="1" x14ac:dyDescent="0.25">
      <c r="A1208" s="210">
        <v>159</v>
      </c>
      <c r="B1208" s="129" t="s">
        <v>3659</v>
      </c>
      <c r="C1208" s="129" t="s">
        <v>1844</v>
      </c>
      <c r="D1208" s="129" t="s">
        <v>3660</v>
      </c>
      <c r="E1208" s="138" t="s">
        <v>2007</v>
      </c>
      <c r="F1208" s="138" t="s">
        <v>791</v>
      </c>
      <c r="G1208" s="46" t="s">
        <v>788</v>
      </c>
      <c r="H1208" s="185">
        <v>45</v>
      </c>
      <c r="I1208" s="46" t="s">
        <v>1398</v>
      </c>
      <c r="J1208" s="46" t="s">
        <v>1528</v>
      </c>
      <c r="K1208" s="58">
        <v>1</v>
      </c>
      <c r="L1208" s="46" t="s">
        <v>29</v>
      </c>
      <c r="M1208" s="46" t="s">
        <v>839</v>
      </c>
      <c r="N1208" s="137"/>
    </row>
    <row r="1209" spans="1:14" s="152" customFormat="1" ht="15" customHeight="1" x14ac:dyDescent="0.25">
      <c r="A1209" s="210">
        <v>160</v>
      </c>
      <c r="B1209" s="129" t="s">
        <v>3661</v>
      </c>
      <c r="C1209" s="129" t="s">
        <v>829</v>
      </c>
      <c r="D1209" s="129" t="s">
        <v>3635</v>
      </c>
      <c r="E1209" s="138" t="s">
        <v>2037</v>
      </c>
      <c r="F1209" s="138" t="s">
        <v>828</v>
      </c>
      <c r="G1209" s="46" t="s">
        <v>788</v>
      </c>
      <c r="H1209" s="185">
        <v>75</v>
      </c>
      <c r="I1209" s="46" t="s">
        <v>1398</v>
      </c>
      <c r="J1209" s="46" t="s">
        <v>1400</v>
      </c>
      <c r="K1209" s="58">
        <v>1</v>
      </c>
      <c r="L1209" s="46" t="s">
        <v>15</v>
      </c>
      <c r="M1209" s="46" t="s">
        <v>16</v>
      </c>
      <c r="N1209" s="137"/>
    </row>
    <row r="1210" spans="1:14" s="152" customFormat="1" ht="15" customHeight="1" x14ac:dyDescent="0.25">
      <c r="A1210" s="210">
        <v>161</v>
      </c>
      <c r="B1210" s="129" t="s">
        <v>3662</v>
      </c>
      <c r="C1210" s="129" t="s">
        <v>829</v>
      </c>
      <c r="D1210" s="129" t="s">
        <v>827</v>
      </c>
      <c r="E1210" s="138" t="s">
        <v>2037</v>
      </c>
      <c r="F1210" s="138" t="s">
        <v>828</v>
      </c>
      <c r="G1210" s="46" t="s">
        <v>788</v>
      </c>
      <c r="H1210" s="185">
        <v>75</v>
      </c>
      <c r="I1210" s="46" t="s">
        <v>1398</v>
      </c>
      <c r="J1210" s="46" t="s">
        <v>1400</v>
      </c>
      <c r="K1210" s="58">
        <v>1</v>
      </c>
      <c r="L1210" s="46" t="s">
        <v>15</v>
      </c>
      <c r="M1210" s="46" t="s">
        <v>16</v>
      </c>
      <c r="N1210" s="137"/>
    </row>
    <row r="1211" spans="1:14" s="152" customFormat="1" ht="15" customHeight="1" x14ac:dyDescent="0.25">
      <c r="A1211" s="210">
        <v>162</v>
      </c>
      <c r="B1211" s="129" t="s">
        <v>3663</v>
      </c>
      <c r="C1211" s="129" t="s">
        <v>824</v>
      </c>
      <c r="D1211" s="129" t="s">
        <v>824</v>
      </c>
      <c r="E1211" s="138" t="s">
        <v>2007</v>
      </c>
      <c r="F1211" s="138" t="s">
        <v>791</v>
      </c>
      <c r="G1211" s="46" t="s">
        <v>788</v>
      </c>
      <c r="H1211" s="185">
        <v>45</v>
      </c>
      <c r="I1211" s="46" t="s">
        <v>1398</v>
      </c>
      <c r="J1211" s="46" t="s">
        <v>1399</v>
      </c>
      <c r="K1211" s="58">
        <v>1</v>
      </c>
      <c r="L1211" s="46" t="s">
        <v>29</v>
      </c>
      <c r="M1211" s="46" t="s">
        <v>839</v>
      </c>
      <c r="N1211" s="137"/>
    </row>
    <row r="1212" spans="1:14" s="152" customFormat="1" ht="15" customHeight="1" x14ac:dyDescent="0.25">
      <c r="A1212" s="210">
        <v>163</v>
      </c>
      <c r="B1212" s="129" t="s">
        <v>3664</v>
      </c>
      <c r="C1212" s="129" t="s">
        <v>824</v>
      </c>
      <c r="D1212" s="129" t="s">
        <v>3623</v>
      </c>
      <c r="E1212" s="138" t="s">
        <v>2007</v>
      </c>
      <c r="F1212" s="138" t="s">
        <v>791</v>
      </c>
      <c r="G1212" s="46" t="s">
        <v>788</v>
      </c>
      <c r="H1212" s="185">
        <v>45</v>
      </c>
      <c r="I1212" s="46" t="s">
        <v>1398</v>
      </c>
      <c r="J1212" s="46" t="s">
        <v>1399</v>
      </c>
      <c r="K1212" s="58">
        <v>1</v>
      </c>
      <c r="L1212" s="46" t="s">
        <v>29</v>
      </c>
      <c r="M1212" s="46" t="s">
        <v>839</v>
      </c>
      <c r="N1212" s="137"/>
    </row>
    <row r="1213" spans="1:14" s="152" customFormat="1" ht="15" customHeight="1" x14ac:dyDescent="0.25">
      <c r="A1213" s="210">
        <v>164</v>
      </c>
      <c r="B1213" s="129" t="s">
        <v>3665</v>
      </c>
      <c r="C1213" s="129" t="s">
        <v>1851</v>
      </c>
      <c r="D1213" s="129" t="s">
        <v>1850</v>
      </c>
      <c r="E1213" s="138" t="s">
        <v>2007</v>
      </c>
      <c r="F1213" s="138" t="s">
        <v>793</v>
      </c>
      <c r="G1213" s="46" t="s">
        <v>788</v>
      </c>
      <c r="H1213" s="185">
        <v>45</v>
      </c>
      <c r="I1213" s="46" t="s">
        <v>1398</v>
      </c>
      <c r="J1213" s="46" t="s">
        <v>1399</v>
      </c>
      <c r="K1213" s="58">
        <v>1</v>
      </c>
      <c r="L1213" s="46" t="s">
        <v>29</v>
      </c>
      <c r="M1213" s="46" t="s">
        <v>839</v>
      </c>
      <c r="N1213" s="137"/>
    </row>
    <row r="1214" spans="1:14" s="152" customFormat="1" ht="15" customHeight="1" x14ac:dyDescent="0.25">
      <c r="A1214" s="210">
        <v>165</v>
      </c>
      <c r="B1214" s="129" t="s">
        <v>3666</v>
      </c>
      <c r="C1214" s="129" t="s">
        <v>1851</v>
      </c>
      <c r="D1214" s="129" t="s">
        <v>3667</v>
      </c>
      <c r="E1214" s="138" t="s">
        <v>2007</v>
      </c>
      <c r="F1214" s="138" t="s">
        <v>793</v>
      </c>
      <c r="G1214" s="46" t="s">
        <v>788</v>
      </c>
      <c r="H1214" s="185">
        <v>45</v>
      </c>
      <c r="I1214" s="46" t="s">
        <v>1398</v>
      </c>
      <c r="J1214" s="46" t="s">
        <v>1399</v>
      </c>
      <c r="K1214" s="58">
        <v>1</v>
      </c>
      <c r="L1214" s="46" t="s">
        <v>29</v>
      </c>
      <c r="M1214" s="46" t="s">
        <v>839</v>
      </c>
      <c r="N1214" s="137"/>
    </row>
    <row r="1215" spans="1:14" s="152" customFormat="1" ht="15" customHeight="1" x14ac:dyDescent="0.25">
      <c r="A1215" s="210">
        <v>166</v>
      </c>
      <c r="B1215" s="129" t="s">
        <v>3668</v>
      </c>
      <c r="C1215" s="129" t="s">
        <v>3669</v>
      </c>
      <c r="D1215" s="129" t="s">
        <v>3670</v>
      </c>
      <c r="E1215" s="138" t="s">
        <v>2007</v>
      </c>
      <c r="F1215" s="138" t="s">
        <v>791</v>
      </c>
      <c r="G1215" s="46" t="s">
        <v>788</v>
      </c>
      <c r="H1215" s="185">
        <v>45</v>
      </c>
      <c r="I1215" s="46" t="s">
        <v>1398</v>
      </c>
      <c r="J1215" s="46" t="s">
        <v>1413</v>
      </c>
      <c r="K1215" s="58">
        <v>1</v>
      </c>
      <c r="L1215" s="46" t="s">
        <v>29</v>
      </c>
      <c r="M1215" s="46" t="s">
        <v>150</v>
      </c>
      <c r="N1215" s="137"/>
    </row>
    <row r="1216" spans="1:14" s="152" customFormat="1" ht="15" customHeight="1" x14ac:dyDescent="0.25">
      <c r="A1216" s="210">
        <v>167</v>
      </c>
      <c r="B1216" s="129" t="s">
        <v>3671</v>
      </c>
      <c r="C1216" s="129" t="s">
        <v>3669</v>
      </c>
      <c r="D1216" s="129" t="s">
        <v>3672</v>
      </c>
      <c r="E1216" s="138" t="s">
        <v>2007</v>
      </c>
      <c r="F1216" s="138" t="s">
        <v>791</v>
      </c>
      <c r="G1216" s="46" t="s">
        <v>788</v>
      </c>
      <c r="H1216" s="185">
        <v>45</v>
      </c>
      <c r="I1216" s="46" t="s">
        <v>1398</v>
      </c>
      <c r="J1216" s="46" t="s">
        <v>1413</v>
      </c>
      <c r="K1216" s="58">
        <v>1</v>
      </c>
      <c r="L1216" s="46" t="s">
        <v>29</v>
      </c>
      <c r="M1216" s="46" t="s">
        <v>150</v>
      </c>
      <c r="N1216" s="137"/>
    </row>
    <row r="1217" spans="1:14" s="152" customFormat="1" ht="15" customHeight="1" x14ac:dyDescent="0.25">
      <c r="A1217" s="210">
        <v>168</v>
      </c>
      <c r="B1217" s="129" t="s">
        <v>3673</v>
      </c>
      <c r="C1217" s="129" t="s">
        <v>1845</v>
      </c>
      <c r="D1217" s="129" t="s">
        <v>3674</v>
      </c>
      <c r="E1217" s="138" t="s">
        <v>2007</v>
      </c>
      <c r="F1217" s="138" t="s">
        <v>791</v>
      </c>
      <c r="G1217" s="46" t="s">
        <v>788</v>
      </c>
      <c r="H1217" s="185">
        <v>45</v>
      </c>
      <c r="I1217" s="46" t="s">
        <v>1398</v>
      </c>
      <c r="J1217" s="46" t="s">
        <v>1449</v>
      </c>
      <c r="K1217" s="58">
        <v>1</v>
      </c>
      <c r="L1217" s="46" t="s">
        <v>15</v>
      </c>
      <c r="M1217" s="46" t="s">
        <v>16</v>
      </c>
      <c r="N1217" s="137"/>
    </row>
    <row r="1218" spans="1:14" s="152" customFormat="1" ht="15" customHeight="1" x14ac:dyDescent="0.25">
      <c r="A1218" s="210">
        <v>169</v>
      </c>
      <c r="B1218" s="129" t="s">
        <v>3675</v>
      </c>
      <c r="C1218" s="129" t="s">
        <v>1845</v>
      </c>
      <c r="D1218" s="129" t="s">
        <v>3676</v>
      </c>
      <c r="E1218" s="138" t="s">
        <v>2007</v>
      </c>
      <c r="F1218" s="138" t="s">
        <v>791</v>
      </c>
      <c r="G1218" s="46" t="s">
        <v>788</v>
      </c>
      <c r="H1218" s="185">
        <v>45</v>
      </c>
      <c r="I1218" s="46" t="s">
        <v>1398</v>
      </c>
      <c r="J1218" s="46" t="s">
        <v>1449</v>
      </c>
      <c r="K1218" s="58">
        <v>1</v>
      </c>
      <c r="L1218" s="46" t="s">
        <v>15</v>
      </c>
      <c r="M1218" s="46" t="s">
        <v>16</v>
      </c>
      <c r="N1218" s="137"/>
    </row>
    <row r="1219" spans="1:14" s="152" customFormat="1" ht="15" customHeight="1" x14ac:dyDescent="0.25">
      <c r="A1219" s="210">
        <v>170</v>
      </c>
      <c r="B1219" s="129" t="s">
        <v>3677</v>
      </c>
      <c r="C1219" s="129" t="s">
        <v>795</v>
      </c>
      <c r="D1219" s="129" t="s">
        <v>3678</v>
      </c>
      <c r="E1219" s="138" t="s">
        <v>2007</v>
      </c>
      <c r="F1219" s="138" t="s">
        <v>793</v>
      </c>
      <c r="G1219" s="46" t="s">
        <v>788</v>
      </c>
      <c r="H1219" s="185">
        <v>45</v>
      </c>
      <c r="I1219" s="46" t="s">
        <v>1398</v>
      </c>
      <c r="J1219" s="46" t="s">
        <v>1528</v>
      </c>
      <c r="K1219" s="58">
        <v>1</v>
      </c>
      <c r="L1219" s="46" t="s">
        <v>29</v>
      </c>
      <c r="M1219" s="46" t="s">
        <v>839</v>
      </c>
      <c r="N1219" s="137"/>
    </row>
    <row r="1220" spans="1:14" s="152" customFormat="1" ht="15" customHeight="1" x14ac:dyDescent="0.25">
      <c r="A1220" s="210">
        <v>171</v>
      </c>
      <c r="B1220" s="129" t="s">
        <v>3679</v>
      </c>
      <c r="C1220" s="129" t="s">
        <v>795</v>
      </c>
      <c r="D1220" s="129" t="s">
        <v>3680</v>
      </c>
      <c r="E1220" s="138" t="s">
        <v>2007</v>
      </c>
      <c r="F1220" s="138" t="s">
        <v>793</v>
      </c>
      <c r="G1220" s="46" t="s">
        <v>788</v>
      </c>
      <c r="H1220" s="185">
        <v>45</v>
      </c>
      <c r="I1220" s="46" t="s">
        <v>1398</v>
      </c>
      <c r="J1220" s="46" t="s">
        <v>1528</v>
      </c>
      <c r="K1220" s="58">
        <v>1</v>
      </c>
      <c r="L1220" s="46" t="s">
        <v>29</v>
      </c>
      <c r="M1220" s="46" t="s">
        <v>839</v>
      </c>
      <c r="N1220" s="137"/>
    </row>
    <row r="1221" spans="1:14" s="152" customFormat="1" ht="15" customHeight="1" x14ac:dyDescent="0.25">
      <c r="A1221" s="210">
        <v>172</v>
      </c>
      <c r="B1221" s="129" t="s">
        <v>3681</v>
      </c>
      <c r="C1221" s="129" t="s">
        <v>3682</v>
      </c>
      <c r="D1221" s="129" t="s">
        <v>3618</v>
      </c>
      <c r="E1221" s="138" t="s">
        <v>2007</v>
      </c>
      <c r="F1221" s="138" t="s">
        <v>791</v>
      </c>
      <c r="G1221" s="46" t="s">
        <v>788</v>
      </c>
      <c r="H1221" s="185">
        <v>45</v>
      </c>
      <c r="I1221" s="46" t="s">
        <v>1398</v>
      </c>
      <c r="J1221" s="46" t="s">
        <v>1399</v>
      </c>
      <c r="K1221" s="58">
        <v>1</v>
      </c>
      <c r="L1221" s="134" t="s">
        <v>29</v>
      </c>
      <c r="M1221" s="134" t="s">
        <v>839</v>
      </c>
      <c r="N1221" s="137"/>
    </row>
    <row r="1222" spans="1:14" s="152" customFormat="1" ht="15" customHeight="1" x14ac:dyDescent="0.25">
      <c r="A1222" s="210">
        <v>173</v>
      </c>
      <c r="B1222" s="129" t="s">
        <v>3683</v>
      </c>
      <c r="C1222" s="129" t="s">
        <v>3682</v>
      </c>
      <c r="D1222" s="129" t="s">
        <v>3684</v>
      </c>
      <c r="E1222" s="138" t="s">
        <v>2007</v>
      </c>
      <c r="F1222" s="138" t="s">
        <v>791</v>
      </c>
      <c r="G1222" s="46" t="s">
        <v>788</v>
      </c>
      <c r="H1222" s="185">
        <v>45</v>
      </c>
      <c r="I1222" s="46" t="s">
        <v>1398</v>
      </c>
      <c r="J1222" s="46" t="s">
        <v>1399</v>
      </c>
      <c r="K1222" s="58">
        <v>1</v>
      </c>
      <c r="L1222" s="46" t="s">
        <v>29</v>
      </c>
      <c r="M1222" s="46" t="s">
        <v>839</v>
      </c>
      <c r="N1222" s="137"/>
    </row>
    <row r="1223" spans="1:14" s="152" customFormat="1" ht="15" customHeight="1" x14ac:dyDescent="0.25">
      <c r="A1223" s="210">
        <v>174</v>
      </c>
      <c r="B1223" s="129" t="s">
        <v>3685</v>
      </c>
      <c r="C1223" s="129" t="s">
        <v>3623</v>
      </c>
      <c r="D1223" s="129" t="s">
        <v>3686</v>
      </c>
      <c r="E1223" s="138" t="s">
        <v>2007</v>
      </c>
      <c r="F1223" s="138" t="s">
        <v>791</v>
      </c>
      <c r="G1223" s="46" t="s">
        <v>788</v>
      </c>
      <c r="H1223" s="185">
        <v>45</v>
      </c>
      <c r="I1223" s="46" t="s">
        <v>1398</v>
      </c>
      <c r="J1223" s="46" t="s">
        <v>1399</v>
      </c>
      <c r="K1223" s="58">
        <v>1</v>
      </c>
      <c r="L1223" s="134" t="s">
        <v>29</v>
      </c>
      <c r="M1223" s="134" t="s">
        <v>839</v>
      </c>
      <c r="N1223" s="137"/>
    </row>
    <row r="1224" spans="1:14" s="152" customFormat="1" ht="15" customHeight="1" x14ac:dyDescent="0.25">
      <c r="A1224" s="210">
        <v>175</v>
      </c>
      <c r="B1224" s="129" t="s">
        <v>3687</v>
      </c>
      <c r="C1224" s="129" t="s">
        <v>3623</v>
      </c>
      <c r="D1224" s="129" t="s">
        <v>3688</v>
      </c>
      <c r="E1224" s="138" t="s">
        <v>2007</v>
      </c>
      <c r="F1224" s="138" t="s">
        <v>791</v>
      </c>
      <c r="G1224" s="46" t="s">
        <v>788</v>
      </c>
      <c r="H1224" s="185">
        <v>45</v>
      </c>
      <c r="I1224" s="46" t="s">
        <v>1398</v>
      </c>
      <c r="J1224" s="46" t="s">
        <v>1399</v>
      </c>
      <c r="K1224" s="58">
        <v>1</v>
      </c>
      <c r="L1224" s="134" t="s">
        <v>29</v>
      </c>
      <c r="M1224" s="46" t="s">
        <v>839</v>
      </c>
      <c r="N1224" s="137"/>
    </row>
    <row r="1225" spans="1:14" s="152" customFormat="1" ht="15" customHeight="1" x14ac:dyDescent="0.25">
      <c r="A1225" s="210">
        <v>176</v>
      </c>
      <c r="B1225" s="129" t="s">
        <v>3689</v>
      </c>
      <c r="C1225" s="129" t="s">
        <v>3590</v>
      </c>
      <c r="D1225" s="129" t="s">
        <v>3567</v>
      </c>
      <c r="E1225" s="138" t="s">
        <v>2007</v>
      </c>
      <c r="F1225" s="138" t="s">
        <v>791</v>
      </c>
      <c r="G1225" s="46" t="s">
        <v>788</v>
      </c>
      <c r="H1225" s="185">
        <v>45</v>
      </c>
      <c r="I1225" s="46" t="s">
        <v>1398</v>
      </c>
      <c r="J1225" s="46" t="s">
        <v>1399</v>
      </c>
      <c r="K1225" s="58">
        <v>1</v>
      </c>
      <c r="L1225" s="134" t="s">
        <v>29</v>
      </c>
      <c r="M1225" s="134" t="s">
        <v>839</v>
      </c>
      <c r="N1225" s="137"/>
    </row>
    <row r="1226" spans="1:14" s="152" customFormat="1" ht="15" customHeight="1" x14ac:dyDescent="0.25">
      <c r="A1226" s="210">
        <v>177</v>
      </c>
      <c r="B1226" s="129" t="s">
        <v>3690</v>
      </c>
      <c r="C1226" s="129" t="s">
        <v>3590</v>
      </c>
      <c r="D1226" s="129" t="s">
        <v>3691</v>
      </c>
      <c r="E1226" s="138" t="s">
        <v>2007</v>
      </c>
      <c r="F1226" s="138" t="s">
        <v>791</v>
      </c>
      <c r="G1226" s="46" t="s">
        <v>788</v>
      </c>
      <c r="H1226" s="185">
        <v>45</v>
      </c>
      <c r="I1226" s="46" t="s">
        <v>1398</v>
      </c>
      <c r="J1226" s="46" t="s">
        <v>1399</v>
      </c>
      <c r="K1226" s="58">
        <v>1</v>
      </c>
      <c r="L1226" s="134" t="s">
        <v>29</v>
      </c>
      <c r="M1226" s="134" t="s">
        <v>839</v>
      </c>
      <c r="N1226" s="137"/>
    </row>
    <row r="1227" spans="1:14" s="152" customFormat="1" ht="15" customHeight="1" x14ac:dyDescent="0.25">
      <c r="A1227" s="210">
        <v>178</v>
      </c>
      <c r="B1227" s="129" t="s">
        <v>3692</v>
      </c>
      <c r="C1227" s="129" t="s">
        <v>1858</v>
      </c>
      <c r="D1227" s="129" t="s">
        <v>3657</v>
      </c>
      <c r="E1227" s="138" t="s">
        <v>2007</v>
      </c>
      <c r="F1227" s="138" t="s">
        <v>791</v>
      </c>
      <c r="G1227" s="46" t="s">
        <v>788</v>
      </c>
      <c r="H1227" s="185">
        <v>45</v>
      </c>
      <c r="I1227" s="46" t="s">
        <v>1398</v>
      </c>
      <c r="J1227" s="46" t="s">
        <v>1520</v>
      </c>
      <c r="K1227" s="58">
        <v>1</v>
      </c>
      <c r="L1227" s="134" t="s">
        <v>29</v>
      </c>
      <c r="M1227" s="134" t="s">
        <v>839</v>
      </c>
      <c r="N1227" s="137"/>
    </row>
    <row r="1228" spans="1:14" s="152" customFormat="1" ht="15" customHeight="1" x14ac:dyDescent="0.25">
      <c r="A1228" s="210">
        <v>179</v>
      </c>
      <c r="B1228" s="129" t="s">
        <v>3693</v>
      </c>
      <c r="C1228" s="129" t="s">
        <v>1858</v>
      </c>
      <c r="D1228" s="129" t="s">
        <v>3694</v>
      </c>
      <c r="E1228" s="138" t="s">
        <v>2007</v>
      </c>
      <c r="F1228" s="138" t="s">
        <v>791</v>
      </c>
      <c r="G1228" s="46" t="s">
        <v>788</v>
      </c>
      <c r="H1228" s="185">
        <v>45</v>
      </c>
      <c r="I1228" s="46" t="s">
        <v>1398</v>
      </c>
      <c r="J1228" s="46" t="s">
        <v>1520</v>
      </c>
      <c r="K1228" s="58">
        <v>1</v>
      </c>
      <c r="L1228" s="46" t="s">
        <v>29</v>
      </c>
      <c r="M1228" s="46" t="s">
        <v>839</v>
      </c>
      <c r="N1228" s="137"/>
    </row>
    <row r="1229" spans="1:14" s="152" customFormat="1" ht="15" customHeight="1" x14ac:dyDescent="0.25">
      <c r="A1229" s="210">
        <v>180</v>
      </c>
      <c r="B1229" s="129" t="s">
        <v>3695</v>
      </c>
      <c r="C1229" s="129" t="s">
        <v>3696</v>
      </c>
      <c r="D1229" s="129" t="s">
        <v>3592</v>
      </c>
      <c r="E1229" s="138" t="s">
        <v>2007</v>
      </c>
      <c r="F1229" s="138" t="s">
        <v>791</v>
      </c>
      <c r="G1229" s="46" t="s">
        <v>788</v>
      </c>
      <c r="H1229" s="185">
        <v>45</v>
      </c>
      <c r="I1229" s="46" t="s">
        <v>1398</v>
      </c>
      <c r="J1229" s="46" t="s">
        <v>1520</v>
      </c>
      <c r="K1229" s="58">
        <v>1</v>
      </c>
      <c r="L1229" s="46" t="s">
        <v>29</v>
      </c>
      <c r="M1229" s="46" t="s">
        <v>839</v>
      </c>
      <c r="N1229" s="137"/>
    </row>
    <row r="1230" spans="1:14" s="152" customFormat="1" ht="15" customHeight="1" x14ac:dyDescent="0.25">
      <c r="A1230" s="210">
        <v>181</v>
      </c>
      <c r="B1230" s="129" t="s">
        <v>3697</v>
      </c>
      <c r="C1230" s="129" t="s">
        <v>809</v>
      </c>
      <c r="D1230" s="129" t="s">
        <v>809</v>
      </c>
      <c r="E1230" s="138" t="s">
        <v>2007</v>
      </c>
      <c r="F1230" s="138" t="s">
        <v>791</v>
      </c>
      <c r="G1230" s="46" t="s">
        <v>788</v>
      </c>
      <c r="H1230" s="185">
        <v>45</v>
      </c>
      <c r="I1230" s="46" t="s">
        <v>45</v>
      </c>
      <c r="J1230" s="46" t="s">
        <v>1410</v>
      </c>
      <c r="K1230" s="58">
        <v>1</v>
      </c>
      <c r="L1230" s="46" t="s">
        <v>25</v>
      </c>
      <c r="M1230" s="46" t="s">
        <v>3698</v>
      </c>
      <c r="N1230" s="137"/>
    </row>
    <row r="1231" spans="1:14" s="152" customFormat="1" ht="15" customHeight="1" x14ac:dyDescent="0.25">
      <c r="A1231" s="210">
        <v>182</v>
      </c>
      <c r="B1231" s="129" t="s">
        <v>3699</v>
      </c>
      <c r="C1231" s="129" t="s">
        <v>809</v>
      </c>
      <c r="D1231" s="129" t="s">
        <v>3700</v>
      </c>
      <c r="E1231" s="138" t="s">
        <v>2007</v>
      </c>
      <c r="F1231" s="138" t="s">
        <v>791</v>
      </c>
      <c r="G1231" s="46" t="s">
        <v>788</v>
      </c>
      <c r="H1231" s="185">
        <v>45</v>
      </c>
      <c r="I1231" s="46" t="s">
        <v>45</v>
      </c>
      <c r="J1231" s="46" t="s">
        <v>1410</v>
      </c>
      <c r="K1231" s="58">
        <v>1</v>
      </c>
      <c r="L1231" s="46" t="s">
        <v>25</v>
      </c>
      <c r="M1231" s="46" t="s">
        <v>3698</v>
      </c>
      <c r="N1231" s="137"/>
    </row>
    <row r="1232" spans="1:14" s="152" customFormat="1" ht="15" customHeight="1" x14ac:dyDescent="0.25">
      <c r="A1232" s="210">
        <v>183</v>
      </c>
      <c r="B1232" s="129" t="s">
        <v>3701</v>
      </c>
      <c r="C1232" s="129" t="s">
        <v>3519</v>
      </c>
      <c r="D1232" s="129" t="s">
        <v>3528</v>
      </c>
      <c r="E1232" s="138" t="s">
        <v>2037</v>
      </c>
      <c r="F1232" s="138" t="s">
        <v>791</v>
      </c>
      <c r="G1232" s="46" t="s">
        <v>788</v>
      </c>
      <c r="H1232" s="185">
        <v>150</v>
      </c>
      <c r="I1232" s="188" t="s">
        <v>45</v>
      </c>
      <c r="J1232" s="188" t="s">
        <v>1410</v>
      </c>
      <c r="K1232" s="58">
        <v>0</v>
      </c>
      <c r="L1232" s="46">
        <v>0</v>
      </c>
      <c r="M1232" s="46">
        <v>0</v>
      </c>
      <c r="N1232" s="137" t="s">
        <v>2020</v>
      </c>
    </row>
    <row r="1233" spans="1:14" s="152" customFormat="1" ht="15" customHeight="1" x14ac:dyDescent="0.25">
      <c r="A1233" s="210">
        <v>184</v>
      </c>
      <c r="B1233" s="129" t="s">
        <v>3702</v>
      </c>
      <c r="C1233" s="129" t="s">
        <v>1859</v>
      </c>
      <c r="D1233" s="129" t="s">
        <v>3703</v>
      </c>
      <c r="E1233" s="138" t="s">
        <v>2037</v>
      </c>
      <c r="F1233" s="138" t="s">
        <v>791</v>
      </c>
      <c r="G1233" s="46" t="s">
        <v>788</v>
      </c>
      <c r="H1233" s="185">
        <v>150</v>
      </c>
      <c r="I1233" s="46" t="s">
        <v>45</v>
      </c>
      <c r="J1233" s="188" t="s">
        <v>74</v>
      </c>
      <c r="K1233" s="58">
        <v>0</v>
      </c>
      <c r="L1233" s="46">
        <v>0</v>
      </c>
      <c r="M1233" s="46">
        <v>0</v>
      </c>
      <c r="N1233" s="137" t="s">
        <v>2020</v>
      </c>
    </row>
    <row r="1234" spans="1:14" s="152" customFormat="1" ht="15" customHeight="1" x14ac:dyDescent="0.25">
      <c r="A1234" s="210">
        <v>185</v>
      </c>
      <c r="B1234" s="129" t="s">
        <v>3704</v>
      </c>
      <c r="C1234" s="129" t="s">
        <v>3519</v>
      </c>
      <c r="D1234" s="129" t="s">
        <v>3528</v>
      </c>
      <c r="E1234" s="138" t="s">
        <v>2007</v>
      </c>
      <c r="F1234" s="138" t="s">
        <v>791</v>
      </c>
      <c r="G1234" s="46" t="s">
        <v>788</v>
      </c>
      <c r="H1234" s="185">
        <v>75</v>
      </c>
      <c r="I1234" s="188" t="s">
        <v>45</v>
      </c>
      <c r="J1234" s="188" t="s">
        <v>1410</v>
      </c>
      <c r="K1234" s="58">
        <v>0</v>
      </c>
      <c r="L1234" s="46">
        <v>0</v>
      </c>
      <c r="M1234" s="46">
        <v>0</v>
      </c>
      <c r="N1234" s="137" t="s">
        <v>2020</v>
      </c>
    </row>
    <row r="1235" spans="1:14" s="152" customFormat="1" ht="15" customHeight="1" x14ac:dyDescent="0.25">
      <c r="A1235" s="210">
        <v>186</v>
      </c>
      <c r="B1235" s="129" t="s">
        <v>3705</v>
      </c>
      <c r="C1235" s="129" t="s">
        <v>3519</v>
      </c>
      <c r="D1235" s="129" t="s">
        <v>3703</v>
      </c>
      <c r="E1235" s="138" t="s">
        <v>2007</v>
      </c>
      <c r="F1235" s="138" t="s">
        <v>791</v>
      </c>
      <c r="G1235" s="46" t="s">
        <v>788</v>
      </c>
      <c r="H1235" s="185">
        <v>75</v>
      </c>
      <c r="I1235" s="188" t="s">
        <v>45</v>
      </c>
      <c r="J1235" s="188" t="s">
        <v>1410</v>
      </c>
      <c r="K1235" s="58">
        <v>0</v>
      </c>
      <c r="L1235" s="46">
        <v>0</v>
      </c>
      <c r="M1235" s="46">
        <v>0</v>
      </c>
      <c r="N1235" s="137"/>
    </row>
    <row r="1236" spans="1:14" s="152" customFormat="1" ht="15" customHeight="1" x14ac:dyDescent="0.25">
      <c r="A1236" s="210">
        <v>187</v>
      </c>
      <c r="B1236" s="129" t="s">
        <v>3706</v>
      </c>
      <c r="C1236" s="129" t="s">
        <v>809</v>
      </c>
      <c r="D1236" s="129" t="s">
        <v>3707</v>
      </c>
      <c r="E1236" s="138" t="s">
        <v>2007</v>
      </c>
      <c r="F1236" s="138" t="s">
        <v>791</v>
      </c>
      <c r="G1236" s="46" t="s">
        <v>788</v>
      </c>
      <c r="H1236" s="185">
        <v>45</v>
      </c>
      <c r="I1236" s="46" t="s">
        <v>45</v>
      </c>
      <c r="J1236" s="46" t="s">
        <v>1410</v>
      </c>
      <c r="K1236" s="58">
        <v>0</v>
      </c>
      <c r="L1236" s="46">
        <v>0</v>
      </c>
      <c r="M1236" s="46">
        <v>0</v>
      </c>
      <c r="N1236" s="137"/>
    </row>
    <row r="1237" spans="1:14" s="152" customFormat="1" ht="15" customHeight="1" x14ac:dyDescent="0.25">
      <c r="A1237" s="210">
        <v>188</v>
      </c>
      <c r="B1237" s="129" t="s">
        <v>3708</v>
      </c>
      <c r="C1237" s="129" t="s">
        <v>1845</v>
      </c>
      <c r="D1237" s="129" t="s">
        <v>3559</v>
      </c>
      <c r="E1237" s="138" t="s">
        <v>2037</v>
      </c>
      <c r="F1237" s="138" t="s">
        <v>791</v>
      </c>
      <c r="G1237" s="46" t="s">
        <v>788</v>
      </c>
      <c r="H1237" s="185">
        <v>165</v>
      </c>
      <c r="I1237" s="46" t="s">
        <v>1398</v>
      </c>
      <c r="J1237" s="46" t="s">
        <v>1471</v>
      </c>
      <c r="K1237" s="58">
        <v>1</v>
      </c>
      <c r="L1237" s="46" t="s">
        <v>15</v>
      </c>
      <c r="M1237" s="46" t="s">
        <v>16</v>
      </c>
      <c r="N1237" s="137"/>
    </row>
    <row r="1238" spans="1:14" s="152" customFormat="1" ht="15" customHeight="1" x14ac:dyDescent="0.25">
      <c r="A1238" s="210">
        <v>189</v>
      </c>
      <c r="B1238" s="129" t="s">
        <v>3709</v>
      </c>
      <c r="C1238" s="129" t="s">
        <v>1845</v>
      </c>
      <c r="D1238" s="129" t="s">
        <v>3553</v>
      </c>
      <c r="E1238" s="138" t="s">
        <v>2037</v>
      </c>
      <c r="F1238" s="138" t="s">
        <v>791</v>
      </c>
      <c r="G1238" s="46" t="s">
        <v>788</v>
      </c>
      <c r="H1238" s="185">
        <v>165</v>
      </c>
      <c r="I1238" s="46" t="s">
        <v>1398</v>
      </c>
      <c r="J1238" s="46" t="s">
        <v>1471</v>
      </c>
      <c r="K1238" s="58">
        <v>1</v>
      </c>
      <c r="L1238" s="46" t="s">
        <v>15</v>
      </c>
      <c r="M1238" s="46" t="s">
        <v>16</v>
      </c>
      <c r="N1238" s="137"/>
    </row>
    <row r="1239" spans="1:14" s="152" customFormat="1" ht="15" customHeight="1" x14ac:dyDescent="0.25">
      <c r="A1239" s="210">
        <v>190</v>
      </c>
      <c r="B1239" s="129" t="s">
        <v>3710</v>
      </c>
      <c r="C1239" s="129" t="s">
        <v>1845</v>
      </c>
      <c r="D1239" s="129" t="s">
        <v>3553</v>
      </c>
      <c r="E1239" s="138" t="s">
        <v>2007</v>
      </c>
      <c r="F1239" s="138" t="s">
        <v>791</v>
      </c>
      <c r="G1239" s="46" t="s">
        <v>788</v>
      </c>
      <c r="H1239" s="185">
        <v>45</v>
      </c>
      <c r="I1239" s="46" t="s">
        <v>1398</v>
      </c>
      <c r="J1239" s="46" t="s">
        <v>1471</v>
      </c>
      <c r="K1239" s="58">
        <v>1</v>
      </c>
      <c r="L1239" s="46" t="s">
        <v>15</v>
      </c>
      <c r="M1239" s="46" t="s">
        <v>16</v>
      </c>
      <c r="N1239" s="137"/>
    </row>
    <row r="1240" spans="1:14" s="152" customFormat="1" ht="15" customHeight="1" x14ac:dyDescent="0.25">
      <c r="A1240" s="210">
        <v>191</v>
      </c>
      <c r="B1240" s="129" t="s">
        <v>3711</v>
      </c>
      <c r="C1240" s="129" t="s">
        <v>1845</v>
      </c>
      <c r="D1240" s="129" t="s">
        <v>3559</v>
      </c>
      <c r="E1240" s="138" t="s">
        <v>2007</v>
      </c>
      <c r="F1240" s="138" t="s">
        <v>791</v>
      </c>
      <c r="G1240" s="46" t="s">
        <v>788</v>
      </c>
      <c r="H1240" s="185">
        <v>45</v>
      </c>
      <c r="I1240" s="46" t="s">
        <v>1398</v>
      </c>
      <c r="J1240" s="46" t="s">
        <v>1471</v>
      </c>
      <c r="K1240" s="58">
        <v>1</v>
      </c>
      <c r="L1240" s="46" t="s">
        <v>15</v>
      </c>
      <c r="M1240" s="46" t="s">
        <v>16</v>
      </c>
      <c r="N1240" s="137"/>
    </row>
    <row r="1241" spans="1:14" s="152" customFormat="1" ht="15" customHeight="1" x14ac:dyDescent="0.25">
      <c r="A1241" s="210">
        <v>192</v>
      </c>
      <c r="B1241" s="129" t="s">
        <v>3712</v>
      </c>
      <c r="C1241" s="129" t="s">
        <v>826</v>
      </c>
      <c r="D1241" s="129" t="s">
        <v>2948</v>
      </c>
      <c r="E1241" s="138" t="s">
        <v>2037</v>
      </c>
      <c r="F1241" s="138" t="s">
        <v>791</v>
      </c>
      <c r="G1241" s="46" t="s">
        <v>788</v>
      </c>
      <c r="H1241" s="185">
        <v>75</v>
      </c>
      <c r="I1241" s="46" t="s">
        <v>1398</v>
      </c>
      <c r="J1241" s="46" t="s">
        <v>3713</v>
      </c>
      <c r="K1241" s="58">
        <v>1</v>
      </c>
      <c r="L1241" s="46" t="s">
        <v>15</v>
      </c>
      <c r="M1241" s="46" t="s">
        <v>16</v>
      </c>
      <c r="N1241" s="137" t="s">
        <v>3714</v>
      </c>
    </row>
    <row r="1242" spans="1:14" s="152" customFormat="1" ht="15" customHeight="1" x14ac:dyDescent="0.25">
      <c r="A1242" s="210">
        <v>193</v>
      </c>
      <c r="B1242" s="129" t="s">
        <v>3715</v>
      </c>
      <c r="C1242" s="129" t="s">
        <v>826</v>
      </c>
      <c r="D1242" s="129" t="s">
        <v>3631</v>
      </c>
      <c r="E1242" s="138" t="s">
        <v>2007</v>
      </c>
      <c r="F1242" s="138" t="s">
        <v>791</v>
      </c>
      <c r="G1242" s="46" t="s">
        <v>788</v>
      </c>
      <c r="H1242" s="185">
        <v>75</v>
      </c>
      <c r="I1242" s="46" t="s">
        <v>1398</v>
      </c>
      <c r="J1242" s="46" t="s">
        <v>3713</v>
      </c>
      <c r="K1242" s="58">
        <v>1</v>
      </c>
      <c r="L1242" s="46" t="s">
        <v>15</v>
      </c>
      <c r="M1242" s="46" t="s">
        <v>16</v>
      </c>
      <c r="N1242" s="137"/>
    </row>
    <row r="1243" spans="1:14" s="152" customFormat="1" ht="15" customHeight="1" x14ac:dyDescent="0.25">
      <c r="A1243" s="210">
        <v>194</v>
      </c>
      <c r="B1243" s="129" t="s">
        <v>3716</v>
      </c>
      <c r="C1243" s="129" t="s">
        <v>3717</v>
      </c>
      <c r="D1243" s="129" t="s">
        <v>3526</v>
      </c>
      <c r="E1243" s="138" t="s">
        <v>2037</v>
      </c>
      <c r="F1243" s="138" t="s">
        <v>791</v>
      </c>
      <c r="G1243" s="46" t="s">
        <v>788</v>
      </c>
      <c r="H1243" s="185">
        <v>75</v>
      </c>
      <c r="I1243" s="46" t="s">
        <v>1398</v>
      </c>
      <c r="J1243" s="46" t="s">
        <v>3713</v>
      </c>
      <c r="K1243" s="58">
        <v>1</v>
      </c>
      <c r="L1243" s="46" t="s">
        <v>15</v>
      </c>
      <c r="M1243" s="46" t="s">
        <v>16</v>
      </c>
      <c r="N1243" s="137"/>
    </row>
    <row r="1244" spans="1:14" s="152" customFormat="1" ht="15" customHeight="1" x14ac:dyDescent="0.25">
      <c r="A1244" s="210">
        <v>195</v>
      </c>
      <c r="B1244" s="129" t="s">
        <v>3718</v>
      </c>
      <c r="C1244" s="129" t="s">
        <v>3717</v>
      </c>
      <c r="D1244" s="129" t="s">
        <v>3719</v>
      </c>
      <c r="E1244" s="138" t="s">
        <v>2037</v>
      </c>
      <c r="F1244" s="138" t="s">
        <v>791</v>
      </c>
      <c r="G1244" s="46" t="s">
        <v>788</v>
      </c>
      <c r="H1244" s="185">
        <v>75</v>
      </c>
      <c r="I1244" s="46" t="s">
        <v>1398</v>
      </c>
      <c r="J1244" s="46" t="s">
        <v>3713</v>
      </c>
      <c r="K1244" s="58">
        <v>1</v>
      </c>
      <c r="L1244" s="46" t="s">
        <v>15</v>
      </c>
      <c r="M1244" s="46" t="s">
        <v>16</v>
      </c>
      <c r="N1244" s="137"/>
    </row>
    <row r="1245" spans="1:14" s="152" customFormat="1" ht="15" customHeight="1" x14ac:dyDescent="0.25">
      <c r="A1245" s="210">
        <v>196</v>
      </c>
      <c r="B1245" s="129" t="s">
        <v>3720</v>
      </c>
      <c r="C1245" s="129" t="s">
        <v>3721</v>
      </c>
      <c r="D1245" s="129" t="s">
        <v>2948</v>
      </c>
      <c r="E1245" s="138" t="s">
        <v>2037</v>
      </c>
      <c r="F1245" s="138" t="s">
        <v>791</v>
      </c>
      <c r="G1245" s="46" t="s">
        <v>788</v>
      </c>
      <c r="H1245" s="185">
        <v>75</v>
      </c>
      <c r="I1245" s="46" t="s">
        <v>1398</v>
      </c>
      <c r="J1245" s="46" t="s">
        <v>3713</v>
      </c>
      <c r="K1245" s="58">
        <v>0</v>
      </c>
      <c r="L1245" s="46">
        <v>0</v>
      </c>
      <c r="M1245" s="46">
        <v>0</v>
      </c>
      <c r="N1245" s="137"/>
    </row>
    <row r="1246" spans="1:14" s="152" customFormat="1" ht="15" customHeight="1" x14ac:dyDescent="0.25">
      <c r="A1246" s="210">
        <v>197</v>
      </c>
      <c r="B1246" s="129" t="s">
        <v>3722</v>
      </c>
      <c r="C1246" s="129" t="s">
        <v>3723</v>
      </c>
      <c r="D1246" s="129" t="s">
        <v>3684</v>
      </c>
      <c r="E1246" s="138" t="s">
        <v>2007</v>
      </c>
      <c r="F1246" s="138" t="s">
        <v>791</v>
      </c>
      <c r="G1246" s="46" t="s">
        <v>788</v>
      </c>
      <c r="H1246" s="185">
        <v>45</v>
      </c>
      <c r="I1246" s="46" t="s">
        <v>1398</v>
      </c>
      <c r="J1246" s="46" t="s">
        <v>1406</v>
      </c>
      <c r="K1246" s="58">
        <v>1</v>
      </c>
      <c r="L1246" s="46" t="s">
        <v>29</v>
      </c>
      <c r="M1246" s="46" t="s">
        <v>150</v>
      </c>
      <c r="N1246" s="137"/>
    </row>
    <row r="1247" spans="1:14" s="152" customFormat="1" ht="15" customHeight="1" x14ac:dyDescent="0.25">
      <c r="A1247" s="210">
        <v>198</v>
      </c>
      <c r="B1247" s="129" t="s">
        <v>3724</v>
      </c>
      <c r="C1247" s="129" t="s">
        <v>3723</v>
      </c>
      <c r="D1247" s="129" t="s">
        <v>3725</v>
      </c>
      <c r="E1247" s="138" t="s">
        <v>2007</v>
      </c>
      <c r="F1247" s="138" t="s">
        <v>791</v>
      </c>
      <c r="G1247" s="46" t="s">
        <v>788</v>
      </c>
      <c r="H1247" s="185">
        <v>45</v>
      </c>
      <c r="I1247" s="46" t="s">
        <v>1398</v>
      </c>
      <c r="J1247" s="46" t="s">
        <v>1406</v>
      </c>
      <c r="K1247" s="58">
        <v>1</v>
      </c>
      <c r="L1247" s="46" t="s">
        <v>29</v>
      </c>
      <c r="M1247" s="46" t="s">
        <v>150</v>
      </c>
      <c r="N1247" s="137"/>
    </row>
    <row r="1248" spans="1:14" s="152" customFormat="1" ht="15" customHeight="1" x14ac:dyDescent="0.25">
      <c r="A1248" s="210">
        <v>199</v>
      </c>
      <c r="B1248" s="129" t="s">
        <v>3726</v>
      </c>
      <c r="C1248" s="129" t="s">
        <v>827</v>
      </c>
      <c r="D1248" s="129" t="s">
        <v>827</v>
      </c>
      <c r="E1248" s="138" t="s">
        <v>2007</v>
      </c>
      <c r="F1248" s="138" t="s">
        <v>828</v>
      </c>
      <c r="G1248" s="46" t="s">
        <v>788</v>
      </c>
      <c r="H1248" s="185">
        <v>45</v>
      </c>
      <c r="I1248" s="46" t="s">
        <v>1398</v>
      </c>
      <c r="J1248" s="46" t="s">
        <v>1449</v>
      </c>
      <c r="K1248" s="58">
        <v>1</v>
      </c>
      <c r="L1248" s="46" t="s">
        <v>15</v>
      </c>
      <c r="M1248" s="46" t="s">
        <v>16</v>
      </c>
      <c r="N1248" s="137"/>
    </row>
    <row r="1249" spans="1:14" s="152" customFormat="1" ht="15" customHeight="1" x14ac:dyDescent="0.25">
      <c r="A1249" s="210">
        <v>200</v>
      </c>
      <c r="B1249" s="129" t="s">
        <v>3727</v>
      </c>
      <c r="C1249" s="129" t="s">
        <v>827</v>
      </c>
      <c r="D1249" s="129" t="s">
        <v>3728</v>
      </c>
      <c r="E1249" s="138" t="s">
        <v>2007</v>
      </c>
      <c r="F1249" s="138" t="s">
        <v>828</v>
      </c>
      <c r="G1249" s="46" t="s">
        <v>788</v>
      </c>
      <c r="H1249" s="185">
        <v>45</v>
      </c>
      <c r="I1249" s="46" t="s">
        <v>1398</v>
      </c>
      <c r="J1249" s="46" t="s">
        <v>1449</v>
      </c>
      <c r="K1249" s="58">
        <v>1</v>
      </c>
      <c r="L1249" s="46" t="s">
        <v>15</v>
      </c>
      <c r="M1249" s="46" t="s">
        <v>16</v>
      </c>
      <c r="N1249" s="137"/>
    </row>
    <row r="1250" spans="1:14" s="152" customFormat="1" ht="15" customHeight="1" x14ac:dyDescent="0.25">
      <c r="A1250" s="210">
        <v>201</v>
      </c>
      <c r="B1250" s="129" t="s">
        <v>3729</v>
      </c>
      <c r="C1250" s="129" t="s">
        <v>827</v>
      </c>
      <c r="D1250" s="129" t="s">
        <v>3728</v>
      </c>
      <c r="E1250" s="138" t="s">
        <v>2007</v>
      </c>
      <c r="F1250" s="138" t="s">
        <v>828</v>
      </c>
      <c r="G1250" s="46" t="s">
        <v>788</v>
      </c>
      <c r="H1250" s="185">
        <v>45</v>
      </c>
      <c r="I1250" s="46" t="s">
        <v>1398</v>
      </c>
      <c r="J1250" s="46" t="s">
        <v>1449</v>
      </c>
      <c r="K1250" s="58">
        <v>1</v>
      </c>
      <c r="L1250" s="46" t="s">
        <v>15</v>
      </c>
      <c r="M1250" s="46" t="s">
        <v>16</v>
      </c>
      <c r="N1250" s="137"/>
    </row>
    <row r="1251" spans="1:14" s="152" customFormat="1" ht="15" customHeight="1" x14ac:dyDescent="0.25">
      <c r="A1251" s="210">
        <v>202</v>
      </c>
      <c r="B1251" s="129" t="s">
        <v>3730</v>
      </c>
      <c r="C1251" s="129" t="s">
        <v>827</v>
      </c>
      <c r="D1251" s="129" t="s">
        <v>883</v>
      </c>
      <c r="E1251" s="138" t="s">
        <v>2007</v>
      </c>
      <c r="F1251" s="138" t="s">
        <v>828</v>
      </c>
      <c r="G1251" s="46" t="s">
        <v>788</v>
      </c>
      <c r="H1251" s="185">
        <v>45</v>
      </c>
      <c r="I1251" s="46" t="s">
        <v>1398</v>
      </c>
      <c r="J1251" s="46" t="s">
        <v>1449</v>
      </c>
      <c r="K1251" s="58">
        <v>1</v>
      </c>
      <c r="L1251" s="46" t="s">
        <v>15</v>
      </c>
      <c r="M1251" s="46" t="s">
        <v>16</v>
      </c>
      <c r="N1251" s="137"/>
    </row>
    <row r="1252" spans="1:14" s="152" customFormat="1" ht="15" customHeight="1" x14ac:dyDescent="0.25">
      <c r="A1252" s="210">
        <v>203</v>
      </c>
      <c r="B1252" s="129" t="s">
        <v>3731</v>
      </c>
      <c r="C1252" s="129" t="s">
        <v>1840</v>
      </c>
      <c r="D1252" s="129" t="s">
        <v>3732</v>
      </c>
      <c r="E1252" s="138" t="s">
        <v>2007</v>
      </c>
      <c r="F1252" s="138" t="s">
        <v>828</v>
      </c>
      <c r="G1252" s="46" t="s">
        <v>788</v>
      </c>
      <c r="H1252" s="185">
        <v>45</v>
      </c>
      <c r="I1252" s="46" t="s">
        <v>1398</v>
      </c>
      <c r="J1252" s="46" t="s">
        <v>1417</v>
      </c>
      <c r="K1252" s="58">
        <v>1</v>
      </c>
      <c r="L1252" s="134" t="s">
        <v>29</v>
      </c>
      <c r="M1252" s="134" t="s">
        <v>839</v>
      </c>
      <c r="N1252" s="137"/>
    </row>
    <row r="1253" spans="1:14" s="152" customFormat="1" ht="15" customHeight="1" x14ac:dyDescent="0.25">
      <c r="A1253" s="210">
        <v>204</v>
      </c>
      <c r="B1253" s="129" t="s">
        <v>3733</v>
      </c>
      <c r="C1253" s="129" t="s">
        <v>1840</v>
      </c>
      <c r="D1253" s="129" t="s">
        <v>3734</v>
      </c>
      <c r="E1253" s="138" t="s">
        <v>2007</v>
      </c>
      <c r="F1253" s="138" t="s">
        <v>828</v>
      </c>
      <c r="G1253" s="46" t="s">
        <v>788</v>
      </c>
      <c r="H1253" s="185">
        <v>45</v>
      </c>
      <c r="I1253" s="46" t="s">
        <v>1398</v>
      </c>
      <c r="J1253" s="46" t="s">
        <v>1417</v>
      </c>
      <c r="K1253" s="58">
        <v>1</v>
      </c>
      <c r="L1253" s="134" t="s">
        <v>29</v>
      </c>
      <c r="M1253" s="134" t="s">
        <v>839</v>
      </c>
      <c r="N1253" s="137"/>
    </row>
    <row r="1254" spans="1:14" s="152" customFormat="1" ht="15" customHeight="1" x14ac:dyDescent="0.25">
      <c r="A1254" s="210">
        <v>205</v>
      </c>
      <c r="B1254" s="129" t="s">
        <v>3735</v>
      </c>
      <c r="C1254" s="129" t="s">
        <v>3736</v>
      </c>
      <c r="D1254" s="129" t="s">
        <v>2023</v>
      </c>
      <c r="E1254" s="138" t="s">
        <v>2007</v>
      </c>
      <c r="F1254" s="138" t="s">
        <v>791</v>
      </c>
      <c r="G1254" s="46" t="s">
        <v>788</v>
      </c>
      <c r="H1254" s="185">
        <v>75</v>
      </c>
      <c r="I1254" s="46" t="s">
        <v>1398</v>
      </c>
      <c r="J1254" s="46" t="s">
        <v>1528</v>
      </c>
      <c r="K1254" s="58">
        <v>1</v>
      </c>
      <c r="L1254" s="46" t="s">
        <v>29</v>
      </c>
      <c r="M1254" s="46" t="s">
        <v>839</v>
      </c>
      <c r="N1254" s="137"/>
    </row>
    <row r="1255" spans="1:14" s="152" customFormat="1" ht="15" customHeight="1" x14ac:dyDescent="0.25">
      <c r="A1255" s="210">
        <v>206</v>
      </c>
      <c r="B1255" s="129" t="s">
        <v>3737</v>
      </c>
      <c r="C1255" s="129" t="s">
        <v>1851</v>
      </c>
      <c r="D1255" s="129" t="s">
        <v>3667</v>
      </c>
      <c r="E1255" s="138" t="s">
        <v>2007</v>
      </c>
      <c r="F1255" s="138" t="s">
        <v>791</v>
      </c>
      <c r="G1255" s="46" t="s">
        <v>788</v>
      </c>
      <c r="H1255" s="185">
        <v>45</v>
      </c>
      <c r="I1255" s="46" t="s">
        <v>1398</v>
      </c>
      <c r="J1255" s="46" t="s">
        <v>1399</v>
      </c>
      <c r="K1255" s="58">
        <v>1</v>
      </c>
      <c r="L1255" s="46" t="s">
        <v>29</v>
      </c>
      <c r="M1255" s="46" t="s">
        <v>839</v>
      </c>
      <c r="N1255" s="137"/>
    </row>
    <row r="1256" spans="1:14" s="152" customFormat="1" ht="15" customHeight="1" x14ac:dyDescent="0.25">
      <c r="A1256" s="210">
        <v>207</v>
      </c>
      <c r="B1256" s="129" t="s">
        <v>3738</v>
      </c>
      <c r="C1256" s="129" t="s">
        <v>1851</v>
      </c>
      <c r="D1256" s="129" t="s">
        <v>3739</v>
      </c>
      <c r="E1256" s="138" t="s">
        <v>2007</v>
      </c>
      <c r="F1256" s="138" t="s">
        <v>791</v>
      </c>
      <c r="G1256" s="46" t="s">
        <v>788</v>
      </c>
      <c r="H1256" s="185">
        <v>45</v>
      </c>
      <c r="I1256" s="46" t="s">
        <v>1398</v>
      </c>
      <c r="J1256" s="46" t="s">
        <v>1399</v>
      </c>
      <c r="K1256" s="58">
        <v>1</v>
      </c>
      <c r="L1256" s="46" t="s">
        <v>29</v>
      </c>
      <c r="M1256" s="46" t="s">
        <v>839</v>
      </c>
      <c r="N1256" s="137"/>
    </row>
    <row r="1257" spans="1:14" s="152" customFormat="1" ht="15" customHeight="1" x14ac:dyDescent="0.25">
      <c r="A1257" s="210">
        <v>208</v>
      </c>
      <c r="B1257" s="129" t="s">
        <v>3740</v>
      </c>
      <c r="C1257" s="129" t="s">
        <v>809</v>
      </c>
      <c r="D1257" s="129" t="s">
        <v>3700</v>
      </c>
      <c r="E1257" s="138" t="s">
        <v>2007</v>
      </c>
      <c r="F1257" s="138" t="s">
        <v>791</v>
      </c>
      <c r="G1257" s="46" t="s">
        <v>788</v>
      </c>
      <c r="H1257" s="185">
        <v>45</v>
      </c>
      <c r="I1257" s="46" t="s">
        <v>45</v>
      </c>
      <c r="J1257" s="46" t="s">
        <v>1410</v>
      </c>
      <c r="K1257" s="58">
        <v>0</v>
      </c>
      <c r="L1257" s="46">
        <v>0</v>
      </c>
      <c r="M1257" s="46">
        <v>0</v>
      </c>
      <c r="N1257" s="137" t="s">
        <v>3741</v>
      </c>
    </row>
    <row r="1258" spans="1:14" s="152" customFormat="1" ht="15" customHeight="1" x14ac:dyDescent="0.25">
      <c r="A1258" s="210">
        <v>209</v>
      </c>
      <c r="B1258" s="129" t="s">
        <v>3742</v>
      </c>
      <c r="C1258" s="129" t="s">
        <v>809</v>
      </c>
      <c r="D1258" s="129" t="s">
        <v>2137</v>
      </c>
      <c r="E1258" s="138" t="s">
        <v>2007</v>
      </c>
      <c r="F1258" s="138" t="s">
        <v>791</v>
      </c>
      <c r="G1258" s="46" t="s">
        <v>788</v>
      </c>
      <c r="H1258" s="185">
        <v>45</v>
      </c>
      <c r="I1258" s="46" t="s">
        <v>45</v>
      </c>
      <c r="J1258" s="46" t="s">
        <v>1410</v>
      </c>
      <c r="K1258" s="58">
        <v>0</v>
      </c>
      <c r="L1258" s="46">
        <v>0</v>
      </c>
      <c r="M1258" s="46">
        <v>0</v>
      </c>
      <c r="N1258" s="137" t="s">
        <v>3741</v>
      </c>
    </row>
    <row r="1259" spans="1:14" s="152" customFormat="1" ht="15" customHeight="1" x14ac:dyDescent="0.25">
      <c r="A1259" s="210">
        <v>210</v>
      </c>
      <c r="B1259" s="129" t="s">
        <v>3743</v>
      </c>
      <c r="C1259" s="129" t="s">
        <v>3744</v>
      </c>
      <c r="D1259" s="129" t="s">
        <v>2023</v>
      </c>
      <c r="E1259" s="138" t="s">
        <v>2007</v>
      </c>
      <c r="F1259" s="138" t="s">
        <v>791</v>
      </c>
      <c r="G1259" s="46" t="s">
        <v>788</v>
      </c>
      <c r="H1259" s="185">
        <v>150</v>
      </c>
      <c r="I1259" s="46" t="s">
        <v>1398</v>
      </c>
      <c r="J1259" s="46" t="s">
        <v>1408</v>
      </c>
      <c r="K1259" s="58">
        <v>2</v>
      </c>
      <c r="L1259" s="46" t="s">
        <v>29</v>
      </c>
      <c r="M1259" s="46" t="s">
        <v>839</v>
      </c>
      <c r="N1259" s="137" t="s">
        <v>3745</v>
      </c>
    </row>
    <row r="1260" spans="1:14" s="152" customFormat="1" ht="15" customHeight="1" x14ac:dyDescent="0.25">
      <c r="A1260" s="210">
        <v>211</v>
      </c>
      <c r="B1260" s="129" t="s">
        <v>3746</v>
      </c>
      <c r="C1260" s="129" t="s">
        <v>3513</v>
      </c>
      <c r="D1260" s="129" t="s">
        <v>3635</v>
      </c>
      <c r="E1260" s="138" t="s">
        <v>2007</v>
      </c>
      <c r="F1260" s="138" t="s">
        <v>828</v>
      </c>
      <c r="G1260" s="46" t="s">
        <v>788</v>
      </c>
      <c r="H1260" s="185">
        <v>45</v>
      </c>
      <c r="I1260" s="46" t="s">
        <v>1398</v>
      </c>
      <c r="J1260" s="46" t="s">
        <v>1408</v>
      </c>
      <c r="K1260" s="58">
        <v>1</v>
      </c>
      <c r="L1260" s="46" t="s">
        <v>29</v>
      </c>
      <c r="M1260" s="46" t="s">
        <v>839</v>
      </c>
      <c r="N1260" s="137"/>
    </row>
    <row r="1261" spans="1:14" s="152" customFormat="1" ht="15" customHeight="1" x14ac:dyDescent="0.25">
      <c r="A1261" s="210">
        <v>212</v>
      </c>
      <c r="B1261" s="129" t="s">
        <v>3747</v>
      </c>
      <c r="C1261" s="129" t="s">
        <v>1873</v>
      </c>
      <c r="D1261" s="129" t="s">
        <v>3748</v>
      </c>
      <c r="E1261" s="138" t="s">
        <v>2007</v>
      </c>
      <c r="F1261" s="138" t="s">
        <v>828</v>
      </c>
      <c r="G1261" s="46" t="s">
        <v>788</v>
      </c>
      <c r="H1261" s="185">
        <v>45</v>
      </c>
      <c r="I1261" s="46" t="s">
        <v>1398</v>
      </c>
      <c r="J1261" s="46" t="s">
        <v>1400</v>
      </c>
      <c r="K1261" s="58">
        <v>1</v>
      </c>
      <c r="L1261" s="46" t="s">
        <v>15</v>
      </c>
      <c r="M1261" s="46" t="s">
        <v>16</v>
      </c>
      <c r="N1261" s="137"/>
    </row>
    <row r="1262" spans="1:14" s="152" customFormat="1" ht="15" customHeight="1" x14ac:dyDescent="0.25">
      <c r="A1262" s="210">
        <v>213</v>
      </c>
      <c r="B1262" s="129" t="s">
        <v>3749</v>
      </c>
      <c r="C1262" s="129" t="s">
        <v>3513</v>
      </c>
      <c r="D1262" s="129" t="s">
        <v>3748</v>
      </c>
      <c r="E1262" s="138" t="s">
        <v>2007</v>
      </c>
      <c r="F1262" s="138" t="s">
        <v>828</v>
      </c>
      <c r="G1262" s="46" t="s">
        <v>788</v>
      </c>
      <c r="H1262" s="185">
        <v>45</v>
      </c>
      <c r="I1262" s="46" t="s">
        <v>1398</v>
      </c>
      <c r="J1262" s="46" t="s">
        <v>1408</v>
      </c>
      <c r="K1262" s="58">
        <v>1</v>
      </c>
      <c r="L1262" s="46" t="s">
        <v>29</v>
      </c>
      <c r="M1262" s="46" t="s">
        <v>839</v>
      </c>
      <c r="N1262" s="137"/>
    </row>
    <row r="1263" spans="1:14" s="152" customFormat="1" ht="15" customHeight="1" x14ac:dyDescent="0.25">
      <c r="A1263" s="210">
        <v>214</v>
      </c>
      <c r="B1263" s="129" t="s">
        <v>3750</v>
      </c>
      <c r="C1263" s="129" t="s">
        <v>813</v>
      </c>
      <c r="D1263" s="129" t="s">
        <v>3751</v>
      </c>
      <c r="E1263" s="138" t="s">
        <v>2007</v>
      </c>
      <c r="F1263" s="138" t="s">
        <v>793</v>
      </c>
      <c r="G1263" s="46" t="s">
        <v>788</v>
      </c>
      <c r="H1263" s="185">
        <v>75</v>
      </c>
      <c r="I1263" s="46" t="s">
        <v>45</v>
      </c>
      <c r="J1263" s="46" t="s">
        <v>74</v>
      </c>
      <c r="K1263" s="58">
        <v>1</v>
      </c>
      <c r="L1263" s="46" t="s">
        <v>25</v>
      </c>
      <c r="M1263" s="46" t="s">
        <v>3698</v>
      </c>
      <c r="N1263" s="137"/>
    </row>
    <row r="1264" spans="1:14" s="152" customFormat="1" ht="15" customHeight="1" x14ac:dyDescent="0.25">
      <c r="A1264" s="210">
        <v>215</v>
      </c>
      <c r="B1264" s="129" t="s">
        <v>3752</v>
      </c>
      <c r="C1264" s="129" t="s">
        <v>813</v>
      </c>
      <c r="D1264" s="129" t="s">
        <v>3520</v>
      </c>
      <c r="E1264" s="138" t="s">
        <v>2007</v>
      </c>
      <c r="F1264" s="138" t="s">
        <v>793</v>
      </c>
      <c r="G1264" s="46" t="s">
        <v>788</v>
      </c>
      <c r="H1264" s="185">
        <v>75</v>
      </c>
      <c r="I1264" s="46" t="s">
        <v>45</v>
      </c>
      <c r="J1264" s="46" t="s">
        <v>74</v>
      </c>
      <c r="K1264" s="58">
        <v>1</v>
      </c>
      <c r="L1264" s="46" t="s">
        <v>25</v>
      </c>
      <c r="M1264" s="46" t="s">
        <v>3698</v>
      </c>
      <c r="N1264" s="137"/>
    </row>
    <row r="1265" spans="1:14" s="152" customFormat="1" ht="15" customHeight="1" x14ac:dyDescent="0.25">
      <c r="A1265" s="210">
        <v>216</v>
      </c>
      <c r="B1265" s="129" t="s">
        <v>3753</v>
      </c>
      <c r="C1265" s="129" t="s">
        <v>1845</v>
      </c>
      <c r="D1265" s="129" t="s">
        <v>3754</v>
      </c>
      <c r="E1265" s="138" t="s">
        <v>2037</v>
      </c>
      <c r="F1265" s="138" t="s">
        <v>791</v>
      </c>
      <c r="G1265" s="46" t="s">
        <v>788</v>
      </c>
      <c r="H1265" s="185">
        <v>150</v>
      </c>
      <c r="I1265" s="46" t="s">
        <v>1398</v>
      </c>
      <c r="J1265" s="46" t="s">
        <v>1471</v>
      </c>
      <c r="K1265" s="58">
        <v>1</v>
      </c>
      <c r="L1265" s="46" t="s">
        <v>15</v>
      </c>
      <c r="M1265" s="46" t="s">
        <v>16</v>
      </c>
      <c r="N1265" s="137"/>
    </row>
    <row r="1266" spans="1:14" s="152" customFormat="1" ht="15" customHeight="1" x14ac:dyDescent="0.25">
      <c r="A1266" s="210">
        <v>217</v>
      </c>
      <c r="B1266" s="129" t="s">
        <v>3755</v>
      </c>
      <c r="C1266" s="129" t="s">
        <v>1845</v>
      </c>
      <c r="D1266" s="129" t="s">
        <v>3652</v>
      </c>
      <c r="E1266" s="138" t="s">
        <v>2037</v>
      </c>
      <c r="F1266" s="138" t="s">
        <v>791</v>
      </c>
      <c r="G1266" s="46" t="s">
        <v>788</v>
      </c>
      <c r="H1266" s="185">
        <v>150</v>
      </c>
      <c r="I1266" s="46" t="s">
        <v>1398</v>
      </c>
      <c r="J1266" s="46" t="s">
        <v>1471</v>
      </c>
      <c r="K1266" s="58">
        <v>1</v>
      </c>
      <c r="L1266" s="46" t="s">
        <v>15</v>
      </c>
      <c r="M1266" s="46" t="s">
        <v>16</v>
      </c>
      <c r="N1266" s="137"/>
    </row>
    <row r="1267" spans="1:14" s="152" customFormat="1" ht="15" customHeight="1" x14ac:dyDescent="0.25">
      <c r="A1267" s="210">
        <v>218</v>
      </c>
      <c r="B1267" s="129" t="s">
        <v>3756</v>
      </c>
      <c r="C1267" s="129" t="s">
        <v>1845</v>
      </c>
      <c r="D1267" s="129" t="s">
        <v>3652</v>
      </c>
      <c r="E1267" s="138" t="s">
        <v>2007</v>
      </c>
      <c r="F1267" s="138" t="s">
        <v>791</v>
      </c>
      <c r="G1267" s="46" t="s">
        <v>788</v>
      </c>
      <c r="H1267" s="185">
        <v>75</v>
      </c>
      <c r="I1267" s="46" t="s">
        <v>1398</v>
      </c>
      <c r="J1267" s="46" t="s">
        <v>1449</v>
      </c>
      <c r="K1267" s="58">
        <v>1</v>
      </c>
      <c r="L1267" s="46" t="s">
        <v>15</v>
      </c>
      <c r="M1267" s="46" t="s">
        <v>16</v>
      </c>
      <c r="N1267" s="137"/>
    </row>
    <row r="1268" spans="1:14" s="152" customFormat="1" ht="15" customHeight="1" x14ac:dyDescent="0.25">
      <c r="A1268" s="210">
        <v>219</v>
      </c>
      <c r="B1268" s="129" t="s">
        <v>3757</v>
      </c>
      <c r="C1268" s="129" t="s">
        <v>1845</v>
      </c>
      <c r="D1268" s="129" t="s">
        <v>3754</v>
      </c>
      <c r="E1268" s="138" t="s">
        <v>2007</v>
      </c>
      <c r="F1268" s="138" t="s">
        <v>791</v>
      </c>
      <c r="G1268" s="46" t="s">
        <v>788</v>
      </c>
      <c r="H1268" s="185">
        <v>75</v>
      </c>
      <c r="I1268" s="46" t="s">
        <v>1398</v>
      </c>
      <c r="J1268" s="46" t="s">
        <v>1449</v>
      </c>
      <c r="K1268" s="58">
        <v>1</v>
      </c>
      <c r="L1268" s="46" t="s">
        <v>15</v>
      </c>
      <c r="M1268" s="46" t="s">
        <v>16</v>
      </c>
      <c r="N1268" s="137"/>
    </row>
    <row r="1269" spans="1:14" s="152" customFormat="1" ht="15" customHeight="1" x14ac:dyDescent="0.25">
      <c r="A1269" s="210">
        <v>220</v>
      </c>
      <c r="B1269" s="129" t="s">
        <v>3758</v>
      </c>
      <c r="C1269" s="129" t="s">
        <v>1849</v>
      </c>
      <c r="D1269" s="129" t="s">
        <v>3719</v>
      </c>
      <c r="E1269" s="138" t="s">
        <v>2007</v>
      </c>
      <c r="F1269" s="138" t="s">
        <v>791</v>
      </c>
      <c r="G1269" s="46" t="s">
        <v>788</v>
      </c>
      <c r="H1269" s="185">
        <v>45</v>
      </c>
      <c r="I1269" s="46" t="s">
        <v>1398</v>
      </c>
      <c r="J1269" s="46" t="s">
        <v>1399</v>
      </c>
      <c r="K1269" s="58">
        <v>1</v>
      </c>
      <c r="L1269" s="46" t="s">
        <v>29</v>
      </c>
      <c r="M1269" s="46" t="s">
        <v>839</v>
      </c>
      <c r="N1269" s="137"/>
    </row>
    <row r="1270" spans="1:14" s="152" customFormat="1" ht="15" customHeight="1" x14ac:dyDescent="0.25">
      <c r="A1270" s="210">
        <v>221</v>
      </c>
      <c r="B1270" s="129" t="s">
        <v>3759</v>
      </c>
      <c r="C1270" s="129" t="s">
        <v>1849</v>
      </c>
      <c r="D1270" s="129" t="s">
        <v>3513</v>
      </c>
      <c r="E1270" s="138" t="s">
        <v>2007</v>
      </c>
      <c r="F1270" s="138" t="s">
        <v>791</v>
      </c>
      <c r="G1270" s="46" t="s">
        <v>788</v>
      </c>
      <c r="H1270" s="185">
        <v>45</v>
      </c>
      <c r="I1270" s="46" t="s">
        <v>1398</v>
      </c>
      <c r="J1270" s="46" t="s">
        <v>1399</v>
      </c>
      <c r="K1270" s="58">
        <v>1</v>
      </c>
      <c r="L1270" s="46" t="s">
        <v>29</v>
      </c>
      <c r="M1270" s="46" t="s">
        <v>839</v>
      </c>
      <c r="N1270" s="137"/>
    </row>
    <row r="1271" spans="1:14" s="152" customFormat="1" ht="15" customHeight="1" x14ac:dyDescent="0.25">
      <c r="A1271" s="210">
        <v>222</v>
      </c>
      <c r="B1271" s="129" t="s">
        <v>3760</v>
      </c>
      <c r="C1271" s="129" t="s">
        <v>3519</v>
      </c>
      <c r="D1271" s="129" t="s">
        <v>3761</v>
      </c>
      <c r="E1271" s="138" t="s">
        <v>2037</v>
      </c>
      <c r="F1271" s="138" t="s">
        <v>793</v>
      </c>
      <c r="G1271" s="46" t="s">
        <v>788</v>
      </c>
      <c r="H1271" s="185">
        <v>100</v>
      </c>
      <c r="I1271" s="188" t="s">
        <v>45</v>
      </c>
      <c r="J1271" s="188" t="s">
        <v>74</v>
      </c>
      <c r="K1271" s="58">
        <v>0</v>
      </c>
      <c r="L1271" s="46">
        <v>0</v>
      </c>
      <c r="M1271" s="46">
        <v>0</v>
      </c>
      <c r="N1271" s="137"/>
    </row>
    <row r="1272" spans="1:14" s="152" customFormat="1" ht="15" customHeight="1" x14ac:dyDescent="0.25">
      <c r="A1272" s="210">
        <v>223</v>
      </c>
      <c r="B1272" s="129" t="s">
        <v>3762</v>
      </c>
      <c r="C1272" s="129" t="s">
        <v>3519</v>
      </c>
      <c r="D1272" s="129" t="s">
        <v>3763</v>
      </c>
      <c r="E1272" s="138" t="s">
        <v>2037</v>
      </c>
      <c r="F1272" s="138" t="s">
        <v>793</v>
      </c>
      <c r="G1272" s="46" t="s">
        <v>788</v>
      </c>
      <c r="H1272" s="185">
        <v>100</v>
      </c>
      <c r="I1272" s="188" t="s">
        <v>45</v>
      </c>
      <c r="J1272" s="188" t="s">
        <v>74</v>
      </c>
      <c r="K1272" s="58">
        <v>0</v>
      </c>
      <c r="L1272" s="46">
        <v>0</v>
      </c>
      <c r="M1272" s="46">
        <v>0</v>
      </c>
      <c r="N1272" s="137"/>
    </row>
    <row r="1273" spans="1:14" s="152" customFormat="1" ht="15" customHeight="1" x14ac:dyDescent="0.25">
      <c r="A1273" s="210">
        <v>224</v>
      </c>
      <c r="B1273" s="129" t="s">
        <v>3764</v>
      </c>
      <c r="C1273" s="129" t="s">
        <v>3519</v>
      </c>
      <c r="D1273" s="129" t="s">
        <v>3763</v>
      </c>
      <c r="E1273" s="138" t="s">
        <v>2007</v>
      </c>
      <c r="F1273" s="138" t="s">
        <v>793</v>
      </c>
      <c r="G1273" s="46" t="s">
        <v>788</v>
      </c>
      <c r="H1273" s="185">
        <v>45</v>
      </c>
      <c r="I1273" s="188" t="s">
        <v>45</v>
      </c>
      <c r="J1273" s="188" t="s">
        <v>74</v>
      </c>
      <c r="K1273" s="58">
        <v>0</v>
      </c>
      <c r="L1273" s="46">
        <v>0</v>
      </c>
      <c r="M1273" s="46">
        <v>0</v>
      </c>
      <c r="N1273" s="137"/>
    </row>
    <row r="1274" spans="1:14" s="152" customFormat="1" ht="15" customHeight="1" x14ac:dyDescent="0.25">
      <c r="A1274" s="210">
        <v>225</v>
      </c>
      <c r="B1274" s="129" t="s">
        <v>3765</v>
      </c>
      <c r="C1274" s="129" t="s">
        <v>3519</v>
      </c>
      <c r="D1274" s="129" t="s">
        <v>3761</v>
      </c>
      <c r="E1274" s="138" t="s">
        <v>2007</v>
      </c>
      <c r="F1274" s="138" t="s">
        <v>793</v>
      </c>
      <c r="G1274" s="46" t="s">
        <v>788</v>
      </c>
      <c r="H1274" s="185">
        <v>45</v>
      </c>
      <c r="I1274" s="188" t="s">
        <v>45</v>
      </c>
      <c r="J1274" s="188" t="s">
        <v>74</v>
      </c>
      <c r="K1274" s="58">
        <v>0</v>
      </c>
      <c r="L1274" s="46">
        <v>0</v>
      </c>
      <c r="M1274" s="46">
        <v>0</v>
      </c>
      <c r="N1274" s="137"/>
    </row>
    <row r="1275" spans="1:14" s="152" customFormat="1" ht="15" customHeight="1" x14ac:dyDescent="0.25">
      <c r="A1275" s="210">
        <v>226</v>
      </c>
      <c r="B1275" s="129" t="s">
        <v>3766</v>
      </c>
      <c r="C1275" s="129" t="s">
        <v>822</v>
      </c>
      <c r="D1275" s="129" t="s">
        <v>821</v>
      </c>
      <c r="E1275" s="138" t="s">
        <v>2007</v>
      </c>
      <c r="F1275" s="138" t="s">
        <v>793</v>
      </c>
      <c r="G1275" s="46" t="s">
        <v>788</v>
      </c>
      <c r="H1275" s="185">
        <v>45</v>
      </c>
      <c r="I1275" s="46" t="s">
        <v>45</v>
      </c>
      <c r="J1275" s="46" t="s">
        <v>317</v>
      </c>
      <c r="K1275" s="58">
        <v>1</v>
      </c>
      <c r="L1275" s="46" t="s">
        <v>25</v>
      </c>
      <c r="M1275" s="46" t="s">
        <v>3698</v>
      </c>
      <c r="N1275" s="137"/>
    </row>
    <row r="1276" spans="1:14" s="152" customFormat="1" ht="15" customHeight="1" x14ac:dyDescent="0.25">
      <c r="A1276" s="210">
        <v>227</v>
      </c>
      <c r="B1276" s="129" t="s">
        <v>3767</v>
      </c>
      <c r="C1276" s="129" t="s">
        <v>1851</v>
      </c>
      <c r="D1276" s="129" t="s">
        <v>3768</v>
      </c>
      <c r="E1276" s="138" t="s">
        <v>2007</v>
      </c>
      <c r="F1276" s="138" t="s">
        <v>793</v>
      </c>
      <c r="G1276" s="46" t="s">
        <v>788</v>
      </c>
      <c r="H1276" s="185">
        <v>45</v>
      </c>
      <c r="I1276" s="46" t="s">
        <v>1398</v>
      </c>
      <c r="J1276" s="46" t="s">
        <v>1399</v>
      </c>
      <c r="K1276" s="58">
        <v>1</v>
      </c>
      <c r="L1276" s="134" t="s">
        <v>29</v>
      </c>
      <c r="M1276" s="134" t="s">
        <v>839</v>
      </c>
      <c r="N1276" s="137"/>
    </row>
    <row r="1277" spans="1:14" s="152" customFormat="1" ht="15" customHeight="1" x14ac:dyDescent="0.25">
      <c r="A1277" s="210">
        <v>228</v>
      </c>
      <c r="B1277" s="129" t="s">
        <v>3769</v>
      </c>
      <c r="C1277" s="129" t="s">
        <v>1858</v>
      </c>
      <c r="D1277" s="129" t="s">
        <v>3597</v>
      </c>
      <c r="E1277" s="138" t="s">
        <v>2007</v>
      </c>
      <c r="F1277" s="138" t="s">
        <v>793</v>
      </c>
      <c r="G1277" s="46" t="s">
        <v>788</v>
      </c>
      <c r="H1277" s="185">
        <v>45</v>
      </c>
      <c r="I1277" s="46" t="s">
        <v>1398</v>
      </c>
      <c r="J1277" s="46" t="s">
        <v>1520</v>
      </c>
      <c r="K1277" s="58">
        <v>1</v>
      </c>
      <c r="L1277" s="46" t="s">
        <v>29</v>
      </c>
      <c r="M1277" s="46" t="s">
        <v>839</v>
      </c>
      <c r="N1277" s="137"/>
    </row>
    <row r="1278" spans="1:14" s="152" customFormat="1" ht="15" customHeight="1" x14ac:dyDescent="0.25">
      <c r="A1278" s="210">
        <v>229</v>
      </c>
      <c r="B1278" s="129" t="s">
        <v>3770</v>
      </c>
      <c r="C1278" s="129" t="s">
        <v>822</v>
      </c>
      <c r="D1278" s="129" t="s">
        <v>1850</v>
      </c>
      <c r="E1278" s="138" t="s">
        <v>2007</v>
      </c>
      <c r="F1278" s="138" t="s">
        <v>793</v>
      </c>
      <c r="G1278" s="46" t="s">
        <v>788</v>
      </c>
      <c r="H1278" s="185">
        <v>45</v>
      </c>
      <c r="I1278" s="46" t="s">
        <v>45</v>
      </c>
      <c r="J1278" s="46" t="s">
        <v>317</v>
      </c>
      <c r="K1278" s="58">
        <v>0</v>
      </c>
      <c r="L1278" s="134">
        <v>0</v>
      </c>
      <c r="M1278" s="134">
        <v>0</v>
      </c>
      <c r="N1278" s="137"/>
    </row>
    <row r="1279" spans="1:14" s="152" customFormat="1" ht="15" customHeight="1" x14ac:dyDescent="0.25">
      <c r="A1279" s="210">
        <v>230</v>
      </c>
      <c r="B1279" s="129" t="s">
        <v>3771</v>
      </c>
      <c r="C1279" s="129" t="s">
        <v>3772</v>
      </c>
      <c r="D1279" s="129" t="s">
        <v>3553</v>
      </c>
      <c r="E1279" s="138" t="s">
        <v>2007</v>
      </c>
      <c r="F1279" s="138" t="s">
        <v>791</v>
      </c>
      <c r="G1279" s="46" t="s">
        <v>788</v>
      </c>
      <c r="H1279" s="185">
        <v>45</v>
      </c>
      <c r="I1279" s="46" t="s">
        <v>1398</v>
      </c>
      <c r="J1279" s="46" t="s">
        <v>1399</v>
      </c>
      <c r="K1279" s="58">
        <v>1</v>
      </c>
      <c r="L1279" s="46" t="s">
        <v>29</v>
      </c>
      <c r="M1279" s="46" t="s">
        <v>839</v>
      </c>
      <c r="N1279" s="137"/>
    </row>
    <row r="1280" spans="1:14" s="152" customFormat="1" ht="15" customHeight="1" x14ac:dyDescent="0.25">
      <c r="A1280" s="210">
        <v>231</v>
      </c>
      <c r="B1280" s="129" t="s">
        <v>3773</v>
      </c>
      <c r="C1280" s="129" t="s">
        <v>3772</v>
      </c>
      <c r="D1280" s="129" t="s">
        <v>824</v>
      </c>
      <c r="E1280" s="138" t="s">
        <v>2007</v>
      </c>
      <c r="F1280" s="138" t="s">
        <v>791</v>
      </c>
      <c r="G1280" s="46" t="s">
        <v>788</v>
      </c>
      <c r="H1280" s="185">
        <v>45</v>
      </c>
      <c r="I1280" s="46" t="s">
        <v>1398</v>
      </c>
      <c r="J1280" s="46" t="s">
        <v>1399</v>
      </c>
      <c r="K1280" s="58">
        <v>1</v>
      </c>
      <c r="L1280" s="46" t="s">
        <v>29</v>
      </c>
      <c r="M1280" s="46" t="s">
        <v>839</v>
      </c>
      <c r="N1280" s="137"/>
    </row>
    <row r="1281" spans="1:14" s="152" customFormat="1" ht="15" customHeight="1" x14ac:dyDescent="0.25">
      <c r="A1281" s="210">
        <v>232</v>
      </c>
      <c r="B1281" s="129" t="s">
        <v>3774</v>
      </c>
      <c r="C1281" s="129" t="s">
        <v>3686</v>
      </c>
      <c r="D1281" s="129" t="s">
        <v>3686</v>
      </c>
      <c r="E1281" s="138" t="s">
        <v>2007</v>
      </c>
      <c r="F1281" s="138" t="s">
        <v>791</v>
      </c>
      <c r="G1281" s="46" t="s">
        <v>788</v>
      </c>
      <c r="H1281" s="185">
        <v>45</v>
      </c>
      <c r="I1281" s="46" t="s">
        <v>1398</v>
      </c>
      <c r="J1281" s="46" t="s">
        <v>1528</v>
      </c>
      <c r="K1281" s="58">
        <v>1</v>
      </c>
      <c r="L1281" s="46" t="s">
        <v>29</v>
      </c>
      <c r="M1281" s="46" t="s">
        <v>839</v>
      </c>
      <c r="N1281" s="137"/>
    </row>
    <row r="1282" spans="1:14" s="152" customFormat="1" ht="15" customHeight="1" x14ac:dyDescent="0.25">
      <c r="A1282" s="210">
        <v>233</v>
      </c>
      <c r="B1282" s="129" t="s">
        <v>3775</v>
      </c>
      <c r="C1282" s="129" t="s">
        <v>3686</v>
      </c>
      <c r="D1282" s="129" t="s">
        <v>3776</v>
      </c>
      <c r="E1282" s="138" t="s">
        <v>2007</v>
      </c>
      <c r="F1282" s="138" t="s">
        <v>791</v>
      </c>
      <c r="G1282" s="46" t="s">
        <v>788</v>
      </c>
      <c r="H1282" s="185">
        <v>45</v>
      </c>
      <c r="I1282" s="46" t="s">
        <v>1398</v>
      </c>
      <c r="J1282" s="46" t="s">
        <v>1528</v>
      </c>
      <c r="K1282" s="58">
        <v>1</v>
      </c>
      <c r="L1282" s="46" t="s">
        <v>29</v>
      </c>
      <c r="M1282" s="46" t="s">
        <v>839</v>
      </c>
      <c r="N1282" s="137"/>
    </row>
    <row r="1283" spans="1:14" s="152" customFormat="1" ht="15" customHeight="1" x14ac:dyDescent="0.25">
      <c r="A1283" s="210">
        <v>234</v>
      </c>
      <c r="B1283" s="129" t="s">
        <v>3777</v>
      </c>
      <c r="C1283" s="129" t="s">
        <v>1851</v>
      </c>
      <c r="D1283" s="129" t="s">
        <v>3768</v>
      </c>
      <c r="E1283" s="138" t="s">
        <v>2007</v>
      </c>
      <c r="F1283" s="138" t="s">
        <v>791</v>
      </c>
      <c r="G1283" s="46" t="s">
        <v>788</v>
      </c>
      <c r="H1283" s="185">
        <v>45</v>
      </c>
      <c r="I1283" s="46" t="s">
        <v>1398</v>
      </c>
      <c r="J1283" s="46" t="s">
        <v>1399</v>
      </c>
      <c r="K1283" s="58">
        <v>1</v>
      </c>
      <c r="L1283" s="46" t="s">
        <v>29</v>
      </c>
      <c r="M1283" s="46" t="s">
        <v>839</v>
      </c>
      <c r="N1283" s="137"/>
    </row>
    <row r="1284" spans="1:14" s="152" customFormat="1" ht="15" customHeight="1" x14ac:dyDescent="0.25">
      <c r="A1284" s="210">
        <v>235</v>
      </c>
      <c r="B1284" s="129" t="s">
        <v>3778</v>
      </c>
      <c r="C1284" s="129" t="s">
        <v>1851</v>
      </c>
      <c r="D1284" s="218" t="s">
        <v>3779</v>
      </c>
      <c r="E1284" s="138" t="s">
        <v>2007</v>
      </c>
      <c r="F1284" s="138" t="s">
        <v>791</v>
      </c>
      <c r="G1284" s="46" t="s">
        <v>788</v>
      </c>
      <c r="H1284" s="185">
        <v>45</v>
      </c>
      <c r="I1284" s="46" t="s">
        <v>1398</v>
      </c>
      <c r="J1284" s="46" t="s">
        <v>1399</v>
      </c>
      <c r="K1284" s="58">
        <v>1</v>
      </c>
      <c r="L1284" s="46" t="s">
        <v>29</v>
      </c>
      <c r="M1284" s="46" t="s">
        <v>839</v>
      </c>
      <c r="N1284" s="137"/>
    </row>
    <row r="1285" spans="1:14" s="152" customFormat="1" ht="15" customHeight="1" x14ac:dyDescent="0.25">
      <c r="A1285" s="210">
        <v>236</v>
      </c>
      <c r="B1285" s="129" t="s">
        <v>3780</v>
      </c>
      <c r="C1285" s="129" t="s">
        <v>3519</v>
      </c>
      <c r="D1285" s="129" t="s">
        <v>3781</v>
      </c>
      <c r="E1285" s="138" t="s">
        <v>2037</v>
      </c>
      <c r="F1285" s="138" t="s">
        <v>791</v>
      </c>
      <c r="G1285" s="46" t="s">
        <v>788</v>
      </c>
      <c r="H1285" s="185">
        <v>135</v>
      </c>
      <c r="I1285" s="188" t="s">
        <v>45</v>
      </c>
      <c r="J1285" s="188" t="s">
        <v>1410</v>
      </c>
      <c r="K1285" s="58">
        <v>0</v>
      </c>
      <c r="L1285" s="46">
        <v>0</v>
      </c>
      <c r="M1285" s="46">
        <v>0</v>
      </c>
      <c r="N1285" s="137" t="s">
        <v>2020</v>
      </c>
    </row>
    <row r="1286" spans="1:14" s="152" customFormat="1" ht="15" customHeight="1" x14ac:dyDescent="0.25">
      <c r="A1286" s="210">
        <v>237</v>
      </c>
      <c r="B1286" s="129" t="s">
        <v>3782</v>
      </c>
      <c r="C1286" s="129" t="s">
        <v>3519</v>
      </c>
      <c r="D1286" s="129" t="s">
        <v>896</v>
      </c>
      <c r="E1286" s="138" t="s">
        <v>2037</v>
      </c>
      <c r="F1286" s="138" t="s">
        <v>791</v>
      </c>
      <c r="G1286" s="46" t="s">
        <v>788</v>
      </c>
      <c r="H1286" s="185">
        <v>135</v>
      </c>
      <c r="I1286" s="188" t="s">
        <v>45</v>
      </c>
      <c r="J1286" s="188" t="s">
        <v>1410</v>
      </c>
      <c r="K1286" s="58">
        <v>0</v>
      </c>
      <c r="L1286" s="46">
        <v>0</v>
      </c>
      <c r="M1286" s="46">
        <v>0</v>
      </c>
      <c r="N1286" s="135" t="s">
        <v>2020</v>
      </c>
    </row>
    <row r="1287" spans="1:14" s="152" customFormat="1" ht="15" customHeight="1" x14ac:dyDescent="0.25">
      <c r="A1287" s="210">
        <v>238</v>
      </c>
      <c r="B1287" s="129" t="s">
        <v>3783</v>
      </c>
      <c r="C1287" s="129" t="s">
        <v>3519</v>
      </c>
      <c r="D1287" s="129" t="s">
        <v>896</v>
      </c>
      <c r="E1287" s="138" t="s">
        <v>2007</v>
      </c>
      <c r="F1287" s="138" t="s">
        <v>791</v>
      </c>
      <c r="G1287" s="46" t="s">
        <v>788</v>
      </c>
      <c r="H1287" s="185">
        <v>120</v>
      </c>
      <c r="I1287" s="188" t="s">
        <v>45</v>
      </c>
      <c r="J1287" s="188" t="s">
        <v>1410</v>
      </c>
      <c r="K1287" s="58">
        <v>1</v>
      </c>
      <c r="L1287" s="46" t="s">
        <v>115</v>
      </c>
      <c r="M1287" s="46" t="s">
        <v>115</v>
      </c>
      <c r="N1287" s="135"/>
    </row>
    <row r="1288" spans="1:14" s="152" customFormat="1" ht="15" customHeight="1" x14ac:dyDescent="0.25">
      <c r="A1288" s="210">
        <v>239</v>
      </c>
      <c r="B1288" s="129" t="s">
        <v>3784</v>
      </c>
      <c r="C1288" s="129" t="s">
        <v>3519</v>
      </c>
      <c r="D1288" s="129" t="s">
        <v>3781</v>
      </c>
      <c r="E1288" s="138" t="s">
        <v>2007</v>
      </c>
      <c r="F1288" s="138" t="s">
        <v>791</v>
      </c>
      <c r="G1288" s="46" t="s">
        <v>788</v>
      </c>
      <c r="H1288" s="185">
        <v>200</v>
      </c>
      <c r="I1288" s="188" t="s">
        <v>45</v>
      </c>
      <c r="J1288" s="188" t="s">
        <v>1410</v>
      </c>
      <c r="K1288" s="58">
        <v>1</v>
      </c>
      <c r="L1288" s="46" t="s">
        <v>115</v>
      </c>
      <c r="M1288" s="46" t="s">
        <v>115</v>
      </c>
      <c r="N1288" s="137"/>
    </row>
    <row r="1289" spans="1:14" s="152" customFormat="1" ht="15" customHeight="1" x14ac:dyDescent="0.25">
      <c r="A1289" s="210">
        <v>240</v>
      </c>
      <c r="B1289" s="129" t="s">
        <v>3785</v>
      </c>
      <c r="C1289" s="129" t="s">
        <v>3519</v>
      </c>
      <c r="D1289" s="129" t="s">
        <v>809</v>
      </c>
      <c r="E1289" s="138" t="s">
        <v>2037</v>
      </c>
      <c r="F1289" s="138" t="s">
        <v>791</v>
      </c>
      <c r="G1289" s="46" t="s">
        <v>788</v>
      </c>
      <c r="H1289" s="219">
        <v>125</v>
      </c>
      <c r="I1289" s="188" t="s">
        <v>45</v>
      </c>
      <c r="J1289" s="188" t="s">
        <v>1410</v>
      </c>
      <c r="K1289" s="58">
        <v>0</v>
      </c>
      <c r="L1289" s="46">
        <v>0</v>
      </c>
      <c r="M1289" s="46">
        <v>0</v>
      </c>
      <c r="N1289" s="137" t="s">
        <v>2020</v>
      </c>
    </row>
    <row r="1290" spans="1:14" s="152" customFormat="1" ht="15" customHeight="1" x14ac:dyDescent="0.25">
      <c r="A1290" s="210">
        <v>241</v>
      </c>
      <c r="B1290" s="129" t="s">
        <v>3786</v>
      </c>
      <c r="C1290" s="129" t="s">
        <v>3519</v>
      </c>
      <c r="D1290" s="129" t="s">
        <v>3781</v>
      </c>
      <c r="E1290" s="138" t="s">
        <v>2037</v>
      </c>
      <c r="F1290" s="138" t="s">
        <v>791</v>
      </c>
      <c r="G1290" s="46" t="s">
        <v>788</v>
      </c>
      <c r="H1290" s="219">
        <v>125</v>
      </c>
      <c r="I1290" s="188" t="s">
        <v>45</v>
      </c>
      <c r="J1290" s="188" t="s">
        <v>1410</v>
      </c>
      <c r="K1290" s="58">
        <v>0</v>
      </c>
      <c r="L1290" s="46">
        <v>0</v>
      </c>
      <c r="M1290" s="46">
        <v>0</v>
      </c>
      <c r="N1290" s="137" t="s">
        <v>2020</v>
      </c>
    </row>
    <row r="1291" spans="1:14" s="152" customFormat="1" ht="15" customHeight="1" x14ac:dyDescent="0.25">
      <c r="A1291" s="210">
        <v>242</v>
      </c>
      <c r="B1291" s="129" t="s">
        <v>3787</v>
      </c>
      <c r="C1291" s="129" t="s">
        <v>3519</v>
      </c>
      <c r="D1291" s="129" t="s">
        <v>809</v>
      </c>
      <c r="E1291" s="138" t="s">
        <v>2007</v>
      </c>
      <c r="F1291" s="138" t="s">
        <v>791</v>
      </c>
      <c r="G1291" s="46" t="s">
        <v>788</v>
      </c>
      <c r="H1291" s="185">
        <v>75</v>
      </c>
      <c r="I1291" s="188" t="s">
        <v>45</v>
      </c>
      <c r="J1291" s="188" t="s">
        <v>1410</v>
      </c>
      <c r="K1291" s="58">
        <v>0</v>
      </c>
      <c r="L1291" s="46">
        <v>0</v>
      </c>
      <c r="M1291" s="46">
        <v>0</v>
      </c>
      <c r="N1291" s="137" t="s">
        <v>2020</v>
      </c>
    </row>
    <row r="1292" spans="1:14" s="152" customFormat="1" ht="15" customHeight="1" x14ac:dyDescent="0.25">
      <c r="A1292" s="210">
        <v>243</v>
      </c>
      <c r="B1292" s="129" t="s">
        <v>3788</v>
      </c>
      <c r="C1292" s="129" t="s">
        <v>3519</v>
      </c>
      <c r="D1292" s="129" t="s">
        <v>3781</v>
      </c>
      <c r="E1292" s="138" t="s">
        <v>2007</v>
      </c>
      <c r="F1292" s="138" t="s">
        <v>791</v>
      </c>
      <c r="G1292" s="46" t="s">
        <v>788</v>
      </c>
      <c r="H1292" s="185">
        <v>75</v>
      </c>
      <c r="I1292" s="188" t="s">
        <v>45</v>
      </c>
      <c r="J1292" s="188" t="s">
        <v>1410</v>
      </c>
      <c r="K1292" s="58">
        <v>0</v>
      </c>
      <c r="L1292" s="46">
        <v>0</v>
      </c>
      <c r="M1292" s="46">
        <v>0</v>
      </c>
      <c r="N1292" s="137"/>
    </row>
    <row r="1293" spans="1:14" s="152" customFormat="1" ht="15" customHeight="1" x14ac:dyDescent="0.25">
      <c r="A1293" s="210">
        <v>244</v>
      </c>
      <c r="B1293" s="129" t="s">
        <v>3789</v>
      </c>
      <c r="C1293" s="129" t="s">
        <v>832</v>
      </c>
      <c r="D1293" s="129" t="s">
        <v>3790</v>
      </c>
      <c r="E1293" s="138" t="s">
        <v>2007</v>
      </c>
      <c r="F1293" s="138" t="s">
        <v>791</v>
      </c>
      <c r="G1293" s="46" t="s">
        <v>788</v>
      </c>
      <c r="H1293" s="185">
        <v>75</v>
      </c>
      <c r="I1293" s="46" t="s">
        <v>45</v>
      </c>
      <c r="J1293" s="46" t="s">
        <v>317</v>
      </c>
      <c r="K1293" s="58">
        <v>0</v>
      </c>
      <c r="L1293" s="46">
        <v>0</v>
      </c>
      <c r="M1293" s="46">
        <v>0</v>
      </c>
      <c r="N1293" s="137" t="s">
        <v>2020</v>
      </c>
    </row>
    <row r="1294" spans="1:14" s="152" customFormat="1" ht="15" customHeight="1" x14ac:dyDescent="0.25">
      <c r="A1294" s="210">
        <v>245</v>
      </c>
      <c r="B1294" s="129" t="s">
        <v>3791</v>
      </c>
      <c r="C1294" s="129" t="s">
        <v>3519</v>
      </c>
      <c r="D1294" s="129" t="s">
        <v>3792</v>
      </c>
      <c r="E1294" s="138" t="s">
        <v>2007</v>
      </c>
      <c r="F1294" s="138" t="s">
        <v>791</v>
      </c>
      <c r="G1294" s="46" t="s">
        <v>788</v>
      </c>
      <c r="H1294" s="185">
        <v>75</v>
      </c>
      <c r="I1294" s="188" t="s">
        <v>45</v>
      </c>
      <c r="J1294" s="188" t="s">
        <v>1410</v>
      </c>
      <c r="K1294" s="58">
        <v>1</v>
      </c>
      <c r="L1294" s="46" t="s">
        <v>115</v>
      </c>
      <c r="M1294" s="46" t="s">
        <v>115</v>
      </c>
      <c r="N1294" s="137"/>
    </row>
    <row r="1295" spans="1:14" s="152" customFormat="1" ht="15" customHeight="1" x14ac:dyDescent="0.25">
      <c r="A1295" s="210">
        <v>246</v>
      </c>
      <c r="B1295" s="129" t="s">
        <v>3793</v>
      </c>
      <c r="C1295" s="129" t="s">
        <v>3669</v>
      </c>
      <c r="D1295" s="129" t="s">
        <v>3794</v>
      </c>
      <c r="E1295" s="138" t="s">
        <v>2007</v>
      </c>
      <c r="F1295" s="138" t="s">
        <v>791</v>
      </c>
      <c r="G1295" s="46" t="s">
        <v>788</v>
      </c>
      <c r="H1295" s="185">
        <v>45</v>
      </c>
      <c r="I1295" s="46" t="s">
        <v>1398</v>
      </c>
      <c r="J1295" s="46" t="s">
        <v>1413</v>
      </c>
      <c r="K1295" s="58">
        <v>1</v>
      </c>
      <c r="L1295" s="46" t="s">
        <v>29</v>
      </c>
      <c r="M1295" s="46" t="s">
        <v>150</v>
      </c>
      <c r="N1295" s="137"/>
    </row>
    <row r="1296" spans="1:14" s="152" customFormat="1" ht="15" customHeight="1" x14ac:dyDescent="0.25">
      <c r="A1296" s="210">
        <v>247</v>
      </c>
      <c r="B1296" s="129" t="s">
        <v>3795</v>
      </c>
      <c r="C1296" s="129" t="s">
        <v>3669</v>
      </c>
      <c r="D1296" s="129" t="s">
        <v>3796</v>
      </c>
      <c r="E1296" s="138" t="s">
        <v>2007</v>
      </c>
      <c r="F1296" s="138" t="s">
        <v>791</v>
      </c>
      <c r="G1296" s="46" t="s">
        <v>788</v>
      </c>
      <c r="H1296" s="185">
        <v>45</v>
      </c>
      <c r="I1296" s="46" t="s">
        <v>1398</v>
      </c>
      <c r="J1296" s="46" t="s">
        <v>1413</v>
      </c>
      <c r="K1296" s="58">
        <v>1</v>
      </c>
      <c r="L1296" s="46" t="s">
        <v>29</v>
      </c>
      <c r="M1296" s="46" t="s">
        <v>150</v>
      </c>
      <c r="N1296" s="137"/>
    </row>
    <row r="1297" spans="1:14" s="152" customFormat="1" ht="15" customHeight="1" x14ac:dyDescent="0.25">
      <c r="A1297" s="210">
        <v>248</v>
      </c>
      <c r="B1297" s="129" t="s">
        <v>3797</v>
      </c>
      <c r="C1297" s="129" t="s">
        <v>827</v>
      </c>
      <c r="D1297" s="129" t="s">
        <v>3798</v>
      </c>
      <c r="E1297" s="138" t="s">
        <v>2007</v>
      </c>
      <c r="F1297" s="138" t="s">
        <v>828</v>
      </c>
      <c r="G1297" s="46" t="s">
        <v>788</v>
      </c>
      <c r="H1297" s="185">
        <v>45</v>
      </c>
      <c r="I1297" s="46" t="s">
        <v>1398</v>
      </c>
      <c r="J1297" s="46" t="s">
        <v>1449</v>
      </c>
      <c r="K1297" s="58">
        <v>1</v>
      </c>
      <c r="L1297" s="46" t="s">
        <v>15</v>
      </c>
      <c r="M1297" s="46" t="s">
        <v>16</v>
      </c>
      <c r="N1297" s="137"/>
    </row>
    <row r="1298" spans="1:14" s="152" customFormat="1" ht="15" customHeight="1" x14ac:dyDescent="0.25">
      <c r="A1298" s="210">
        <v>249</v>
      </c>
      <c r="B1298" s="129" t="s">
        <v>3799</v>
      </c>
      <c r="C1298" s="129" t="s">
        <v>827</v>
      </c>
      <c r="D1298" s="129" t="s">
        <v>3800</v>
      </c>
      <c r="E1298" s="138" t="s">
        <v>2007</v>
      </c>
      <c r="F1298" s="138" t="s">
        <v>828</v>
      </c>
      <c r="G1298" s="46" t="s">
        <v>788</v>
      </c>
      <c r="H1298" s="185">
        <v>45</v>
      </c>
      <c r="I1298" s="46" t="s">
        <v>1398</v>
      </c>
      <c r="J1298" s="46" t="s">
        <v>1449</v>
      </c>
      <c r="K1298" s="58">
        <v>1</v>
      </c>
      <c r="L1298" s="46" t="s">
        <v>15</v>
      </c>
      <c r="M1298" s="46" t="s">
        <v>16</v>
      </c>
      <c r="N1298" s="137"/>
    </row>
    <row r="1299" spans="1:14" s="152" customFormat="1" ht="15" customHeight="1" x14ac:dyDescent="0.25">
      <c r="A1299" s="210">
        <v>250</v>
      </c>
      <c r="B1299" s="129" t="s">
        <v>3801</v>
      </c>
      <c r="C1299" s="129" t="s">
        <v>3519</v>
      </c>
      <c r="D1299" s="129" t="s">
        <v>3802</v>
      </c>
      <c r="E1299" s="138" t="s">
        <v>2037</v>
      </c>
      <c r="F1299" s="138" t="s">
        <v>791</v>
      </c>
      <c r="G1299" s="46" t="s">
        <v>788</v>
      </c>
      <c r="H1299" s="185">
        <v>160</v>
      </c>
      <c r="I1299" s="188" t="s">
        <v>29</v>
      </c>
      <c r="J1299" s="188" t="s">
        <v>314</v>
      </c>
      <c r="K1299" s="157">
        <v>0</v>
      </c>
      <c r="L1299" s="131">
        <v>0</v>
      </c>
      <c r="M1299" s="131">
        <v>0</v>
      </c>
      <c r="N1299" s="137" t="s">
        <v>3803</v>
      </c>
    </row>
    <row r="1300" spans="1:14" s="152" customFormat="1" ht="15" customHeight="1" x14ac:dyDescent="0.25">
      <c r="A1300" s="210">
        <v>251</v>
      </c>
      <c r="B1300" s="129" t="s">
        <v>3804</v>
      </c>
      <c r="C1300" s="129" t="s">
        <v>3519</v>
      </c>
      <c r="D1300" s="129" t="s">
        <v>3792</v>
      </c>
      <c r="E1300" s="138" t="s">
        <v>2037</v>
      </c>
      <c r="F1300" s="138" t="s">
        <v>791</v>
      </c>
      <c r="G1300" s="46" t="s">
        <v>788</v>
      </c>
      <c r="H1300" s="185">
        <v>160</v>
      </c>
      <c r="I1300" s="188" t="s">
        <v>29</v>
      </c>
      <c r="J1300" s="188" t="s">
        <v>314</v>
      </c>
      <c r="K1300" s="58">
        <v>0</v>
      </c>
      <c r="L1300" s="134">
        <v>0</v>
      </c>
      <c r="M1300" s="134">
        <v>0</v>
      </c>
      <c r="N1300" s="137" t="s">
        <v>3805</v>
      </c>
    </row>
    <row r="1301" spans="1:14" s="152" customFormat="1" ht="15" customHeight="1" x14ac:dyDescent="0.25">
      <c r="A1301" s="210">
        <v>252</v>
      </c>
      <c r="B1301" s="129" t="s">
        <v>3806</v>
      </c>
      <c r="C1301" s="129" t="s">
        <v>3519</v>
      </c>
      <c r="D1301" s="129" t="s">
        <v>3792</v>
      </c>
      <c r="E1301" s="138" t="s">
        <v>2007</v>
      </c>
      <c r="F1301" s="138" t="s">
        <v>791</v>
      </c>
      <c r="G1301" s="46" t="s">
        <v>788</v>
      </c>
      <c r="H1301" s="185">
        <v>75</v>
      </c>
      <c r="I1301" s="188" t="s">
        <v>29</v>
      </c>
      <c r="J1301" s="188" t="s">
        <v>314</v>
      </c>
      <c r="K1301" s="58">
        <v>1</v>
      </c>
      <c r="L1301" s="134" t="s">
        <v>115</v>
      </c>
      <c r="M1301" s="134" t="s">
        <v>115</v>
      </c>
      <c r="N1301" s="164" t="s">
        <v>78</v>
      </c>
    </row>
    <row r="1302" spans="1:14" s="152" customFormat="1" ht="15" customHeight="1" x14ac:dyDescent="0.25">
      <c r="A1302" s="210">
        <v>253</v>
      </c>
      <c r="B1302" s="129" t="s">
        <v>3807</v>
      </c>
      <c r="C1302" s="129" t="s">
        <v>3519</v>
      </c>
      <c r="D1302" s="129" t="s">
        <v>3802</v>
      </c>
      <c r="E1302" s="138" t="s">
        <v>2007</v>
      </c>
      <c r="F1302" s="138" t="s">
        <v>791</v>
      </c>
      <c r="G1302" s="46" t="s">
        <v>788</v>
      </c>
      <c r="H1302" s="185">
        <v>75</v>
      </c>
      <c r="I1302" s="188" t="s">
        <v>29</v>
      </c>
      <c r="J1302" s="188" t="s">
        <v>314</v>
      </c>
      <c r="K1302" s="58">
        <v>0</v>
      </c>
      <c r="L1302" s="134">
        <v>0</v>
      </c>
      <c r="M1302" s="134">
        <v>0</v>
      </c>
      <c r="N1302" s="137" t="s">
        <v>3805</v>
      </c>
    </row>
    <row r="1303" spans="1:14" s="152" customFormat="1" ht="15" customHeight="1" x14ac:dyDescent="0.25">
      <c r="A1303" s="210">
        <v>254</v>
      </c>
      <c r="B1303" s="129" t="s">
        <v>3808</v>
      </c>
      <c r="C1303" s="129" t="s">
        <v>3519</v>
      </c>
      <c r="D1303" s="129" t="s">
        <v>3792</v>
      </c>
      <c r="E1303" s="138" t="s">
        <v>2007</v>
      </c>
      <c r="F1303" s="138" t="s">
        <v>791</v>
      </c>
      <c r="G1303" s="46" t="s">
        <v>788</v>
      </c>
      <c r="H1303" s="185">
        <v>45</v>
      </c>
      <c r="I1303" s="188" t="s">
        <v>29</v>
      </c>
      <c r="J1303" s="188" t="s">
        <v>314</v>
      </c>
      <c r="K1303" s="58">
        <v>0</v>
      </c>
      <c r="L1303" s="134">
        <v>0</v>
      </c>
      <c r="M1303" s="134">
        <v>0</v>
      </c>
      <c r="N1303" s="137" t="s">
        <v>3809</v>
      </c>
    </row>
    <row r="1304" spans="1:14" s="152" customFormat="1" ht="15" customHeight="1" x14ac:dyDescent="0.25">
      <c r="A1304" s="210">
        <v>255</v>
      </c>
      <c r="B1304" s="129" t="s">
        <v>3810</v>
      </c>
      <c r="C1304" s="129" t="s">
        <v>3615</v>
      </c>
      <c r="D1304" s="129" t="s">
        <v>3676</v>
      </c>
      <c r="E1304" s="138" t="s">
        <v>2007</v>
      </c>
      <c r="F1304" s="138" t="s">
        <v>791</v>
      </c>
      <c r="G1304" s="46" t="s">
        <v>788</v>
      </c>
      <c r="H1304" s="185">
        <v>45</v>
      </c>
      <c r="I1304" s="46" t="s">
        <v>1398</v>
      </c>
      <c r="J1304" s="46" t="s">
        <v>1417</v>
      </c>
      <c r="K1304" s="58">
        <v>0</v>
      </c>
      <c r="L1304" s="46">
        <v>0</v>
      </c>
      <c r="M1304" s="46">
        <v>0</v>
      </c>
      <c r="N1304" s="137"/>
    </row>
    <row r="1305" spans="1:14" s="152" customFormat="1" ht="15" customHeight="1" x14ac:dyDescent="0.25">
      <c r="A1305" s="210">
        <v>256</v>
      </c>
      <c r="B1305" s="129" t="s">
        <v>3811</v>
      </c>
      <c r="C1305" s="129" t="s">
        <v>3615</v>
      </c>
      <c r="D1305" s="129" t="s">
        <v>3573</v>
      </c>
      <c r="E1305" s="138" t="s">
        <v>2007</v>
      </c>
      <c r="F1305" s="138" t="s">
        <v>791</v>
      </c>
      <c r="G1305" s="46" t="s">
        <v>788</v>
      </c>
      <c r="H1305" s="185">
        <v>45</v>
      </c>
      <c r="I1305" s="46" t="s">
        <v>1398</v>
      </c>
      <c r="J1305" s="46" t="s">
        <v>1417</v>
      </c>
      <c r="K1305" s="58">
        <v>1</v>
      </c>
      <c r="L1305" s="46" t="s">
        <v>29</v>
      </c>
      <c r="M1305" s="46" t="s">
        <v>839</v>
      </c>
      <c r="N1305" s="137"/>
    </row>
    <row r="1306" spans="1:14" s="152" customFormat="1" x14ac:dyDescent="0.25">
      <c r="A1306" s="210">
        <v>257</v>
      </c>
      <c r="B1306" s="129" t="s">
        <v>3812</v>
      </c>
      <c r="C1306" s="129" t="s">
        <v>3599</v>
      </c>
      <c r="D1306" s="129" t="s">
        <v>2023</v>
      </c>
      <c r="E1306" s="138" t="s">
        <v>2037</v>
      </c>
      <c r="F1306" s="138" t="s">
        <v>791</v>
      </c>
      <c r="G1306" s="46" t="s">
        <v>788</v>
      </c>
      <c r="H1306" s="185">
        <v>175</v>
      </c>
      <c r="I1306" s="46" t="s">
        <v>45</v>
      </c>
      <c r="J1306" s="46" t="s">
        <v>46</v>
      </c>
      <c r="K1306" s="58">
        <v>2</v>
      </c>
      <c r="L1306" s="134" t="s">
        <v>25</v>
      </c>
      <c r="M1306" s="134" t="s">
        <v>3698</v>
      </c>
      <c r="N1306" s="137" t="s">
        <v>78</v>
      </c>
    </row>
    <row r="1307" spans="1:14" s="152" customFormat="1" ht="15" customHeight="1" x14ac:dyDescent="0.25">
      <c r="A1307" s="210">
        <v>258</v>
      </c>
      <c r="B1307" s="129" t="s">
        <v>3813</v>
      </c>
      <c r="C1307" s="129" t="s">
        <v>1845</v>
      </c>
      <c r="D1307" s="129" t="s">
        <v>2023</v>
      </c>
      <c r="E1307" s="138" t="s">
        <v>2037</v>
      </c>
      <c r="F1307" s="138" t="s">
        <v>791</v>
      </c>
      <c r="G1307" s="46" t="s">
        <v>788</v>
      </c>
      <c r="H1307" s="185">
        <v>190</v>
      </c>
      <c r="I1307" s="46" t="s">
        <v>2283</v>
      </c>
      <c r="J1307" s="46" t="s">
        <v>3814</v>
      </c>
      <c r="K1307" s="58">
        <v>1</v>
      </c>
      <c r="L1307" s="46" t="s">
        <v>25</v>
      </c>
      <c r="M1307" s="134" t="s">
        <v>3698</v>
      </c>
      <c r="N1307" s="137"/>
    </row>
    <row r="1308" spans="1:14" s="152" customFormat="1" ht="15" customHeight="1" x14ac:dyDescent="0.25">
      <c r="A1308" s="210">
        <v>259</v>
      </c>
      <c r="B1308" s="129" t="s">
        <v>3815</v>
      </c>
      <c r="C1308" s="129" t="s">
        <v>1845</v>
      </c>
      <c r="D1308" s="129" t="s">
        <v>3754</v>
      </c>
      <c r="E1308" s="138" t="s">
        <v>2037</v>
      </c>
      <c r="F1308" s="138" t="s">
        <v>791</v>
      </c>
      <c r="G1308" s="46" t="s">
        <v>788</v>
      </c>
      <c r="H1308" s="185">
        <v>165</v>
      </c>
      <c r="I1308" s="46" t="s">
        <v>2283</v>
      </c>
      <c r="J1308" s="46" t="s">
        <v>3814</v>
      </c>
      <c r="K1308" s="58">
        <v>1</v>
      </c>
      <c r="L1308" s="46" t="s">
        <v>25</v>
      </c>
      <c r="M1308" s="134" t="s">
        <v>3698</v>
      </c>
      <c r="N1308" s="137"/>
    </row>
    <row r="1309" spans="1:14" s="152" customFormat="1" ht="15" customHeight="1" x14ac:dyDescent="0.25">
      <c r="A1309" s="210">
        <v>260</v>
      </c>
      <c r="B1309" s="129" t="s">
        <v>3816</v>
      </c>
      <c r="C1309" s="129" t="s">
        <v>1845</v>
      </c>
      <c r="D1309" s="129" t="s">
        <v>3754</v>
      </c>
      <c r="E1309" s="138" t="s">
        <v>2007</v>
      </c>
      <c r="F1309" s="138" t="s">
        <v>791</v>
      </c>
      <c r="G1309" s="46" t="s">
        <v>788</v>
      </c>
      <c r="H1309" s="185">
        <v>45</v>
      </c>
      <c r="I1309" s="46" t="s">
        <v>1398</v>
      </c>
      <c r="J1309" s="46" t="s">
        <v>1449</v>
      </c>
      <c r="K1309" s="58">
        <v>1</v>
      </c>
      <c r="L1309" s="134" t="s">
        <v>25</v>
      </c>
      <c r="M1309" s="134" t="s">
        <v>3698</v>
      </c>
      <c r="N1309" s="137"/>
    </row>
    <row r="1310" spans="1:14" s="152" customFormat="1" ht="15" customHeight="1" x14ac:dyDescent="0.25">
      <c r="A1310" s="210">
        <v>261</v>
      </c>
      <c r="B1310" s="129" t="s">
        <v>3817</v>
      </c>
      <c r="C1310" s="129" t="s">
        <v>1845</v>
      </c>
      <c r="D1310" s="129" t="s">
        <v>3674</v>
      </c>
      <c r="E1310" s="138" t="s">
        <v>2007</v>
      </c>
      <c r="F1310" s="138" t="s">
        <v>791</v>
      </c>
      <c r="G1310" s="46" t="s">
        <v>788</v>
      </c>
      <c r="H1310" s="185">
        <v>45</v>
      </c>
      <c r="I1310" s="46" t="s">
        <v>1398</v>
      </c>
      <c r="J1310" s="46" t="s">
        <v>1449</v>
      </c>
      <c r="K1310" s="58">
        <v>1</v>
      </c>
      <c r="L1310" s="134" t="s">
        <v>25</v>
      </c>
      <c r="M1310" s="134" t="s">
        <v>3698</v>
      </c>
      <c r="N1310" s="137"/>
    </row>
    <row r="1311" spans="1:14" s="152" customFormat="1" ht="15" customHeight="1" x14ac:dyDescent="0.25">
      <c r="A1311" s="210">
        <v>262</v>
      </c>
      <c r="B1311" s="129" t="s">
        <v>3818</v>
      </c>
      <c r="C1311" s="129" t="s">
        <v>3599</v>
      </c>
      <c r="D1311" s="129" t="s">
        <v>2023</v>
      </c>
      <c r="E1311" s="138" t="s">
        <v>2007</v>
      </c>
      <c r="F1311" s="138" t="s">
        <v>791</v>
      </c>
      <c r="G1311" s="46" t="s">
        <v>788</v>
      </c>
      <c r="H1311" s="185">
        <v>1600</v>
      </c>
      <c r="I1311" s="46" t="s">
        <v>45</v>
      </c>
      <c r="J1311" s="46" t="s">
        <v>46</v>
      </c>
      <c r="K1311" s="58">
        <v>5</v>
      </c>
      <c r="L1311" s="134" t="s">
        <v>25</v>
      </c>
      <c r="M1311" s="134" t="s">
        <v>3698</v>
      </c>
      <c r="N1311" s="137" t="s">
        <v>78</v>
      </c>
    </row>
    <row r="1312" spans="1:14" s="152" customFormat="1" ht="15" customHeight="1" x14ac:dyDescent="0.25">
      <c r="A1312" s="210">
        <v>263</v>
      </c>
      <c r="B1312" s="129" t="s">
        <v>3819</v>
      </c>
      <c r="C1312" s="129" t="s">
        <v>3618</v>
      </c>
      <c r="D1312" s="129" t="s">
        <v>3820</v>
      </c>
      <c r="E1312" s="138" t="s">
        <v>2007</v>
      </c>
      <c r="F1312" s="138" t="s">
        <v>791</v>
      </c>
      <c r="G1312" s="46" t="s">
        <v>788</v>
      </c>
      <c r="H1312" s="185">
        <v>45</v>
      </c>
      <c r="I1312" s="46" t="s">
        <v>1398</v>
      </c>
      <c r="J1312" s="46" t="s">
        <v>1408</v>
      </c>
      <c r="K1312" s="58">
        <v>1</v>
      </c>
      <c r="L1312" s="46" t="s">
        <v>29</v>
      </c>
      <c r="M1312" s="46" t="s">
        <v>839</v>
      </c>
      <c r="N1312" s="137"/>
    </row>
    <row r="1313" spans="1:14" s="152" customFormat="1" ht="15" customHeight="1" x14ac:dyDescent="0.25">
      <c r="A1313" s="210">
        <v>264</v>
      </c>
      <c r="B1313" s="129" t="s">
        <v>3821</v>
      </c>
      <c r="C1313" s="129" t="s">
        <v>3618</v>
      </c>
      <c r="D1313" s="129" t="s">
        <v>3530</v>
      </c>
      <c r="E1313" s="138" t="s">
        <v>2007</v>
      </c>
      <c r="F1313" s="138" t="s">
        <v>791</v>
      </c>
      <c r="G1313" s="46" t="s">
        <v>788</v>
      </c>
      <c r="H1313" s="185">
        <v>45</v>
      </c>
      <c r="I1313" s="46" t="s">
        <v>1398</v>
      </c>
      <c r="J1313" s="46" t="s">
        <v>1408</v>
      </c>
      <c r="K1313" s="58">
        <v>1</v>
      </c>
      <c r="L1313" s="46" t="s">
        <v>29</v>
      </c>
      <c r="M1313" s="46" t="s">
        <v>839</v>
      </c>
      <c r="N1313" s="137"/>
    </row>
    <row r="1314" spans="1:14" s="152" customFormat="1" ht="15" customHeight="1" x14ac:dyDescent="0.25">
      <c r="A1314" s="210">
        <v>265</v>
      </c>
      <c r="B1314" s="129" t="s">
        <v>3822</v>
      </c>
      <c r="C1314" s="129" t="s">
        <v>3535</v>
      </c>
      <c r="D1314" s="129" t="s">
        <v>3823</v>
      </c>
      <c r="E1314" s="138" t="s">
        <v>2007</v>
      </c>
      <c r="F1314" s="138" t="s">
        <v>791</v>
      </c>
      <c r="G1314" s="46" t="s">
        <v>788</v>
      </c>
      <c r="H1314" s="185">
        <v>45</v>
      </c>
      <c r="I1314" s="46" t="s">
        <v>1398</v>
      </c>
      <c r="J1314" s="46" t="s">
        <v>1520</v>
      </c>
      <c r="K1314" s="58">
        <v>1</v>
      </c>
      <c r="L1314" s="46" t="s">
        <v>29</v>
      </c>
      <c r="M1314" s="46" t="s">
        <v>839</v>
      </c>
      <c r="N1314" s="137"/>
    </row>
    <row r="1315" spans="1:14" s="152" customFormat="1" ht="15" customHeight="1" x14ac:dyDescent="0.25">
      <c r="A1315" s="210">
        <v>266</v>
      </c>
      <c r="B1315" s="129" t="s">
        <v>3824</v>
      </c>
      <c r="C1315" s="129" t="s">
        <v>3535</v>
      </c>
      <c r="D1315" s="129" t="s">
        <v>3825</v>
      </c>
      <c r="E1315" s="138" t="s">
        <v>2007</v>
      </c>
      <c r="F1315" s="138" t="s">
        <v>791</v>
      </c>
      <c r="G1315" s="46" t="s">
        <v>788</v>
      </c>
      <c r="H1315" s="185">
        <v>45</v>
      </c>
      <c r="I1315" s="46" t="s">
        <v>1398</v>
      </c>
      <c r="J1315" s="46" t="s">
        <v>1520</v>
      </c>
      <c r="K1315" s="58">
        <v>1</v>
      </c>
      <c r="L1315" s="46" t="s">
        <v>29</v>
      </c>
      <c r="M1315" s="46" t="s">
        <v>839</v>
      </c>
      <c r="N1315" s="137" t="s">
        <v>3826</v>
      </c>
    </row>
    <row r="1316" spans="1:14" s="152" customFormat="1" ht="15" customHeight="1" x14ac:dyDescent="0.25">
      <c r="A1316" s="210">
        <v>267</v>
      </c>
      <c r="B1316" s="129" t="s">
        <v>3827</v>
      </c>
      <c r="C1316" s="129" t="s">
        <v>3828</v>
      </c>
      <c r="D1316" s="129" t="s">
        <v>2521</v>
      </c>
      <c r="E1316" s="138" t="s">
        <v>2007</v>
      </c>
      <c r="F1316" s="138" t="s">
        <v>791</v>
      </c>
      <c r="G1316" s="46" t="s">
        <v>788</v>
      </c>
      <c r="H1316" s="185">
        <v>75</v>
      </c>
      <c r="I1316" s="46" t="s">
        <v>1398</v>
      </c>
      <c r="J1316" s="46" t="s">
        <v>1520</v>
      </c>
      <c r="K1316" s="58">
        <v>1</v>
      </c>
      <c r="L1316" s="46" t="s">
        <v>29</v>
      </c>
      <c r="M1316" s="46" t="s">
        <v>839</v>
      </c>
      <c r="N1316" s="137"/>
    </row>
    <row r="1317" spans="1:14" s="152" customFormat="1" ht="15" customHeight="1" x14ac:dyDescent="0.25">
      <c r="A1317" s="210">
        <v>268</v>
      </c>
      <c r="B1317" s="129" t="s">
        <v>3829</v>
      </c>
      <c r="C1317" s="129" t="s">
        <v>3535</v>
      </c>
      <c r="D1317" s="129" t="s">
        <v>3830</v>
      </c>
      <c r="E1317" s="138" t="s">
        <v>2007</v>
      </c>
      <c r="F1317" s="138" t="s">
        <v>791</v>
      </c>
      <c r="G1317" s="46" t="s">
        <v>788</v>
      </c>
      <c r="H1317" s="185">
        <v>45</v>
      </c>
      <c r="I1317" s="46" t="s">
        <v>1398</v>
      </c>
      <c r="J1317" s="46" t="s">
        <v>1520</v>
      </c>
      <c r="K1317" s="58">
        <v>1</v>
      </c>
      <c r="L1317" s="46" t="s">
        <v>29</v>
      </c>
      <c r="M1317" s="46" t="s">
        <v>839</v>
      </c>
      <c r="N1317" s="137"/>
    </row>
    <row r="1318" spans="1:14" s="152" customFormat="1" ht="15" customHeight="1" x14ac:dyDescent="0.25">
      <c r="A1318" s="210">
        <v>269</v>
      </c>
      <c r="B1318" s="129" t="s">
        <v>3831</v>
      </c>
      <c r="C1318" s="129" t="s">
        <v>3535</v>
      </c>
      <c r="D1318" s="129" t="s">
        <v>3832</v>
      </c>
      <c r="E1318" s="138" t="s">
        <v>2007</v>
      </c>
      <c r="F1318" s="138" t="s">
        <v>791</v>
      </c>
      <c r="G1318" s="46" t="s">
        <v>788</v>
      </c>
      <c r="H1318" s="185">
        <v>45</v>
      </c>
      <c r="I1318" s="46" t="s">
        <v>1398</v>
      </c>
      <c r="J1318" s="46" t="s">
        <v>1520</v>
      </c>
      <c r="K1318" s="58">
        <v>1</v>
      </c>
      <c r="L1318" s="46" t="s">
        <v>29</v>
      </c>
      <c r="M1318" s="46" t="s">
        <v>839</v>
      </c>
      <c r="N1318" s="137"/>
    </row>
    <row r="1319" spans="1:14" s="152" customFormat="1" ht="15" customHeight="1" x14ac:dyDescent="0.25">
      <c r="A1319" s="210">
        <v>270</v>
      </c>
      <c r="B1319" s="129" t="s">
        <v>3833</v>
      </c>
      <c r="C1319" s="129" t="s">
        <v>3834</v>
      </c>
      <c r="D1319" s="129" t="s">
        <v>3835</v>
      </c>
      <c r="E1319" s="138" t="s">
        <v>2007</v>
      </c>
      <c r="F1319" s="138" t="s">
        <v>791</v>
      </c>
      <c r="G1319" s="46" t="s">
        <v>788</v>
      </c>
      <c r="H1319" s="185">
        <v>45</v>
      </c>
      <c r="I1319" s="46" t="s">
        <v>1398</v>
      </c>
      <c r="J1319" s="46" t="s">
        <v>1520</v>
      </c>
      <c r="K1319" s="58">
        <v>1</v>
      </c>
      <c r="L1319" s="46" t="s">
        <v>29</v>
      </c>
      <c r="M1319" s="46" t="s">
        <v>839</v>
      </c>
      <c r="N1319" s="137"/>
    </row>
    <row r="1320" spans="1:14" s="152" customFormat="1" ht="15" customHeight="1" x14ac:dyDescent="0.25">
      <c r="A1320" s="210">
        <v>271</v>
      </c>
      <c r="B1320" s="129" t="s">
        <v>3836</v>
      </c>
      <c r="C1320" s="129" t="s">
        <v>3535</v>
      </c>
      <c r="D1320" s="129" t="s">
        <v>3537</v>
      </c>
      <c r="E1320" s="138" t="s">
        <v>2007</v>
      </c>
      <c r="F1320" s="138" t="s">
        <v>791</v>
      </c>
      <c r="G1320" s="46" t="s">
        <v>788</v>
      </c>
      <c r="H1320" s="185">
        <v>45</v>
      </c>
      <c r="I1320" s="46" t="s">
        <v>1398</v>
      </c>
      <c r="J1320" s="46" t="s">
        <v>1520</v>
      </c>
      <c r="K1320" s="58">
        <v>1</v>
      </c>
      <c r="L1320" s="46" t="s">
        <v>29</v>
      </c>
      <c r="M1320" s="46" t="s">
        <v>839</v>
      </c>
      <c r="N1320" s="137"/>
    </row>
    <row r="1321" spans="1:14" s="152" customFormat="1" ht="15" customHeight="1" x14ac:dyDescent="0.25">
      <c r="A1321" s="210">
        <v>272</v>
      </c>
      <c r="B1321" s="129" t="s">
        <v>3837</v>
      </c>
      <c r="C1321" s="129" t="s">
        <v>3535</v>
      </c>
      <c r="D1321" s="129" t="s">
        <v>3830</v>
      </c>
      <c r="E1321" s="138" t="s">
        <v>2007</v>
      </c>
      <c r="F1321" s="138" t="s">
        <v>791</v>
      </c>
      <c r="G1321" s="46" t="s">
        <v>788</v>
      </c>
      <c r="H1321" s="185">
        <v>45</v>
      </c>
      <c r="I1321" s="46" t="s">
        <v>1398</v>
      </c>
      <c r="J1321" s="46" t="s">
        <v>1520</v>
      </c>
      <c r="K1321" s="58">
        <v>1</v>
      </c>
      <c r="L1321" s="46" t="s">
        <v>29</v>
      </c>
      <c r="M1321" s="46" t="s">
        <v>839</v>
      </c>
      <c r="N1321" s="137"/>
    </row>
    <row r="1322" spans="1:14" s="152" customFormat="1" ht="15" customHeight="1" x14ac:dyDescent="0.25">
      <c r="A1322" s="210">
        <v>273</v>
      </c>
      <c r="B1322" s="129" t="s">
        <v>3838</v>
      </c>
      <c r="C1322" s="129" t="s">
        <v>3530</v>
      </c>
      <c r="D1322" s="129" t="s">
        <v>3533</v>
      </c>
      <c r="E1322" s="138" t="s">
        <v>2007</v>
      </c>
      <c r="F1322" s="138" t="s">
        <v>791</v>
      </c>
      <c r="G1322" s="46" t="s">
        <v>788</v>
      </c>
      <c r="H1322" s="185">
        <v>45</v>
      </c>
      <c r="I1322" s="46" t="s">
        <v>1398</v>
      </c>
      <c r="J1322" s="46" t="s">
        <v>1528</v>
      </c>
      <c r="K1322" s="58">
        <v>1</v>
      </c>
      <c r="L1322" s="46" t="s">
        <v>29</v>
      </c>
      <c r="M1322" s="46" t="s">
        <v>839</v>
      </c>
      <c r="N1322" s="137"/>
    </row>
    <row r="1323" spans="1:14" s="152" customFormat="1" ht="15" customHeight="1" x14ac:dyDescent="0.25">
      <c r="A1323" s="210">
        <v>274</v>
      </c>
      <c r="B1323" s="129" t="s">
        <v>3839</v>
      </c>
      <c r="C1323" s="129" t="s">
        <v>3530</v>
      </c>
      <c r="D1323" s="129" t="s">
        <v>3530</v>
      </c>
      <c r="E1323" s="138" t="s">
        <v>2007</v>
      </c>
      <c r="F1323" s="138" t="s">
        <v>791</v>
      </c>
      <c r="G1323" s="46" t="s">
        <v>788</v>
      </c>
      <c r="H1323" s="185">
        <v>45</v>
      </c>
      <c r="I1323" s="46" t="s">
        <v>1398</v>
      </c>
      <c r="J1323" s="46" t="s">
        <v>1528</v>
      </c>
      <c r="K1323" s="58">
        <v>1</v>
      </c>
      <c r="L1323" s="46" t="s">
        <v>29</v>
      </c>
      <c r="M1323" s="46" t="s">
        <v>839</v>
      </c>
      <c r="N1323" s="137"/>
    </row>
    <row r="1324" spans="1:14" s="152" customFormat="1" ht="15" customHeight="1" x14ac:dyDescent="0.25">
      <c r="A1324" s="210">
        <v>275</v>
      </c>
      <c r="B1324" s="129" t="s">
        <v>3840</v>
      </c>
      <c r="C1324" s="129" t="s">
        <v>3669</v>
      </c>
      <c r="D1324" s="129" t="s">
        <v>3725</v>
      </c>
      <c r="E1324" s="138" t="s">
        <v>2007</v>
      </c>
      <c r="F1324" s="138" t="s">
        <v>791</v>
      </c>
      <c r="G1324" s="46" t="s">
        <v>788</v>
      </c>
      <c r="H1324" s="185">
        <v>45</v>
      </c>
      <c r="I1324" s="46" t="s">
        <v>1398</v>
      </c>
      <c r="J1324" s="46" t="s">
        <v>1413</v>
      </c>
      <c r="K1324" s="58">
        <v>1</v>
      </c>
      <c r="L1324" s="46" t="s">
        <v>29</v>
      </c>
      <c r="M1324" s="46" t="s">
        <v>150</v>
      </c>
      <c r="N1324" s="137"/>
    </row>
    <row r="1325" spans="1:14" s="152" customFormat="1" ht="15" customHeight="1" x14ac:dyDescent="0.25">
      <c r="A1325" s="210">
        <v>276</v>
      </c>
      <c r="B1325" s="129" t="s">
        <v>3841</v>
      </c>
      <c r="C1325" s="129" t="s">
        <v>3669</v>
      </c>
      <c r="D1325" s="129" t="s">
        <v>3670</v>
      </c>
      <c r="E1325" s="138" t="s">
        <v>2007</v>
      </c>
      <c r="F1325" s="138" t="s">
        <v>791</v>
      </c>
      <c r="G1325" s="46" t="s">
        <v>788</v>
      </c>
      <c r="H1325" s="185">
        <v>45</v>
      </c>
      <c r="I1325" s="46" t="s">
        <v>1398</v>
      </c>
      <c r="J1325" s="46" t="s">
        <v>1413</v>
      </c>
      <c r="K1325" s="58">
        <v>1</v>
      </c>
      <c r="L1325" s="46" t="s">
        <v>29</v>
      </c>
      <c r="M1325" s="46" t="s">
        <v>150</v>
      </c>
      <c r="N1325" s="137"/>
    </row>
    <row r="1326" spans="1:14" s="152" customFormat="1" ht="15" customHeight="1" x14ac:dyDescent="0.25">
      <c r="A1326" s="210">
        <v>277</v>
      </c>
      <c r="B1326" s="129" t="s">
        <v>3842</v>
      </c>
      <c r="C1326" s="129" t="s">
        <v>3519</v>
      </c>
      <c r="D1326" s="129" t="s">
        <v>3802</v>
      </c>
      <c r="E1326" s="138" t="s">
        <v>2037</v>
      </c>
      <c r="F1326" s="138" t="s">
        <v>793</v>
      </c>
      <c r="G1326" s="46" t="s">
        <v>788</v>
      </c>
      <c r="H1326" s="185">
        <v>305</v>
      </c>
      <c r="I1326" s="188" t="s">
        <v>29</v>
      </c>
      <c r="J1326" s="188" t="s">
        <v>314</v>
      </c>
      <c r="K1326" s="58">
        <v>0</v>
      </c>
      <c r="L1326" s="46">
        <v>0</v>
      </c>
      <c r="M1326" s="46">
        <v>0</v>
      </c>
      <c r="N1326" s="137" t="s">
        <v>2020</v>
      </c>
    </row>
    <row r="1327" spans="1:14" s="152" customFormat="1" ht="15" customHeight="1" x14ac:dyDescent="0.25">
      <c r="A1327" s="210">
        <v>278</v>
      </c>
      <c r="B1327" s="129" t="s">
        <v>3843</v>
      </c>
      <c r="C1327" s="129" t="s">
        <v>3519</v>
      </c>
      <c r="D1327" s="129" t="s">
        <v>3844</v>
      </c>
      <c r="E1327" s="138" t="s">
        <v>2037</v>
      </c>
      <c r="F1327" s="138" t="s">
        <v>793</v>
      </c>
      <c r="G1327" s="46" t="s">
        <v>788</v>
      </c>
      <c r="H1327" s="185">
        <v>315</v>
      </c>
      <c r="I1327" s="188" t="s">
        <v>29</v>
      </c>
      <c r="J1327" s="188" t="s">
        <v>314</v>
      </c>
      <c r="K1327" s="58">
        <v>0</v>
      </c>
      <c r="L1327" s="46">
        <v>0</v>
      </c>
      <c r="M1327" s="46">
        <v>0</v>
      </c>
      <c r="N1327" s="137" t="s">
        <v>2020</v>
      </c>
    </row>
    <row r="1328" spans="1:14" s="152" customFormat="1" ht="15" customHeight="1" x14ac:dyDescent="0.25">
      <c r="A1328" s="210">
        <v>279</v>
      </c>
      <c r="B1328" s="129" t="s">
        <v>3845</v>
      </c>
      <c r="C1328" s="129" t="s">
        <v>3576</v>
      </c>
      <c r="D1328" s="129" t="s">
        <v>1843</v>
      </c>
      <c r="E1328" s="138" t="s">
        <v>2037</v>
      </c>
      <c r="F1328" s="138" t="s">
        <v>793</v>
      </c>
      <c r="G1328" s="46" t="s">
        <v>788</v>
      </c>
      <c r="H1328" s="185">
        <v>165</v>
      </c>
      <c r="I1328" s="188" t="s">
        <v>45</v>
      </c>
      <c r="J1328" s="188" t="s">
        <v>59</v>
      </c>
      <c r="K1328" s="58">
        <v>0</v>
      </c>
      <c r="L1328" s="46">
        <v>0</v>
      </c>
      <c r="M1328" s="46">
        <v>0</v>
      </c>
      <c r="N1328" s="137" t="s">
        <v>2020</v>
      </c>
    </row>
    <row r="1329" spans="1:14" s="152" customFormat="1" ht="15" customHeight="1" x14ac:dyDescent="0.25">
      <c r="A1329" s="210">
        <v>280</v>
      </c>
      <c r="B1329" s="129" t="s">
        <v>3846</v>
      </c>
      <c r="C1329" s="129" t="s">
        <v>3519</v>
      </c>
      <c r="D1329" s="129" t="s">
        <v>3844</v>
      </c>
      <c r="E1329" s="138" t="s">
        <v>2007</v>
      </c>
      <c r="F1329" s="138" t="s">
        <v>793</v>
      </c>
      <c r="G1329" s="46" t="s">
        <v>788</v>
      </c>
      <c r="H1329" s="185">
        <v>75</v>
      </c>
      <c r="I1329" s="188" t="s">
        <v>29</v>
      </c>
      <c r="J1329" s="188" t="s">
        <v>314</v>
      </c>
      <c r="K1329" s="58">
        <v>1</v>
      </c>
      <c r="L1329" s="46" t="s">
        <v>115</v>
      </c>
      <c r="M1329" s="46" t="s">
        <v>115</v>
      </c>
      <c r="N1329" s="137"/>
    </row>
    <row r="1330" spans="1:14" s="152" customFormat="1" ht="15" customHeight="1" x14ac:dyDescent="0.25">
      <c r="A1330" s="210">
        <v>281</v>
      </c>
      <c r="B1330" s="129" t="s">
        <v>3847</v>
      </c>
      <c r="C1330" s="129" t="s">
        <v>3519</v>
      </c>
      <c r="D1330" s="129" t="s">
        <v>3802</v>
      </c>
      <c r="E1330" s="138" t="s">
        <v>2007</v>
      </c>
      <c r="F1330" s="138" t="s">
        <v>793</v>
      </c>
      <c r="G1330" s="46" t="s">
        <v>788</v>
      </c>
      <c r="H1330" s="185">
        <v>75</v>
      </c>
      <c r="I1330" s="188" t="s">
        <v>29</v>
      </c>
      <c r="J1330" s="188" t="s">
        <v>314</v>
      </c>
      <c r="K1330" s="58">
        <v>1</v>
      </c>
      <c r="L1330" s="46" t="s">
        <v>115</v>
      </c>
      <c r="M1330" s="46" t="s">
        <v>115</v>
      </c>
      <c r="N1330" s="137"/>
    </row>
    <row r="1331" spans="1:14" s="152" customFormat="1" ht="15" customHeight="1" x14ac:dyDescent="0.25">
      <c r="A1331" s="210">
        <v>282</v>
      </c>
      <c r="B1331" s="154" t="s">
        <v>3848</v>
      </c>
      <c r="C1331" s="154" t="s">
        <v>3576</v>
      </c>
      <c r="D1331" s="154" t="s">
        <v>1843</v>
      </c>
      <c r="E1331" s="138" t="s">
        <v>2007</v>
      </c>
      <c r="F1331" s="138" t="s">
        <v>793</v>
      </c>
      <c r="G1331" s="138" t="s">
        <v>788</v>
      </c>
      <c r="H1331" s="167">
        <v>75</v>
      </c>
      <c r="I1331" s="188" t="s">
        <v>45</v>
      </c>
      <c r="J1331" s="188" t="s">
        <v>59</v>
      </c>
      <c r="K1331" s="157">
        <v>1</v>
      </c>
      <c r="L1331" s="138" t="s">
        <v>115</v>
      </c>
      <c r="M1331" s="138" t="s">
        <v>115</v>
      </c>
      <c r="N1331" s="220"/>
    </row>
    <row r="1332" spans="1:14" s="152" customFormat="1" ht="15" customHeight="1" x14ac:dyDescent="0.25">
      <c r="A1332" s="210">
        <v>283</v>
      </c>
      <c r="B1332" s="129" t="s">
        <v>3849</v>
      </c>
      <c r="C1332" s="129" t="s">
        <v>3850</v>
      </c>
      <c r="D1332" s="129" t="s">
        <v>3851</v>
      </c>
      <c r="E1332" s="138" t="s">
        <v>2007</v>
      </c>
      <c r="F1332" s="138" t="s">
        <v>791</v>
      </c>
      <c r="G1332" s="46" t="s">
        <v>788</v>
      </c>
      <c r="H1332" s="185">
        <v>75</v>
      </c>
      <c r="I1332" s="46" t="s">
        <v>1398</v>
      </c>
      <c r="J1332" s="46" t="s">
        <v>1512</v>
      </c>
      <c r="K1332" s="58">
        <v>1</v>
      </c>
      <c r="L1332" s="134" t="s">
        <v>29</v>
      </c>
      <c r="M1332" s="46" t="s">
        <v>150</v>
      </c>
      <c r="N1332" s="137"/>
    </row>
    <row r="1333" spans="1:14" s="152" customFormat="1" ht="15" customHeight="1" x14ac:dyDescent="0.25">
      <c r="A1333" s="210">
        <v>284</v>
      </c>
      <c r="B1333" s="129" t="s">
        <v>3852</v>
      </c>
      <c r="C1333" s="129" t="s">
        <v>806</v>
      </c>
      <c r="D1333" s="129" t="s">
        <v>3618</v>
      </c>
      <c r="E1333" s="138" t="s">
        <v>2007</v>
      </c>
      <c r="F1333" s="138" t="s">
        <v>791</v>
      </c>
      <c r="G1333" s="46" t="s">
        <v>788</v>
      </c>
      <c r="H1333" s="185">
        <v>45</v>
      </c>
      <c r="I1333" s="188" t="s">
        <v>1398</v>
      </c>
      <c r="J1333" s="188" t="s">
        <v>1512</v>
      </c>
      <c r="K1333" s="58">
        <v>1</v>
      </c>
      <c r="L1333" s="46" t="s">
        <v>29</v>
      </c>
      <c r="M1333" s="46" t="s">
        <v>150</v>
      </c>
      <c r="N1333" s="137"/>
    </row>
    <row r="1334" spans="1:14" s="152" customFormat="1" ht="15" customHeight="1" x14ac:dyDescent="0.25">
      <c r="A1334" s="210">
        <v>285</v>
      </c>
      <c r="B1334" s="129" t="s">
        <v>3853</v>
      </c>
      <c r="C1334" s="129" t="s">
        <v>806</v>
      </c>
      <c r="D1334" s="129" t="s">
        <v>3854</v>
      </c>
      <c r="E1334" s="138" t="s">
        <v>2007</v>
      </c>
      <c r="F1334" s="138" t="s">
        <v>791</v>
      </c>
      <c r="G1334" s="46" t="s">
        <v>788</v>
      </c>
      <c r="H1334" s="185">
        <v>45</v>
      </c>
      <c r="I1334" s="188" t="s">
        <v>1398</v>
      </c>
      <c r="J1334" s="188" t="s">
        <v>1512</v>
      </c>
      <c r="K1334" s="58">
        <v>1</v>
      </c>
      <c r="L1334" s="134" t="s">
        <v>29</v>
      </c>
      <c r="M1334" s="46" t="s">
        <v>150</v>
      </c>
      <c r="N1334" s="137"/>
    </row>
    <row r="1335" spans="1:14" s="152" customFormat="1" ht="15" customHeight="1" x14ac:dyDescent="0.25">
      <c r="A1335" s="210">
        <v>286</v>
      </c>
      <c r="B1335" s="129" t="s">
        <v>3855</v>
      </c>
      <c r="C1335" s="129" t="s">
        <v>1845</v>
      </c>
      <c r="D1335" s="129" t="s">
        <v>1845</v>
      </c>
      <c r="E1335" s="138" t="s">
        <v>2007</v>
      </c>
      <c r="F1335" s="138" t="s">
        <v>791</v>
      </c>
      <c r="G1335" s="46" t="s">
        <v>788</v>
      </c>
      <c r="H1335" s="185">
        <v>45</v>
      </c>
      <c r="I1335" s="46" t="s">
        <v>1398</v>
      </c>
      <c r="J1335" s="46" t="s">
        <v>1449</v>
      </c>
      <c r="K1335" s="58">
        <v>1</v>
      </c>
      <c r="L1335" s="134" t="s">
        <v>29</v>
      </c>
      <c r="M1335" s="134" t="s">
        <v>30</v>
      </c>
      <c r="N1335" s="137"/>
    </row>
    <row r="1336" spans="1:14" s="152" customFormat="1" ht="15" customHeight="1" x14ac:dyDescent="0.25">
      <c r="A1336" s="210">
        <v>287</v>
      </c>
      <c r="B1336" s="129" t="s">
        <v>3856</v>
      </c>
      <c r="C1336" s="129" t="s">
        <v>1845</v>
      </c>
      <c r="D1336" s="129" t="s">
        <v>3830</v>
      </c>
      <c r="E1336" s="138" t="s">
        <v>2007</v>
      </c>
      <c r="F1336" s="138" t="s">
        <v>791</v>
      </c>
      <c r="G1336" s="46" t="s">
        <v>788</v>
      </c>
      <c r="H1336" s="185">
        <v>45</v>
      </c>
      <c r="I1336" s="46" t="s">
        <v>1398</v>
      </c>
      <c r="J1336" s="46" t="s">
        <v>1449</v>
      </c>
      <c r="K1336" s="58">
        <v>1</v>
      </c>
      <c r="L1336" s="134" t="s">
        <v>29</v>
      </c>
      <c r="M1336" s="134" t="s">
        <v>30</v>
      </c>
      <c r="N1336" s="137"/>
    </row>
    <row r="1337" spans="1:14" s="152" customFormat="1" ht="15" customHeight="1" x14ac:dyDescent="0.25">
      <c r="A1337" s="210">
        <v>288</v>
      </c>
      <c r="B1337" s="129" t="s">
        <v>3857</v>
      </c>
      <c r="C1337" s="129" t="s">
        <v>3535</v>
      </c>
      <c r="D1337" s="129" t="s">
        <v>3858</v>
      </c>
      <c r="E1337" s="138" t="s">
        <v>2007</v>
      </c>
      <c r="F1337" s="138" t="s">
        <v>791</v>
      </c>
      <c r="G1337" s="46" t="s">
        <v>788</v>
      </c>
      <c r="H1337" s="185">
        <v>45</v>
      </c>
      <c r="I1337" s="46" t="s">
        <v>1398</v>
      </c>
      <c r="J1337" s="46" t="s">
        <v>1520</v>
      </c>
      <c r="K1337" s="58">
        <v>1</v>
      </c>
      <c r="L1337" s="46" t="s">
        <v>29</v>
      </c>
      <c r="M1337" s="46" t="s">
        <v>839</v>
      </c>
      <c r="N1337" s="137"/>
    </row>
    <row r="1338" spans="1:14" s="152" customFormat="1" ht="15" customHeight="1" x14ac:dyDescent="0.25">
      <c r="A1338" s="210">
        <v>289</v>
      </c>
      <c r="B1338" s="129" t="s">
        <v>3859</v>
      </c>
      <c r="C1338" s="129" t="s">
        <v>3535</v>
      </c>
      <c r="D1338" s="129" t="s">
        <v>3825</v>
      </c>
      <c r="E1338" s="138" t="s">
        <v>2007</v>
      </c>
      <c r="F1338" s="138" t="s">
        <v>791</v>
      </c>
      <c r="G1338" s="46" t="s">
        <v>788</v>
      </c>
      <c r="H1338" s="185">
        <v>45</v>
      </c>
      <c r="I1338" s="46" t="s">
        <v>1398</v>
      </c>
      <c r="J1338" s="46" t="s">
        <v>1520</v>
      </c>
      <c r="K1338" s="58">
        <v>1</v>
      </c>
      <c r="L1338" s="134" t="s">
        <v>29</v>
      </c>
      <c r="M1338" s="134" t="s">
        <v>839</v>
      </c>
      <c r="N1338" s="137"/>
    </row>
    <row r="1339" spans="1:14" s="152" customFormat="1" ht="15" customHeight="1" x14ac:dyDescent="0.25">
      <c r="A1339" s="210">
        <v>290</v>
      </c>
      <c r="B1339" s="129" t="s">
        <v>3860</v>
      </c>
      <c r="C1339" s="129" t="s">
        <v>3535</v>
      </c>
      <c r="D1339" s="129" t="s">
        <v>3592</v>
      </c>
      <c r="E1339" s="138" t="s">
        <v>2007</v>
      </c>
      <c r="F1339" s="138" t="s">
        <v>791</v>
      </c>
      <c r="G1339" s="46" t="s">
        <v>788</v>
      </c>
      <c r="H1339" s="185">
        <v>45</v>
      </c>
      <c r="I1339" s="46" t="s">
        <v>1398</v>
      </c>
      <c r="J1339" s="46" t="s">
        <v>1520</v>
      </c>
      <c r="K1339" s="58">
        <v>1</v>
      </c>
      <c r="L1339" s="134" t="s">
        <v>29</v>
      </c>
      <c r="M1339" s="134" t="s">
        <v>839</v>
      </c>
      <c r="N1339" s="137"/>
    </row>
    <row r="1340" spans="1:14" s="152" customFormat="1" ht="15" customHeight="1" x14ac:dyDescent="0.25">
      <c r="A1340" s="210">
        <v>291</v>
      </c>
      <c r="B1340" s="129" t="s">
        <v>3861</v>
      </c>
      <c r="C1340" s="129" t="s">
        <v>3530</v>
      </c>
      <c r="D1340" s="129" t="s">
        <v>3862</v>
      </c>
      <c r="E1340" s="138" t="s">
        <v>2007</v>
      </c>
      <c r="F1340" s="138" t="s">
        <v>791</v>
      </c>
      <c r="G1340" s="46" t="s">
        <v>788</v>
      </c>
      <c r="H1340" s="185">
        <v>45</v>
      </c>
      <c r="I1340" s="46" t="s">
        <v>1398</v>
      </c>
      <c r="J1340" s="46" t="s">
        <v>1528</v>
      </c>
      <c r="K1340" s="58">
        <v>1</v>
      </c>
      <c r="L1340" s="46" t="s">
        <v>29</v>
      </c>
      <c r="M1340" s="46" t="s">
        <v>839</v>
      </c>
      <c r="N1340" s="137"/>
    </row>
    <row r="1341" spans="1:14" s="152" customFormat="1" ht="15" customHeight="1" x14ac:dyDescent="0.25">
      <c r="A1341" s="210">
        <v>292</v>
      </c>
      <c r="B1341" s="129" t="s">
        <v>3863</v>
      </c>
      <c r="C1341" s="129" t="s">
        <v>3530</v>
      </c>
      <c r="D1341" s="129" t="s">
        <v>3621</v>
      </c>
      <c r="E1341" s="138" t="s">
        <v>2007</v>
      </c>
      <c r="F1341" s="138" t="s">
        <v>791</v>
      </c>
      <c r="G1341" s="46" t="s">
        <v>788</v>
      </c>
      <c r="H1341" s="185">
        <v>45</v>
      </c>
      <c r="I1341" s="46" t="s">
        <v>1398</v>
      </c>
      <c r="J1341" s="46" t="s">
        <v>1528</v>
      </c>
      <c r="K1341" s="58">
        <v>1</v>
      </c>
      <c r="L1341" s="46" t="s">
        <v>29</v>
      </c>
      <c r="M1341" s="46" t="s">
        <v>839</v>
      </c>
      <c r="N1341" s="137"/>
    </row>
    <row r="1342" spans="1:14" s="152" customFormat="1" ht="15" customHeight="1" x14ac:dyDescent="0.25">
      <c r="A1342" s="210">
        <v>293</v>
      </c>
      <c r="B1342" s="129" t="s">
        <v>3864</v>
      </c>
      <c r="C1342" s="129" t="s">
        <v>822</v>
      </c>
      <c r="D1342" s="129" t="s">
        <v>3865</v>
      </c>
      <c r="E1342" s="138" t="s">
        <v>2007</v>
      </c>
      <c r="F1342" s="138" t="s">
        <v>793</v>
      </c>
      <c r="G1342" s="46" t="s">
        <v>788</v>
      </c>
      <c r="H1342" s="185">
        <v>45</v>
      </c>
      <c r="I1342" s="46" t="s">
        <v>45</v>
      </c>
      <c r="J1342" s="46" t="s">
        <v>317</v>
      </c>
      <c r="K1342" s="58">
        <v>1</v>
      </c>
      <c r="L1342" s="46" t="s">
        <v>25</v>
      </c>
      <c r="M1342" s="46" t="s">
        <v>3698</v>
      </c>
      <c r="N1342" s="137"/>
    </row>
    <row r="1343" spans="1:14" s="152" customFormat="1" ht="15" customHeight="1" x14ac:dyDescent="0.25">
      <c r="A1343" s="210">
        <v>294</v>
      </c>
      <c r="B1343" s="129" t="s">
        <v>3866</v>
      </c>
      <c r="C1343" s="129" t="s">
        <v>822</v>
      </c>
      <c r="D1343" s="129" t="s">
        <v>1850</v>
      </c>
      <c r="E1343" s="138" t="s">
        <v>2007</v>
      </c>
      <c r="F1343" s="138" t="s">
        <v>793</v>
      </c>
      <c r="G1343" s="46" t="s">
        <v>788</v>
      </c>
      <c r="H1343" s="185">
        <v>45</v>
      </c>
      <c r="I1343" s="46" t="s">
        <v>45</v>
      </c>
      <c r="J1343" s="46" t="s">
        <v>317</v>
      </c>
      <c r="K1343" s="58">
        <v>1</v>
      </c>
      <c r="L1343" s="46" t="s">
        <v>25</v>
      </c>
      <c r="M1343" s="46" t="s">
        <v>3698</v>
      </c>
      <c r="N1343" s="137"/>
    </row>
    <row r="1344" spans="1:14" s="152" customFormat="1" ht="15" customHeight="1" x14ac:dyDescent="0.25">
      <c r="A1344" s="210">
        <v>295</v>
      </c>
      <c r="B1344" s="129" t="s">
        <v>3867</v>
      </c>
      <c r="C1344" s="129" t="s">
        <v>3868</v>
      </c>
      <c r="D1344" s="129" t="s">
        <v>3597</v>
      </c>
      <c r="E1344" s="138" t="s">
        <v>2007</v>
      </c>
      <c r="F1344" s="138" t="s">
        <v>473</v>
      </c>
      <c r="G1344" s="46" t="s">
        <v>788</v>
      </c>
      <c r="H1344" s="185">
        <v>45</v>
      </c>
      <c r="I1344" s="46" t="s">
        <v>1398</v>
      </c>
      <c r="J1344" s="46" t="s">
        <v>1520</v>
      </c>
      <c r="K1344" s="58">
        <v>1</v>
      </c>
      <c r="L1344" s="46" t="s">
        <v>29</v>
      </c>
      <c r="M1344" s="46" t="s">
        <v>839</v>
      </c>
      <c r="N1344" s="137"/>
    </row>
    <row r="1345" spans="1:14" s="152" customFormat="1" ht="15" customHeight="1" x14ac:dyDescent="0.25">
      <c r="A1345" s="210">
        <v>296</v>
      </c>
      <c r="B1345" s="129" t="s">
        <v>3869</v>
      </c>
      <c r="C1345" s="129" t="s">
        <v>3868</v>
      </c>
      <c r="D1345" s="129" t="s">
        <v>3680</v>
      </c>
      <c r="E1345" s="138" t="s">
        <v>2007</v>
      </c>
      <c r="F1345" s="138" t="s">
        <v>473</v>
      </c>
      <c r="G1345" s="46" t="s">
        <v>788</v>
      </c>
      <c r="H1345" s="185">
        <v>45</v>
      </c>
      <c r="I1345" s="46" t="s">
        <v>1398</v>
      </c>
      <c r="J1345" s="46" t="s">
        <v>1520</v>
      </c>
      <c r="K1345" s="58">
        <v>1</v>
      </c>
      <c r="L1345" s="46" t="s">
        <v>29</v>
      </c>
      <c r="M1345" s="46" t="s">
        <v>839</v>
      </c>
      <c r="N1345" s="137"/>
    </row>
    <row r="1346" spans="1:14" s="152" customFormat="1" ht="15" customHeight="1" x14ac:dyDescent="0.25">
      <c r="A1346" s="210">
        <v>297</v>
      </c>
      <c r="B1346" s="129" t="s">
        <v>3870</v>
      </c>
      <c r="C1346" s="129" t="s">
        <v>3871</v>
      </c>
      <c r="D1346" s="129" t="s">
        <v>3522</v>
      </c>
      <c r="E1346" s="138" t="s">
        <v>2007</v>
      </c>
      <c r="F1346" s="138" t="s">
        <v>793</v>
      </c>
      <c r="G1346" s="46" t="s">
        <v>788</v>
      </c>
      <c r="H1346" s="185">
        <v>45</v>
      </c>
      <c r="I1346" s="188" t="s">
        <v>45</v>
      </c>
      <c r="J1346" s="188" t="s">
        <v>1410</v>
      </c>
      <c r="K1346" s="58">
        <v>0</v>
      </c>
      <c r="L1346" s="46">
        <v>0</v>
      </c>
      <c r="M1346" s="139">
        <v>0</v>
      </c>
      <c r="N1346" s="137"/>
    </row>
    <row r="1347" spans="1:14" s="152" customFormat="1" ht="15" customHeight="1" x14ac:dyDescent="0.25">
      <c r="A1347" s="210">
        <v>298</v>
      </c>
      <c r="B1347" s="129" t="s">
        <v>3872</v>
      </c>
      <c r="C1347" s="129" t="s">
        <v>3871</v>
      </c>
      <c r="D1347" s="129" t="s">
        <v>3873</v>
      </c>
      <c r="E1347" s="138" t="s">
        <v>2007</v>
      </c>
      <c r="F1347" s="138" t="s">
        <v>793</v>
      </c>
      <c r="G1347" s="46" t="s">
        <v>788</v>
      </c>
      <c r="H1347" s="185">
        <v>45</v>
      </c>
      <c r="I1347" s="188" t="s">
        <v>45</v>
      </c>
      <c r="J1347" s="188" t="s">
        <v>1410</v>
      </c>
      <c r="K1347" s="58">
        <v>0</v>
      </c>
      <c r="L1347" s="46">
        <v>0</v>
      </c>
      <c r="M1347" s="139">
        <v>0</v>
      </c>
      <c r="N1347" s="137"/>
    </row>
    <row r="1348" spans="1:14" s="152" customFormat="1" ht="15" customHeight="1" x14ac:dyDescent="0.25">
      <c r="A1348" s="210">
        <v>299</v>
      </c>
      <c r="B1348" s="129" t="s">
        <v>3874</v>
      </c>
      <c r="C1348" s="129" t="s">
        <v>792</v>
      </c>
      <c r="D1348" s="129" t="s">
        <v>1843</v>
      </c>
      <c r="E1348" s="138" t="s">
        <v>2007</v>
      </c>
      <c r="F1348" s="138" t="s">
        <v>473</v>
      </c>
      <c r="G1348" s="46" t="s">
        <v>788</v>
      </c>
      <c r="H1348" s="185">
        <v>45</v>
      </c>
      <c r="I1348" s="46" t="s">
        <v>45</v>
      </c>
      <c r="J1348" s="46" t="s">
        <v>1410</v>
      </c>
      <c r="K1348" s="58">
        <v>0</v>
      </c>
      <c r="L1348" s="134">
        <v>0</v>
      </c>
      <c r="M1348" s="134">
        <v>0</v>
      </c>
      <c r="N1348" s="137"/>
    </row>
    <row r="1349" spans="1:14" s="152" customFormat="1" ht="15" customHeight="1" x14ac:dyDescent="0.25">
      <c r="A1349" s="210">
        <v>300</v>
      </c>
      <c r="B1349" s="129" t="s">
        <v>3875</v>
      </c>
      <c r="C1349" s="129" t="s">
        <v>822</v>
      </c>
      <c r="D1349" s="129" t="s">
        <v>3876</v>
      </c>
      <c r="E1349" s="138" t="s">
        <v>2007</v>
      </c>
      <c r="F1349" s="138" t="s">
        <v>793</v>
      </c>
      <c r="G1349" s="46" t="s">
        <v>788</v>
      </c>
      <c r="H1349" s="185">
        <v>45</v>
      </c>
      <c r="I1349" s="46" t="s">
        <v>45</v>
      </c>
      <c r="J1349" s="46" t="s">
        <v>317</v>
      </c>
      <c r="K1349" s="58">
        <v>0</v>
      </c>
      <c r="L1349" s="134">
        <v>0</v>
      </c>
      <c r="M1349" s="134">
        <v>0</v>
      </c>
      <c r="N1349" s="137"/>
    </row>
    <row r="1350" spans="1:14" s="152" customFormat="1" ht="15" customHeight="1" x14ac:dyDescent="0.25">
      <c r="A1350" s="210">
        <v>301</v>
      </c>
      <c r="B1350" s="129" t="s">
        <v>3877</v>
      </c>
      <c r="C1350" s="129" t="s">
        <v>792</v>
      </c>
      <c r="D1350" s="129" t="s">
        <v>3647</v>
      </c>
      <c r="E1350" s="138" t="s">
        <v>2007</v>
      </c>
      <c r="F1350" s="138" t="s">
        <v>793</v>
      </c>
      <c r="G1350" s="46" t="s">
        <v>788</v>
      </c>
      <c r="H1350" s="185">
        <v>45</v>
      </c>
      <c r="I1350" s="46" t="s">
        <v>45</v>
      </c>
      <c r="J1350" s="46" t="s">
        <v>1410</v>
      </c>
      <c r="K1350" s="58">
        <v>0</v>
      </c>
      <c r="L1350" s="134">
        <v>0</v>
      </c>
      <c r="M1350" s="134">
        <v>0</v>
      </c>
      <c r="N1350" s="137"/>
    </row>
    <row r="1351" spans="1:14" s="152" customFormat="1" ht="15" customHeight="1" x14ac:dyDescent="0.25">
      <c r="A1351" s="210">
        <v>302</v>
      </c>
      <c r="B1351" s="129" t="s">
        <v>3878</v>
      </c>
      <c r="C1351" s="129" t="s">
        <v>822</v>
      </c>
      <c r="D1351" s="129" t="s">
        <v>3876</v>
      </c>
      <c r="E1351" s="138" t="s">
        <v>2007</v>
      </c>
      <c r="F1351" s="138" t="s">
        <v>793</v>
      </c>
      <c r="G1351" s="46" t="s">
        <v>788</v>
      </c>
      <c r="H1351" s="185">
        <v>45</v>
      </c>
      <c r="I1351" s="46" t="s">
        <v>45</v>
      </c>
      <c r="J1351" s="46" t="s">
        <v>317</v>
      </c>
      <c r="K1351" s="58">
        <v>1</v>
      </c>
      <c r="L1351" s="134" t="s">
        <v>25</v>
      </c>
      <c r="M1351" s="134" t="s">
        <v>3698</v>
      </c>
      <c r="N1351" s="137"/>
    </row>
    <row r="1352" spans="1:14" s="152" customFormat="1" ht="15" customHeight="1" x14ac:dyDescent="0.25">
      <c r="A1352" s="210">
        <v>303</v>
      </c>
      <c r="B1352" s="129" t="s">
        <v>3879</v>
      </c>
      <c r="C1352" s="129" t="s">
        <v>822</v>
      </c>
      <c r="D1352" s="129" t="s">
        <v>821</v>
      </c>
      <c r="E1352" s="138" t="s">
        <v>2007</v>
      </c>
      <c r="F1352" s="138" t="s">
        <v>793</v>
      </c>
      <c r="G1352" s="46" t="s">
        <v>788</v>
      </c>
      <c r="H1352" s="185">
        <v>45</v>
      </c>
      <c r="I1352" s="46" t="s">
        <v>45</v>
      </c>
      <c r="J1352" s="46" t="s">
        <v>317</v>
      </c>
      <c r="K1352" s="58">
        <v>1</v>
      </c>
      <c r="L1352" s="134" t="s">
        <v>25</v>
      </c>
      <c r="M1352" s="134" t="s">
        <v>3698</v>
      </c>
      <c r="N1352" s="137"/>
    </row>
    <row r="1353" spans="1:14" s="152" customFormat="1" ht="15" customHeight="1" x14ac:dyDescent="0.25">
      <c r="A1353" s="210">
        <v>304</v>
      </c>
      <c r="B1353" s="129" t="s">
        <v>3880</v>
      </c>
      <c r="C1353" s="129" t="s">
        <v>822</v>
      </c>
      <c r="D1353" s="129" t="s">
        <v>3881</v>
      </c>
      <c r="E1353" s="138" t="s">
        <v>2007</v>
      </c>
      <c r="F1353" s="138" t="s">
        <v>793</v>
      </c>
      <c r="G1353" s="46" t="s">
        <v>788</v>
      </c>
      <c r="H1353" s="185">
        <v>45</v>
      </c>
      <c r="I1353" s="46" t="s">
        <v>45</v>
      </c>
      <c r="J1353" s="46" t="s">
        <v>317</v>
      </c>
      <c r="K1353" s="58">
        <v>1</v>
      </c>
      <c r="L1353" s="134" t="s">
        <v>25</v>
      </c>
      <c r="M1353" s="134" t="s">
        <v>3698</v>
      </c>
      <c r="N1353" s="137"/>
    </row>
    <row r="1354" spans="1:14" s="152" customFormat="1" ht="15" customHeight="1" x14ac:dyDescent="0.25">
      <c r="A1354" s="210">
        <v>305</v>
      </c>
      <c r="B1354" s="129" t="s">
        <v>3882</v>
      </c>
      <c r="C1354" s="129" t="s">
        <v>822</v>
      </c>
      <c r="D1354" s="129" t="s">
        <v>3883</v>
      </c>
      <c r="E1354" s="138" t="s">
        <v>2007</v>
      </c>
      <c r="F1354" s="138" t="s">
        <v>793</v>
      </c>
      <c r="G1354" s="46" t="s">
        <v>788</v>
      </c>
      <c r="H1354" s="185">
        <v>45</v>
      </c>
      <c r="I1354" s="46" t="s">
        <v>45</v>
      </c>
      <c r="J1354" s="46" t="s">
        <v>317</v>
      </c>
      <c r="K1354" s="58">
        <v>1</v>
      </c>
      <c r="L1354" s="46" t="s">
        <v>25</v>
      </c>
      <c r="M1354" s="46" t="s">
        <v>3698</v>
      </c>
      <c r="N1354" s="137"/>
    </row>
    <row r="1355" spans="1:14" s="152" customFormat="1" ht="15" customHeight="1" x14ac:dyDescent="0.25">
      <c r="A1355" s="210">
        <v>306</v>
      </c>
      <c r="B1355" s="129" t="s">
        <v>3884</v>
      </c>
      <c r="C1355" s="129" t="s">
        <v>809</v>
      </c>
      <c r="D1355" s="129" t="s">
        <v>3707</v>
      </c>
      <c r="E1355" s="138" t="s">
        <v>2007</v>
      </c>
      <c r="F1355" s="138" t="s">
        <v>791</v>
      </c>
      <c r="G1355" s="46" t="s">
        <v>788</v>
      </c>
      <c r="H1355" s="185">
        <v>45</v>
      </c>
      <c r="I1355" s="46" t="s">
        <v>45</v>
      </c>
      <c r="J1355" s="46" t="s">
        <v>1410</v>
      </c>
      <c r="K1355" s="58">
        <v>0</v>
      </c>
      <c r="L1355" s="46">
        <v>0</v>
      </c>
      <c r="M1355" s="46">
        <v>0</v>
      </c>
      <c r="N1355" s="137" t="s">
        <v>3741</v>
      </c>
    </row>
    <row r="1356" spans="1:14" s="152" customFormat="1" ht="15" customHeight="1" x14ac:dyDescent="0.25">
      <c r="A1356" s="210">
        <v>307</v>
      </c>
      <c r="B1356" s="129" t="s">
        <v>3885</v>
      </c>
      <c r="C1356" s="129" t="s">
        <v>809</v>
      </c>
      <c r="D1356" s="129" t="s">
        <v>2246</v>
      </c>
      <c r="E1356" s="138" t="s">
        <v>2007</v>
      </c>
      <c r="F1356" s="138" t="s">
        <v>791</v>
      </c>
      <c r="G1356" s="46" t="s">
        <v>788</v>
      </c>
      <c r="H1356" s="185">
        <v>45</v>
      </c>
      <c r="I1356" s="46" t="s">
        <v>45</v>
      </c>
      <c r="J1356" s="46" t="s">
        <v>1410</v>
      </c>
      <c r="K1356" s="58">
        <v>0</v>
      </c>
      <c r="L1356" s="46">
        <v>0</v>
      </c>
      <c r="M1356" s="46">
        <v>0</v>
      </c>
      <c r="N1356" s="137" t="s">
        <v>3741</v>
      </c>
    </row>
    <row r="1357" spans="1:14" s="152" customFormat="1" ht="15" customHeight="1" x14ac:dyDescent="0.25">
      <c r="A1357" s="210">
        <v>308</v>
      </c>
      <c r="B1357" s="129" t="s">
        <v>3886</v>
      </c>
      <c r="C1357" s="129" t="s">
        <v>3519</v>
      </c>
      <c r="D1357" s="129" t="s">
        <v>3844</v>
      </c>
      <c r="E1357" s="138" t="s">
        <v>2037</v>
      </c>
      <c r="F1357" s="138" t="s">
        <v>793</v>
      </c>
      <c r="G1357" s="46" t="s">
        <v>788</v>
      </c>
      <c r="H1357" s="185">
        <v>150</v>
      </c>
      <c r="I1357" s="188" t="s">
        <v>45</v>
      </c>
      <c r="J1357" s="188" t="s">
        <v>74</v>
      </c>
      <c r="K1357" s="58">
        <v>1</v>
      </c>
      <c r="L1357" s="46" t="s">
        <v>115</v>
      </c>
      <c r="M1357" s="46" t="s">
        <v>115</v>
      </c>
      <c r="N1357" s="137" t="s">
        <v>2231</v>
      </c>
    </row>
    <row r="1358" spans="1:14" ht="15" customHeight="1" x14ac:dyDescent="0.25">
      <c r="A1358" s="210">
        <v>309</v>
      </c>
      <c r="B1358" s="129" t="s">
        <v>3887</v>
      </c>
      <c r="C1358" s="129" t="s">
        <v>3519</v>
      </c>
      <c r="D1358" s="129" t="s">
        <v>3888</v>
      </c>
      <c r="E1358" s="138" t="s">
        <v>2037</v>
      </c>
      <c r="F1358" s="138" t="s">
        <v>793</v>
      </c>
      <c r="G1358" s="46" t="s">
        <v>788</v>
      </c>
      <c r="H1358" s="185">
        <v>150</v>
      </c>
      <c r="I1358" s="188" t="s">
        <v>45</v>
      </c>
      <c r="J1358" s="188" t="s">
        <v>74</v>
      </c>
      <c r="K1358" s="58">
        <v>1</v>
      </c>
      <c r="L1358" s="46" t="s">
        <v>115</v>
      </c>
      <c r="M1358" s="46" t="s">
        <v>115</v>
      </c>
      <c r="N1358" s="137" t="s">
        <v>2231</v>
      </c>
    </row>
    <row r="1359" spans="1:14" ht="15" customHeight="1" x14ac:dyDescent="0.25">
      <c r="A1359" s="210">
        <v>310</v>
      </c>
      <c r="B1359" s="129" t="s">
        <v>3889</v>
      </c>
      <c r="C1359" s="129" t="s">
        <v>3519</v>
      </c>
      <c r="D1359" s="129" t="s">
        <v>3888</v>
      </c>
      <c r="E1359" s="138" t="s">
        <v>2007</v>
      </c>
      <c r="F1359" s="138" t="s">
        <v>793</v>
      </c>
      <c r="G1359" s="46" t="s">
        <v>788</v>
      </c>
      <c r="H1359" s="185">
        <v>45</v>
      </c>
      <c r="I1359" s="188" t="s">
        <v>45</v>
      </c>
      <c r="J1359" s="188" t="s">
        <v>74</v>
      </c>
      <c r="K1359" s="58">
        <v>1</v>
      </c>
      <c r="L1359" s="46" t="s">
        <v>115</v>
      </c>
      <c r="M1359" s="46" t="s">
        <v>115</v>
      </c>
      <c r="N1359" s="137"/>
    </row>
    <row r="1360" spans="1:14" ht="15" customHeight="1" x14ac:dyDescent="0.25">
      <c r="A1360" s="210">
        <v>311</v>
      </c>
      <c r="B1360" s="129" t="s">
        <v>3890</v>
      </c>
      <c r="C1360" s="129" t="s">
        <v>3519</v>
      </c>
      <c r="D1360" s="129" t="s">
        <v>3844</v>
      </c>
      <c r="E1360" s="138" t="s">
        <v>2007</v>
      </c>
      <c r="F1360" s="138" t="s">
        <v>793</v>
      </c>
      <c r="G1360" s="46" t="s">
        <v>788</v>
      </c>
      <c r="H1360" s="185">
        <v>75</v>
      </c>
      <c r="I1360" s="188" t="s">
        <v>45</v>
      </c>
      <c r="J1360" s="188" t="s">
        <v>74</v>
      </c>
      <c r="K1360" s="58">
        <v>1</v>
      </c>
      <c r="L1360" s="46" t="s">
        <v>115</v>
      </c>
      <c r="M1360" s="46" t="s">
        <v>115</v>
      </c>
      <c r="N1360" s="137" t="s">
        <v>2231</v>
      </c>
    </row>
    <row r="1361" spans="1:14" ht="15" customHeight="1" x14ac:dyDescent="0.25">
      <c r="A1361" s="210">
        <v>312</v>
      </c>
      <c r="B1361" s="129" t="s">
        <v>3891</v>
      </c>
      <c r="C1361" s="129" t="s">
        <v>813</v>
      </c>
      <c r="D1361" s="129" t="s">
        <v>3873</v>
      </c>
      <c r="E1361" s="138" t="s">
        <v>2007</v>
      </c>
      <c r="F1361" s="138" t="s">
        <v>793</v>
      </c>
      <c r="G1361" s="46" t="s">
        <v>788</v>
      </c>
      <c r="H1361" s="185">
        <v>75</v>
      </c>
      <c r="I1361" s="46" t="s">
        <v>45</v>
      </c>
      <c r="J1361" s="46" t="s">
        <v>74</v>
      </c>
      <c r="K1361" s="58">
        <v>1</v>
      </c>
      <c r="L1361" s="46" t="s">
        <v>25</v>
      </c>
      <c r="M1361" s="46" t="s">
        <v>3698</v>
      </c>
      <c r="N1361" s="137" t="s">
        <v>2231</v>
      </c>
    </row>
    <row r="1362" spans="1:14" ht="15" customHeight="1" x14ac:dyDescent="0.25">
      <c r="A1362" s="210">
        <v>313</v>
      </c>
      <c r="B1362" s="129" t="s">
        <v>3892</v>
      </c>
      <c r="C1362" s="129" t="s">
        <v>795</v>
      </c>
      <c r="D1362" s="129" t="s">
        <v>3629</v>
      </c>
      <c r="E1362" s="138" t="s">
        <v>2007</v>
      </c>
      <c r="F1362" s="138" t="s">
        <v>793</v>
      </c>
      <c r="G1362" s="46" t="s">
        <v>788</v>
      </c>
      <c r="H1362" s="185">
        <v>45</v>
      </c>
      <c r="I1362" s="46" t="s">
        <v>1398</v>
      </c>
      <c r="J1362" s="46" t="s">
        <v>1528</v>
      </c>
      <c r="K1362" s="58">
        <v>1</v>
      </c>
      <c r="L1362" s="46" t="s">
        <v>29</v>
      </c>
      <c r="M1362" s="46" t="s">
        <v>839</v>
      </c>
      <c r="N1362" s="137"/>
    </row>
    <row r="1363" spans="1:14" ht="15" customHeight="1" x14ac:dyDescent="0.25">
      <c r="A1363" s="210">
        <v>314</v>
      </c>
      <c r="B1363" s="129" t="s">
        <v>3893</v>
      </c>
      <c r="C1363" s="129" t="s">
        <v>795</v>
      </c>
      <c r="D1363" s="129" t="s">
        <v>1847</v>
      </c>
      <c r="E1363" s="138" t="s">
        <v>2007</v>
      </c>
      <c r="F1363" s="138" t="s">
        <v>793</v>
      </c>
      <c r="G1363" s="46" t="s">
        <v>788</v>
      </c>
      <c r="H1363" s="185">
        <v>45</v>
      </c>
      <c r="I1363" s="46" t="s">
        <v>1398</v>
      </c>
      <c r="J1363" s="46" t="s">
        <v>1528</v>
      </c>
      <c r="K1363" s="58">
        <v>1</v>
      </c>
      <c r="L1363" s="46" t="s">
        <v>29</v>
      </c>
      <c r="M1363" s="46" t="s">
        <v>839</v>
      </c>
      <c r="N1363" s="137"/>
    </row>
    <row r="1364" spans="1:14" ht="15" customHeight="1" x14ac:dyDescent="0.25">
      <c r="A1364" s="210">
        <v>315</v>
      </c>
      <c r="B1364" s="129" t="s">
        <v>3894</v>
      </c>
      <c r="C1364" s="129" t="s">
        <v>1859</v>
      </c>
      <c r="D1364" s="129" t="s">
        <v>3644</v>
      </c>
      <c r="E1364" s="138" t="s">
        <v>2037</v>
      </c>
      <c r="F1364" s="138" t="s">
        <v>791</v>
      </c>
      <c r="G1364" s="46" t="s">
        <v>788</v>
      </c>
      <c r="H1364" s="185">
        <v>185</v>
      </c>
      <c r="I1364" s="46" t="s">
        <v>1398</v>
      </c>
      <c r="J1364" s="46" t="s">
        <v>1406</v>
      </c>
      <c r="K1364" s="58">
        <v>0</v>
      </c>
      <c r="L1364" s="46">
        <v>0</v>
      </c>
      <c r="M1364" s="46">
        <v>0</v>
      </c>
      <c r="N1364" s="137" t="s">
        <v>3741</v>
      </c>
    </row>
    <row r="1365" spans="1:14" ht="15" customHeight="1" x14ac:dyDescent="0.25">
      <c r="A1365" s="210">
        <v>316</v>
      </c>
      <c r="B1365" s="129" t="s">
        <v>3895</v>
      </c>
      <c r="C1365" s="129" t="s">
        <v>1859</v>
      </c>
      <c r="D1365" s="129" t="s">
        <v>809</v>
      </c>
      <c r="E1365" s="138" t="s">
        <v>2037</v>
      </c>
      <c r="F1365" s="138" t="s">
        <v>791</v>
      </c>
      <c r="G1365" s="46" t="s">
        <v>788</v>
      </c>
      <c r="H1365" s="185">
        <v>185</v>
      </c>
      <c r="I1365" s="46" t="s">
        <v>1398</v>
      </c>
      <c r="J1365" s="46" t="s">
        <v>1406</v>
      </c>
      <c r="K1365" s="58">
        <v>0</v>
      </c>
      <c r="L1365" s="46">
        <v>0</v>
      </c>
      <c r="M1365" s="46">
        <v>0</v>
      </c>
      <c r="N1365" s="137" t="s">
        <v>3741</v>
      </c>
    </row>
    <row r="1366" spans="1:14" ht="15" customHeight="1" x14ac:dyDescent="0.25">
      <c r="A1366" s="210">
        <v>317</v>
      </c>
      <c r="B1366" s="129" t="s">
        <v>3896</v>
      </c>
      <c r="C1366" s="129" t="s">
        <v>3772</v>
      </c>
      <c r="D1366" s="129" t="s">
        <v>3772</v>
      </c>
      <c r="E1366" s="138" t="s">
        <v>2007</v>
      </c>
      <c r="F1366" s="138" t="s">
        <v>791</v>
      </c>
      <c r="G1366" s="46" t="s">
        <v>788</v>
      </c>
      <c r="H1366" s="185">
        <v>45</v>
      </c>
      <c r="I1366" s="46" t="s">
        <v>1398</v>
      </c>
      <c r="J1366" s="46" t="s">
        <v>1399</v>
      </c>
      <c r="K1366" s="58">
        <v>1</v>
      </c>
      <c r="L1366" s="46" t="s">
        <v>29</v>
      </c>
      <c r="M1366" s="46" t="s">
        <v>839</v>
      </c>
      <c r="N1366" s="137"/>
    </row>
    <row r="1367" spans="1:14" ht="15" customHeight="1" x14ac:dyDescent="0.25">
      <c r="A1367" s="210">
        <v>318</v>
      </c>
      <c r="B1367" s="129" t="s">
        <v>3897</v>
      </c>
      <c r="C1367" s="129" t="s">
        <v>3772</v>
      </c>
      <c r="D1367" s="129" t="s">
        <v>3688</v>
      </c>
      <c r="E1367" s="138" t="s">
        <v>2007</v>
      </c>
      <c r="F1367" s="138" t="s">
        <v>791</v>
      </c>
      <c r="G1367" s="46" t="s">
        <v>788</v>
      </c>
      <c r="H1367" s="185">
        <v>45</v>
      </c>
      <c r="I1367" s="46" t="s">
        <v>1398</v>
      </c>
      <c r="J1367" s="46" t="s">
        <v>1399</v>
      </c>
      <c r="K1367" s="58">
        <v>1</v>
      </c>
      <c r="L1367" s="46" t="s">
        <v>29</v>
      </c>
      <c r="M1367" s="46" t="s">
        <v>839</v>
      </c>
      <c r="N1367" s="137"/>
    </row>
    <row r="1368" spans="1:14" ht="15" customHeight="1" x14ac:dyDescent="0.25">
      <c r="A1368" s="210">
        <v>319</v>
      </c>
      <c r="B1368" s="129" t="s">
        <v>3898</v>
      </c>
      <c r="C1368" s="129" t="s">
        <v>795</v>
      </c>
      <c r="D1368" s="129" t="s">
        <v>3899</v>
      </c>
      <c r="E1368" s="138" t="s">
        <v>2007</v>
      </c>
      <c r="F1368" s="138" t="s">
        <v>793</v>
      </c>
      <c r="G1368" s="46" t="s">
        <v>788</v>
      </c>
      <c r="H1368" s="185">
        <v>45</v>
      </c>
      <c r="I1368" s="46" t="s">
        <v>1398</v>
      </c>
      <c r="J1368" s="46" t="s">
        <v>1528</v>
      </c>
      <c r="K1368" s="58">
        <v>1</v>
      </c>
      <c r="L1368" s="46" t="s">
        <v>29</v>
      </c>
      <c r="M1368" s="46" t="s">
        <v>839</v>
      </c>
      <c r="N1368" s="137"/>
    </row>
    <row r="1369" spans="1:14" ht="15" customHeight="1" x14ac:dyDescent="0.25">
      <c r="A1369" s="210">
        <v>320</v>
      </c>
      <c r="B1369" s="129" t="s">
        <v>3900</v>
      </c>
      <c r="C1369" s="129" t="s">
        <v>795</v>
      </c>
      <c r="D1369" s="129" t="s">
        <v>3678</v>
      </c>
      <c r="E1369" s="138" t="s">
        <v>2007</v>
      </c>
      <c r="F1369" s="138" t="s">
        <v>793</v>
      </c>
      <c r="G1369" s="46" t="s">
        <v>788</v>
      </c>
      <c r="H1369" s="185">
        <v>45</v>
      </c>
      <c r="I1369" s="46" t="s">
        <v>1398</v>
      </c>
      <c r="J1369" s="46" t="s">
        <v>1528</v>
      </c>
      <c r="K1369" s="58">
        <v>1</v>
      </c>
      <c r="L1369" s="46" t="s">
        <v>29</v>
      </c>
      <c r="M1369" s="46" t="s">
        <v>839</v>
      </c>
      <c r="N1369" s="137"/>
    </row>
    <row r="1370" spans="1:14" ht="15" customHeight="1" x14ac:dyDescent="0.25">
      <c r="A1370" s="210">
        <v>321</v>
      </c>
      <c r="B1370" s="129" t="s">
        <v>3901</v>
      </c>
      <c r="C1370" s="129" t="s">
        <v>1840</v>
      </c>
      <c r="D1370" s="129" t="s">
        <v>3608</v>
      </c>
      <c r="E1370" s="138" t="s">
        <v>2007</v>
      </c>
      <c r="F1370" s="138" t="s">
        <v>791</v>
      </c>
      <c r="G1370" s="46" t="s">
        <v>788</v>
      </c>
      <c r="H1370" s="185">
        <v>45</v>
      </c>
      <c r="I1370" s="46" t="s">
        <v>1398</v>
      </c>
      <c r="J1370" s="46" t="s">
        <v>1417</v>
      </c>
      <c r="K1370" s="58">
        <v>1</v>
      </c>
      <c r="L1370" s="134" t="s">
        <v>29</v>
      </c>
      <c r="M1370" s="134" t="s">
        <v>839</v>
      </c>
      <c r="N1370" s="137"/>
    </row>
    <row r="1371" spans="1:14" ht="15" customHeight="1" x14ac:dyDescent="0.25">
      <c r="A1371" s="210">
        <v>322</v>
      </c>
      <c r="B1371" s="129" t="s">
        <v>3902</v>
      </c>
      <c r="C1371" s="129" t="s">
        <v>1840</v>
      </c>
      <c r="D1371" s="129" t="s">
        <v>3732</v>
      </c>
      <c r="E1371" s="138" t="s">
        <v>2007</v>
      </c>
      <c r="F1371" s="138" t="s">
        <v>791</v>
      </c>
      <c r="G1371" s="46" t="s">
        <v>788</v>
      </c>
      <c r="H1371" s="185">
        <v>45</v>
      </c>
      <c r="I1371" s="46" t="s">
        <v>1398</v>
      </c>
      <c r="J1371" s="46" t="s">
        <v>1417</v>
      </c>
      <c r="K1371" s="58">
        <v>1</v>
      </c>
      <c r="L1371" s="134" t="s">
        <v>29</v>
      </c>
      <c r="M1371" s="134" t="s">
        <v>839</v>
      </c>
      <c r="N1371" s="137"/>
    </row>
    <row r="1372" spans="1:14" ht="15" customHeight="1" x14ac:dyDescent="0.25">
      <c r="A1372" s="210">
        <v>323</v>
      </c>
      <c r="B1372" s="129" t="s">
        <v>3903</v>
      </c>
      <c r="C1372" s="129" t="s">
        <v>1845</v>
      </c>
      <c r="D1372" s="129" t="s">
        <v>3561</v>
      </c>
      <c r="E1372" s="138" t="s">
        <v>2007</v>
      </c>
      <c r="F1372" s="138" t="s">
        <v>791</v>
      </c>
      <c r="G1372" s="46" t="s">
        <v>788</v>
      </c>
      <c r="H1372" s="185">
        <v>45</v>
      </c>
      <c r="I1372" s="46" t="s">
        <v>1398</v>
      </c>
      <c r="J1372" s="46" t="s">
        <v>1449</v>
      </c>
      <c r="K1372" s="58">
        <v>1</v>
      </c>
      <c r="L1372" s="46" t="s">
        <v>15</v>
      </c>
      <c r="M1372" s="134" t="s">
        <v>16</v>
      </c>
      <c r="N1372" s="137"/>
    </row>
    <row r="1373" spans="1:14" ht="15" customHeight="1" x14ac:dyDescent="0.25">
      <c r="A1373" s="210">
        <v>324</v>
      </c>
      <c r="B1373" s="129" t="s">
        <v>3904</v>
      </c>
      <c r="C1373" s="129" t="s">
        <v>1845</v>
      </c>
      <c r="D1373" s="129" t="s">
        <v>3535</v>
      </c>
      <c r="E1373" s="138" t="s">
        <v>2007</v>
      </c>
      <c r="F1373" s="138" t="s">
        <v>791</v>
      </c>
      <c r="G1373" s="46" t="s">
        <v>788</v>
      </c>
      <c r="H1373" s="185">
        <v>45</v>
      </c>
      <c r="I1373" s="46" t="s">
        <v>1398</v>
      </c>
      <c r="J1373" s="46" t="s">
        <v>1449</v>
      </c>
      <c r="K1373" s="58">
        <v>1</v>
      </c>
      <c r="L1373" s="46" t="s">
        <v>15</v>
      </c>
      <c r="M1373" s="134" t="s">
        <v>16</v>
      </c>
      <c r="N1373" s="137"/>
    </row>
    <row r="1374" spans="1:14" ht="15" customHeight="1" x14ac:dyDescent="0.25">
      <c r="A1374" s="210">
        <v>325</v>
      </c>
      <c r="B1374" s="129" t="s">
        <v>3905</v>
      </c>
      <c r="C1374" s="129" t="s">
        <v>3676</v>
      </c>
      <c r="D1374" s="129" t="s">
        <v>3615</v>
      </c>
      <c r="E1374" s="138" t="s">
        <v>2007</v>
      </c>
      <c r="F1374" s="138" t="s">
        <v>20</v>
      </c>
      <c r="G1374" s="46" t="s">
        <v>788</v>
      </c>
      <c r="H1374" s="185">
        <v>45</v>
      </c>
      <c r="I1374" s="46" t="s">
        <v>1398</v>
      </c>
      <c r="J1374" s="46" t="s">
        <v>1417</v>
      </c>
      <c r="K1374" s="58">
        <v>1</v>
      </c>
      <c r="L1374" s="46" t="s">
        <v>29</v>
      </c>
      <c r="M1374" s="46" t="s">
        <v>839</v>
      </c>
      <c r="N1374" s="137"/>
    </row>
    <row r="1375" spans="1:14" ht="15" customHeight="1" x14ac:dyDescent="0.25">
      <c r="A1375" s="210">
        <v>326</v>
      </c>
      <c r="B1375" s="129" t="s">
        <v>3906</v>
      </c>
      <c r="C1375" s="129" t="s">
        <v>3519</v>
      </c>
      <c r="D1375" s="129" t="s">
        <v>3522</v>
      </c>
      <c r="E1375" s="138" t="s">
        <v>2037</v>
      </c>
      <c r="F1375" s="138" t="s">
        <v>912</v>
      </c>
      <c r="G1375" s="46" t="s">
        <v>788</v>
      </c>
      <c r="H1375" s="185">
        <v>0</v>
      </c>
      <c r="I1375" s="188">
        <v>0</v>
      </c>
      <c r="J1375" s="188">
        <v>0</v>
      </c>
      <c r="K1375" s="58">
        <v>0</v>
      </c>
      <c r="L1375" s="46">
        <v>0</v>
      </c>
      <c r="M1375" s="46">
        <v>0</v>
      </c>
      <c r="N1375" s="137"/>
    </row>
    <row r="1376" spans="1:14" ht="15" customHeight="1" x14ac:dyDescent="0.25">
      <c r="A1376" s="210">
        <v>327</v>
      </c>
      <c r="B1376" s="129" t="s">
        <v>3907</v>
      </c>
      <c r="C1376" s="129" t="s">
        <v>3519</v>
      </c>
      <c r="D1376" s="129" t="s">
        <v>3908</v>
      </c>
      <c r="E1376" s="138" t="s">
        <v>2037</v>
      </c>
      <c r="F1376" s="138" t="s">
        <v>912</v>
      </c>
      <c r="G1376" s="46" t="s">
        <v>788</v>
      </c>
      <c r="H1376" s="185">
        <v>0</v>
      </c>
      <c r="I1376" s="188">
        <v>0</v>
      </c>
      <c r="J1376" s="188">
        <v>0</v>
      </c>
      <c r="K1376" s="58">
        <v>0</v>
      </c>
      <c r="L1376" s="46">
        <v>0</v>
      </c>
      <c r="M1376" s="46">
        <v>0</v>
      </c>
      <c r="N1376" s="137"/>
    </row>
    <row r="1377" spans="1:14" ht="15" customHeight="1" x14ac:dyDescent="0.25">
      <c r="A1377" s="210">
        <v>328</v>
      </c>
      <c r="B1377" s="129" t="s">
        <v>3909</v>
      </c>
      <c r="C1377" s="129" t="s">
        <v>3910</v>
      </c>
      <c r="D1377" s="129" t="s">
        <v>2023</v>
      </c>
      <c r="E1377" s="138" t="s">
        <v>2037</v>
      </c>
      <c r="F1377" s="138" t="s">
        <v>912</v>
      </c>
      <c r="G1377" s="46" t="s">
        <v>788</v>
      </c>
      <c r="H1377" s="185">
        <v>130</v>
      </c>
      <c r="I1377" s="188" t="s">
        <v>29</v>
      </c>
      <c r="J1377" s="188" t="s">
        <v>30</v>
      </c>
      <c r="K1377" s="58">
        <v>1</v>
      </c>
      <c r="L1377" s="46" t="s">
        <v>115</v>
      </c>
      <c r="M1377" s="46" t="s">
        <v>115</v>
      </c>
      <c r="N1377" s="137" t="s">
        <v>3911</v>
      </c>
    </row>
    <row r="1378" spans="1:14" ht="15" customHeight="1" x14ac:dyDescent="0.25">
      <c r="A1378" s="210">
        <v>329</v>
      </c>
      <c r="B1378" s="129" t="s">
        <v>3912</v>
      </c>
      <c r="C1378" s="129" t="s">
        <v>3519</v>
      </c>
      <c r="D1378" s="129" t="s">
        <v>3908</v>
      </c>
      <c r="E1378" s="138" t="s">
        <v>2007</v>
      </c>
      <c r="F1378" s="138" t="s">
        <v>912</v>
      </c>
      <c r="G1378" s="46" t="s">
        <v>788</v>
      </c>
      <c r="H1378" s="185">
        <v>75</v>
      </c>
      <c r="I1378" s="188" t="s">
        <v>45</v>
      </c>
      <c r="J1378" s="188" t="s">
        <v>74</v>
      </c>
      <c r="K1378" s="58">
        <v>1</v>
      </c>
      <c r="L1378" s="46" t="s">
        <v>115</v>
      </c>
      <c r="M1378" s="46" t="s">
        <v>115</v>
      </c>
      <c r="N1378" s="137"/>
    </row>
    <row r="1379" spans="1:14" ht="15" customHeight="1" x14ac:dyDescent="0.25">
      <c r="A1379" s="210">
        <v>330</v>
      </c>
      <c r="B1379" s="129" t="s">
        <v>3913</v>
      </c>
      <c r="C1379" s="129" t="s">
        <v>3519</v>
      </c>
      <c r="D1379" s="129" t="s">
        <v>3522</v>
      </c>
      <c r="E1379" s="138" t="s">
        <v>2007</v>
      </c>
      <c r="F1379" s="138" t="s">
        <v>912</v>
      </c>
      <c r="G1379" s="46" t="s">
        <v>788</v>
      </c>
      <c r="H1379" s="185">
        <v>75</v>
      </c>
      <c r="I1379" s="188" t="s">
        <v>45</v>
      </c>
      <c r="J1379" s="188" t="s">
        <v>74</v>
      </c>
      <c r="K1379" s="58">
        <v>1</v>
      </c>
      <c r="L1379" s="46" t="s">
        <v>115</v>
      </c>
      <c r="M1379" s="46" t="s">
        <v>115</v>
      </c>
      <c r="N1379" s="137"/>
    </row>
    <row r="1380" spans="1:14" ht="15" customHeight="1" x14ac:dyDescent="0.25">
      <c r="A1380" s="210">
        <v>331</v>
      </c>
      <c r="B1380" s="129" t="s">
        <v>3914</v>
      </c>
      <c r="C1380" s="129" t="s">
        <v>3691</v>
      </c>
      <c r="D1380" s="129" t="s">
        <v>3590</v>
      </c>
      <c r="E1380" s="138" t="s">
        <v>2007</v>
      </c>
      <c r="F1380" s="138" t="s">
        <v>791</v>
      </c>
      <c r="G1380" s="46" t="s">
        <v>788</v>
      </c>
      <c r="H1380" s="185">
        <v>45</v>
      </c>
      <c r="I1380" s="46" t="s">
        <v>1398</v>
      </c>
      <c r="J1380" s="46" t="s">
        <v>1408</v>
      </c>
      <c r="K1380" s="58">
        <v>1</v>
      </c>
      <c r="L1380" s="46" t="s">
        <v>29</v>
      </c>
      <c r="M1380" s="46" t="s">
        <v>839</v>
      </c>
      <c r="N1380" s="137"/>
    </row>
    <row r="1381" spans="1:14" ht="15" customHeight="1" x14ac:dyDescent="0.25">
      <c r="A1381" s="210">
        <v>332</v>
      </c>
      <c r="B1381" s="129" t="s">
        <v>3915</v>
      </c>
      <c r="C1381" s="129" t="s">
        <v>3916</v>
      </c>
      <c r="D1381" s="129" t="s">
        <v>3917</v>
      </c>
      <c r="E1381" s="138" t="s">
        <v>2007</v>
      </c>
      <c r="F1381" s="138" t="s">
        <v>791</v>
      </c>
      <c r="G1381" s="46" t="s">
        <v>788</v>
      </c>
      <c r="H1381" s="185">
        <v>45</v>
      </c>
      <c r="I1381" s="46" t="s">
        <v>1398</v>
      </c>
      <c r="J1381" s="46" t="s">
        <v>1408</v>
      </c>
      <c r="K1381" s="58">
        <v>1</v>
      </c>
      <c r="L1381" s="46" t="s">
        <v>29</v>
      </c>
      <c r="M1381" s="46" t="s">
        <v>839</v>
      </c>
      <c r="N1381" s="137"/>
    </row>
    <row r="1382" spans="1:14" ht="15" customHeight="1" x14ac:dyDescent="0.25">
      <c r="A1382" s="210">
        <v>333</v>
      </c>
      <c r="B1382" s="129" t="s">
        <v>3918</v>
      </c>
      <c r="C1382" s="129" t="s">
        <v>3618</v>
      </c>
      <c r="D1382" s="129" t="s">
        <v>3919</v>
      </c>
      <c r="E1382" s="138" t="s">
        <v>2007</v>
      </c>
      <c r="F1382" s="138" t="s">
        <v>791</v>
      </c>
      <c r="G1382" s="46" t="s">
        <v>788</v>
      </c>
      <c r="H1382" s="185">
        <v>45</v>
      </c>
      <c r="I1382" s="46" t="s">
        <v>1398</v>
      </c>
      <c r="J1382" s="46" t="s">
        <v>1408</v>
      </c>
      <c r="K1382" s="58">
        <v>1</v>
      </c>
      <c r="L1382" s="46" t="s">
        <v>29</v>
      </c>
      <c r="M1382" s="46" t="s">
        <v>839</v>
      </c>
      <c r="N1382" s="137"/>
    </row>
    <row r="1383" spans="1:14" ht="15" customHeight="1" x14ac:dyDescent="0.25">
      <c r="A1383" s="210">
        <v>334</v>
      </c>
      <c r="B1383" s="129" t="s">
        <v>3920</v>
      </c>
      <c r="C1383" s="129" t="s">
        <v>3618</v>
      </c>
      <c r="D1383" s="129" t="s">
        <v>3619</v>
      </c>
      <c r="E1383" s="138" t="s">
        <v>2007</v>
      </c>
      <c r="F1383" s="138" t="s">
        <v>791</v>
      </c>
      <c r="G1383" s="46" t="s">
        <v>788</v>
      </c>
      <c r="H1383" s="185">
        <v>45</v>
      </c>
      <c r="I1383" s="46" t="s">
        <v>1398</v>
      </c>
      <c r="J1383" s="46" t="s">
        <v>1408</v>
      </c>
      <c r="K1383" s="58">
        <v>1</v>
      </c>
      <c r="L1383" s="46" t="s">
        <v>29</v>
      </c>
      <c r="M1383" s="46" t="s">
        <v>839</v>
      </c>
      <c r="N1383" s="137"/>
    </row>
    <row r="1384" spans="1:14" ht="15" customHeight="1" x14ac:dyDescent="0.25">
      <c r="A1384" s="210">
        <v>335</v>
      </c>
      <c r="B1384" s="129" t="s">
        <v>3921</v>
      </c>
      <c r="C1384" s="129" t="s">
        <v>1873</v>
      </c>
      <c r="D1384" s="129" t="s">
        <v>3922</v>
      </c>
      <c r="E1384" s="138" t="s">
        <v>2007</v>
      </c>
      <c r="F1384" s="138" t="s">
        <v>791</v>
      </c>
      <c r="G1384" s="46" t="s">
        <v>788</v>
      </c>
      <c r="H1384" s="185">
        <v>45</v>
      </c>
      <c r="I1384" s="46" t="s">
        <v>1398</v>
      </c>
      <c r="J1384" s="46" t="s">
        <v>1400</v>
      </c>
      <c r="K1384" s="58">
        <v>1</v>
      </c>
      <c r="L1384" s="46" t="s">
        <v>15</v>
      </c>
      <c r="M1384" s="46" t="s">
        <v>16</v>
      </c>
      <c r="N1384" s="137"/>
    </row>
    <row r="1385" spans="1:14" ht="15" customHeight="1" x14ac:dyDescent="0.25">
      <c r="A1385" s="210">
        <v>336</v>
      </c>
      <c r="B1385" s="129" t="s">
        <v>3923</v>
      </c>
      <c r="C1385" s="129" t="s">
        <v>827</v>
      </c>
      <c r="D1385" s="129" t="s">
        <v>827</v>
      </c>
      <c r="E1385" s="138" t="s">
        <v>2007</v>
      </c>
      <c r="F1385" s="138" t="s">
        <v>828</v>
      </c>
      <c r="G1385" s="46" t="s">
        <v>788</v>
      </c>
      <c r="H1385" s="185">
        <v>45</v>
      </c>
      <c r="I1385" s="46" t="s">
        <v>1398</v>
      </c>
      <c r="J1385" s="46" t="s">
        <v>1449</v>
      </c>
      <c r="K1385" s="58">
        <v>1</v>
      </c>
      <c r="L1385" s="46" t="s">
        <v>15</v>
      </c>
      <c r="M1385" s="46" t="s">
        <v>16</v>
      </c>
      <c r="N1385" s="137"/>
    </row>
    <row r="1386" spans="1:14" ht="15" customHeight="1" x14ac:dyDescent="0.25">
      <c r="A1386" s="210">
        <v>337</v>
      </c>
      <c r="B1386" s="129" t="s">
        <v>3924</v>
      </c>
      <c r="C1386" s="129" t="s">
        <v>1873</v>
      </c>
      <c r="D1386" s="129" t="s">
        <v>3635</v>
      </c>
      <c r="E1386" s="138" t="s">
        <v>2007</v>
      </c>
      <c r="F1386" s="138" t="s">
        <v>828</v>
      </c>
      <c r="G1386" s="46" t="s">
        <v>788</v>
      </c>
      <c r="H1386" s="185">
        <v>45</v>
      </c>
      <c r="I1386" s="46" t="s">
        <v>1398</v>
      </c>
      <c r="J1386" s="46" t="s">
        <v>1400</v>
      </c>
      <c r="K1386" s="58">
        <v>1</v>
      </c>
      <c r="L1386" s="46" t="s">
        <v>15</v>
      </c>
      <c r="M1386" s="46" t="s">
        <v>16</v>
      </c>
      <c r="N1386" s="137"/>
    </row>
    <row r="1387" spans="1:14" ht="15" customHeight="1" x14ac:dyDescent="0.25">
      <c r="A1387" s="210">
        <v>338</v>
      </c>
      <c r="B1387" s="129" t="s">
        <v>3925</v>
      </c>
      <c r="C1387" s="129" t="s">
        <v>1847</v>
      </c>
      <c r="D1387" s="129" t="s">
        <v>1847</v>
      </c>
      <c r="E1387" s="138" t="s">
        <v>2007</v>
      </c>
      <c r="F1387" s="138" t="s">
        <v>793</v>
      </c>
      <c r="G1387" s="46" t="s">
        <v>788</v>
      </c>
      <c r="H1387" s="185">
        <v>45</v>
      </c>
      <c r="I1387" s="46" t="s">
        <v>1398</v>
      </c>
      <c r="J1387" s="46" t="s">
        <v>1528</v>
      </c>
      <c r="K1387" s="58">
        <v>1</v>
      </c>
      <c r="L1387" s="46" t="s">
        <v>29</v>
      </c>
      <c r="M1387" s="46" t="s">
        <v>839</v>
      </c>
      <c r="N1387" s="137"/>
    </row>
    <row r="1388" spans="1:14" ht="15" customHeight="1" x14ac:dyDescent="0.25">
      <c r="A1388" s="210">
        <v>339</v>
      </c>
      <c r="B1388" s="129" t="s">
        <v>3926</v>
      </c>
      <c r="C1388" s="129" t="s">
        <v>1847</v>
      </c>
      <c r="D1388" s="129" t="s">
        <v>1850</v>
      </c>
      <c r="E1388" s="138" t="s">
        <v>2007</v>
      </c>
      <c r="F1388" s="138" t="s">
        <v>793</v>
      </c>
      <c r="G1388" s="46" t="s">
        <v>788</v>
      </c>
      <c r="H1388" s="185">
        <v>45</v>
      </c>
      <c r="I1388" s="46" t="s">
        <v>1398</v>
      </c>
      <c r="J1388" s="46" t="s">
        <v>1528</v>
      </c>
      <c r="K1388" s="58">
        <v>1</v>
      </c>
      <c r="L1388" s="46" t="s">
        <v>29</v>
      </c>
      <c r="M1388" s="46" t="s">
        <v>839</v>
      </c>
      <c r="N1388" s="137"/>
    </row>
    <row r="1389" spans="1:14" ht="15" customHeight="1" x14ac:dyDescent="0.25">
      <c r="A1389" s="210">
        <v>340</v>
      </c>
      <c r="B1389" s="129" t="s">
        <v>3927</v>
      </c>
      <c r="C1389" s="129" t="s">
        <v>3546</v>
      </c>
      <c r="D1389" s="129" t="s">
        <v>3549</v>
      </c>
      <c r="E1389" s="138" t="s">
        <v>2007</v>
      </c>
      <c r="F1389" s="138" t="s">
        <v>791</v>
      </c>
      <c r="G1389" s="46" t="s">
        <v>788</v>
      </c>
      <c r="H1389" s="185">
        <v>45</v>
      </c>
      <c r="I1389" s="46" t="s">
        <v>1398</v>
      </c>
      <c r="J1389" s="46" t="s">
        <v>1413</v>
      </c>
      <c r="K1389" s="58">
        <v>0</v>
      </c>
      <c r="L1389" s="46">
        <v>0</v>
      </c>
      <c r="M1389" s="46">
        <v>0</v>
      </c>
      <c r="N1389" s="137"/>
    </row>
    <row r="1390" spans="1:14" ht="15" customHeight="1" x14ac:dyDescent="0.25">
      <c r="A1390" s="210">
        <v>341</v>
      </c>
      <c r="B1390" s="129" t="s">
        <v>3928</v>
      </c>
      <c r="C1390" s="129" t="s">
        <v>3546</v>
      </c>
      <c r="D1390" s="129" t="s">
        <v>3725</v>
      </c>
      <c r="E1390" s="138" t="s">
        <v>2007</v>
      </c>
      <c r="F1390" s="138" t="s">
        <v>791</v>
      </c>
      <c r="G1390" s="46" t="s">
        <v>788</v>
      </c>
      <c r="H1390" s="185">
        <v>45</v>
      </c>
      <c r="I1390" s="46" t="s">
        <v>1398</v>
      </c>
      <c r="J1390" s="46" t="s">
        <v>1413</v>
      </c>
      <c r="K1390" s="58">
        <v>0</v>
      </c>
      <c r="L1390" s="46">
        <v>0</v>
      </c>
      <c r="M1390" s="46">
        <v>0</v>
      </c>
      <c r="N1390" s="137"/>
    </row>
    <row r="1391" spans="1:14" ht="15" customHeight="1" x14ac:dyDescent="0.25">
      <c r="A1391" s="210">
        <v>342</v>
      </c>
      <c r="B1391" s="129" t="s">
        <v>3929</v>
      </c>
      <c r="C1391" s="129" t="s">
        <v>3530</v>
      </c>
      <c r="D1391" s="129" t="s">
        <v>3541</v>
      </c>
      <c r="E1391" s="138" t="s">
        <v>2007</v>
      </c>
      <c r="F1391" s="138" t="s">
        <v>791</v>
      </c>
      <c r="G1391" s="46" t="s">
        <v>788</v>
      </c>
      <c r="H1391" s="185">
        <v>45</v>
      </c>
      <c r="I1391" s="46" t="s">
        <v>1398</v>
      </c>
      <c r="J1391" s="46" t="s">
        <v>1528</v>
      </c>
      <c r="K1391" s="58">
        <v>1</v>
      </c>
      <c r="L1391" s="46" t="s">
        <v>29</v>
      </c>
      <c r="M1391" s="46" t="s">
        <v>839</v>
      </c>
      <c r="N1391" s="137"/>
    </row>
    <row r="1392" spans="1:14" ht="15" customHeight="1" x14ac:dyDescent="0.25">
      <c r="A1392" s="210">
        <v>343</v>
      </c>
      <c r="B1392" s="129" t="s">
        <v>3930</v>
      </c>
      <c r="C1392" s="129" t="s">
        <v>3530</v>
      </c>
      <c r="D1392" s="129" t="s">
        <v>3531</v>
      </c>
      <c r="E1392" s="138" t="s">
        <v>2007</v>
      </c>
      <c r="F1392" s="138" t="s">
        <v>791</v>
      </c>
      <c r="G1392" s="46" t="s">
        <v>788</v>
      </c>
      <c r="H1392" s="185">
        <v>45</v>
      </c>
      <c r="I1392" s="46" t="s">
        <v>1398</v>
      </c>
      <c r="J1392" s="46" t="s">
        <v>1528</v>
      </c>
      <c r="K1392" s="58">
        <v>1</v>
      </c>
      <c r="L1392" s="46" t="s">
        <v>29</v>
      </c>
      <c r="M1392" s="46" t="s">
        <v>839</v>
      </c>
      <c r="N1392" s="137"/>
    </row>
    <row r="1393" spans="1:14" ht="15" customHeight="1" x14ac:dyDescent="0.25">
      <c r="A1393" s="210">
        <v>344</v>
      </c>
      <c r="B1393" s="129" t="s">
        <v>3931</v>
      </c>
      <c r="C1393" s="129" t="s">
        <v>1840</v>
      </c>
      <c r="D1393" s="129" t="s">
        <v>3734</v>
      </c>
      <c r="E1393" s="138" t="s">
        <v>2007</v>
      </c>
      <c r="F1393" s="138" t="s">
        <v>791</v>
      </c>
      <c r="G1393" s="132" t="s">
        <v>788</v>
      </c>
      <c r="H1393" s="185">
        <v>45</v>
      </c>
      <c r="I1393" s="46" t="s">
        <v>1398</v>
      </c>
      <c r="J1393" s="46" t="s">
        <v>1417</v>
      </c>
      <c r="K1393" s="58">
        <v>1</v>
      </c>
      <c r="L1393" s="134" t="s">
        <v>29</v>
      </c>
      <c r="M1393" s="134" t="s">
        <v>839</v>
      </c>
      <c r="N1393" s="135"/>
    </row>
    <row r="1394" spans="1:14" ht="15" customHeight="1" x14ac:dyDescent="0.25">
      <c r="A1394" s="210">
        <v>345</v>
      </c>
      <c r="B1394" s="129" t="s">
        <v>3932</v>
      </c>
      <c r="C1394" s="129" t="s">
        <v>3933</v>
      </c>
      <c r="D1394" s="129" t="s">
        <v>3604</v>
      </c>
      <c r="E1394" s="138" t="s">
        <v>2007</v>
      </c>
      <c r="F1394" s="138" t="s">
        <v>791</v>
      </c>
      <c r="G1394" s="132" t="s">
        <v>788</v>
      </c>
      <c r="H1394" s="185">
        <v>45</v>
      </c>
      <c r="I1394" s="46" t="s">
        <v>1398</v>
      </c>
      <c r="J1394" s="46" t="s">
        <v>1417</v>
      </c>
      <c r="K1394" s="58">
        <v>1</v>
      </c>
      <c r="L1394" s="134" t="s">
        <v>29</v>
      </c>
      <c r="M1394" s="46" t="s">
        <v>839</v>
      </c>
      <c r="N1394" s="135"/>
    </row>
    <row r="1395" spans="1:14" ht="15" customHeight="1" x14ac:dyDescent="0.25">
      <c r="A1395" s="210">
        <v>346</v>
      </c>
      <c r="B1395" s="129" t="s">
        <v>3934</v>
      </c>
      <c r="C1395" s="129" t="s">
        <v>3530</v>
      </c>
      <c r="D1395" s="129" t="s">
        <v>3935</v>
      </c>
      <c r="E1395" s="138" t="s">
        <v>2007</v>
      </c>
      <c r="F1395" s="138" t="s">
        <v>791</v>
      </c>
      <c r="G1395" s="132" t="s">
        <v>788</v>
      </c>
      <c r="H1395" s="185">
        <v>45</v>
      </c>
      <c r="I1395" s="46" t="s">
        <v>1398</v>
      </c>
      <c r="J1395" s="46" t="s">
        <v>1528</v>
      </c>
      <c r="K1395" s="58">
        <v>1</v>
      </c>
      <c r="L1395" s="134" t="s">
        <v>29</v>
      </c>
      <c r="M1395" s="46" t="s">
        <v>839</v>
      </c>
      <c r="N1395" s="135"/>
    </row>
    <row r="1396" spans="1:14" ht="15" customHeight="1" x14ac:dyDescent="0.25">
      <c r="A1396" s="210">
        <v>347</v>
      </c>
      <c r="B1396" s="129" t="s">
        <v>3936</v>
      </c>
      <c r="C1396" s="129" t="s">
        <v>3530</v>
      </c>
      <c r="D1396" s="129" t="s">
        <v>3862</v>
      </c>
      <c r="E1396" s="138" t="s">
        <v>2007</v>
      </c>
      <c r="F1396" s="138" t="s">
        <v>791</v>
      </c>
      <c r="G1396" s="132" t="s">
        <v>788</v>
      </c>
      <c r="H1396" s="185">
        <v>45</v>
      </c>
      <c r="I1396" s="46" t="s">
        <v>1398</v>
      </c>
      <c r="J1396" s="46" t="s">
        <v>1528</v>
      </c>
      <c r="K1396" s="58">
        <v>1</v>
      </c>
      <c r="L1396" s="46" t="s">
        <v>29</v>
      </c>
      <c r="M1396" s="46" t="s">
        <v>839</v>
      </c>
      <c r="N1396" s="135"/>
    </row>
    <row r="1397" spans="1:14" ht="15" customHeight="1" x14ac:dyDescent="0.25">
      <c r="A1397" s="210">
        <v>348</v>
      </c>
      <c r="B1397" s="129" t="s">
        <v>3937</v>
      </c>
      <c r="C1397" s="129" t="s">
        <v>3938</v>
      </c>
      <c r="D1397" s="129" t="s">
        <v>2023</v>
      </c>
      <c r="E1397" s="138" t="s">
        <v>2007</v>
      </c>
      <c r="F1397" s="138" t="s">
        <v>791</v>
      </c>
      <c r="G1397" s="132" t="s">
        <v>788</v>
      </c>
      <c r="H1397" s="185">
        <v>75</v>
      </c>
      <c r="I1397" s="46" t="s">
        <v>1398</v>
      </c>
      <c r="J1397" s="46" t="s">
        <v>1406</v>
      </c>
      <c r="K1397" s="58">
        <v>1</v>
      </c>
      <c r="L1397" s="46" t="s">
        <v>29</v>
      </c>
      <c r="M1397" s="46" t="s">
        <v>150</v>
      </c>
      <c r="N1397" s="135"/>
    </row>
    <row r="1398" spans="1:14" ht="15" customHeight="1" x14ac:dyDescent="0.25">
      <c r="A1398" s="210">
        <v>349</v>
      </c>
      <c r="B1398" s="129" t="s">
        <v>3939</v>
      </c>
      <c r="C1398" s="129" t="s">
        <v>3672</v>
      </c>
      <c r="D1398" s="129" t="s">
        <v>3796</v>
      </c>
      <c r="E1398" s="138" t="s">
        <v>2007</v>
      </c>
      <c r="F1398" s="138" t="s">
        <v>791</v>
      </c>
      <c r="G1398" s="132" t="s">
        <v>788</v>
      </c>
      <c r="H1398" s="185">
        <v>45</v>
      </c>
      <c r="I1398" s="46" t="s">
        <v>1398</v>
      </c>
      <c r="J1398" s="46" t="s">
        <v>1406</v>
      </c>
      <c r="K1398" s="58">
        <v>1</v>
      </c>
      <c r="L1398" s="46" t="s">
        <v>29</v>
      </c>
      <c r="M1398" s="46" t="s">
        <v>150</v>
      </c>
      <c r="N1398" s="135"/>
    </row>
    <row r="1399" spans="1:14" ht="15" customHeight="1" x14ac:dyDescent="0.25">
      <c r="A1399" s="210">
        <v>350</v>
      </c>
      <c r="B1399" s="129" t="s">
        <v>3940</v>
      </c>
      <c r="C1399" s="129" t="s">
        <v>3672</v>
      </c>
      <c r="D1399" s="129" t="s">
        <v>3937</v>
      </c>
      <c r="E1399" s="138" t="s">
        <v>2007</v>
      </c>
      <c r="F1399" s="138" t="s">
        <v>791</v>
      </c>
      <c r="G1399" s="132" t="s">
        <v>788</v>
      </c>
      <c r="H1399" s="185">
        <v>45</v>
      </c>
      <c r="I1399" s="46" t="s">
        <v>1398</v>
      </c>
      <c r="J1399" s="46" t="s">
        <v>1406</v>
      </c>
      <c r="K1399" s="58">
        <v>1</v>
      </c>
      <c r="L1399" s="46" t="s">
        <v>29</v>
      </c>
      <c r="M1399" s="46" t="s">
        <v>150</v>
      </c>
      <c r="N1399" s="135"/>
    </row>
    <row r="1400" spans="1:14" ht="15" customHeight="1" x14ac:dyDescent="0.25">
      <c r="A1400" s="210">
        <v>351</v>
      </c>
      <c r="B1400" s="129" t="s">
        <v>3941</v>
      </c>
      <c r="C1400" s="129" t="s">
        <v>3669</v>
      </c>
      <c r="D1400" s="129" t="s">
        <v>3796</v>
      </c>
      <c r="E1400" s="138" t="s">
        <v>2007</v>
      </c>
      <c r="F1400" s="138" t="s">
        <v>791</v>
      </c>
      <c r="G1400" s="132" t="s">
        <v>788</v>
      </c>
      <c r="H1400" s="185">
        <v>45</v>
      </c>
      <c r="I1400" s="46" t="s">
        <v>1398</v>
      </c>
      <c r="J1400" s="46" t="s">
        <v>1413</v>
      </c>
      <c r="K1400" s="58">
        <v>1</v>
      </c>
      <c r="L1400" s="46" t="s">
        <v>29</v>
      </c>
      <c r="M1400" s="46" t="s">
        <v>150</v>
      </c>
      <c r="N1400" s="135"/>
    </row>
    <row r="1401" spans="1:14" ht="15" customHeight="1" x14ac:dyDescent="0.25">
      <c r="A1401" s="210">
        <v>352</v>
      </c>
      <c r="B1401" s="129" t="s">
        <v>3942</v>
      </c>
      <c r="C1401" s="129" t="s">
        <v>3669</v>
      </c>
      <c r="D1401" s="129" t="s">
        <v>3943</v>
      </c>
      <c r="E1401" s="138" t="s">
        <v>2007</v>
      </c>
      <c r="F1401" s="138" t="s">
        <v>791</v>
      </c>
      <c r="G1401" s="132" t="s">
        <v>788</v>
      </c>
      <c r="H1401" s="185">
        <v>45</v>
      </c>
      <c r="I1401" s="46" t="s">
        <v>1398</v>
      </c>
      <c r="J1401" s="46" t="s">
        <v>1413</v>
      </c>
      <c r="K1401" s="58">
        <v>1</v>
      </c>
      <c r="L1401" s="46" t="s">
        <v>29</v>
      </c>
      <c r="M1401" s="46" t="s">
        <v>150</v>
      </c>
      <c r="N1401" s="135"/>
    </row>
    <row r="1402" spans="1:14" ht="15" customHeight="1" x14ac:dyDescent="0.25">
      <c r="A1402" s="210">
        <v>353</v>
      </c>
      <c r="B1402" s="129" t="s">
        <v>3944</v>
      </c>
      <c r="C1402" s="129" t="s">
        <v>1845</v>
      </c>
      <c r="D1402" s="129" t="s">
        <v>3535</v>
      </c>
      <c r="E1402" s="138" t="s">
        <v>2007</v>
      </c>
      <c r="F1402" s="138" t="s">
        <v>791</v>
      </c>
      <c r="G1402" s="132" t="s">
        <v>788</v>
      </c>
      <c r="H1402" s="185">
        <v>45</v>
      </c>
      <c r="I1402" s="46" t="s">
        <v>1398</v>
      </c>
      <c r="J1402" s="46" t="s">
        <v>1449</v>
      </c>
      <c r="K1402" s="58">
        <v>1</v>
      </c>
      <c r="L1402" s="46" t="s">
        <v>29</v>
      </c>
      <c r="M1402" s="134" t="s">
        <v>30</v>
      </c>
      <c r="N1402" s="135"/>
    </row>
    <row r="1403" spans="1:14" ht="15" customHeight="1" x14ac:dyDescent="0.25">
      <c r="A1403" s="210">
        <v>354</v>
      </c>
      <c r="B1403" s="129" t="s">
        <v>3945</v>
      </c>
      <c r="C1403" s="129" t="s">
        <v>1845</v>
      </c>
      <c r="D1403" s="129" t="s">
        <v>3606</v>
      </c>
      <c r="E1403" s="138" t="s">
        <v>2007</v>
      </c>
      <c r="F1403" s="138" t="s">
        <v>791</v>
      </c>
      <c r="G1403" s="132" t="s">
        <v>788</v>
      </c>
      <c r="H1403" s="185">
        <v>45</v>
      </c>
      <c r="I1403" s="46" t="s">
        <v>1398</v>
      </c>
      <c r="J1403" s="46" t="s">
        <v>1449</v>
      </c>
      <c r="K1403" s="58">
        <v>1</v>
      </c>
      <c r="L1403" s="46" t="s">
        <v>29</v>
      </c>
      <c r="M1403" s="134" t="s">
        <v>30</v>
      </c>
      <c r="N1403" s="135"/>
    </row>
    <row r="1404" spans="1:14" ht="15" customHeight="1" x14ac:dyDescent="0.25">
      <c r="A1404" s="210">
        <v>355</v>
      </c>
      <c r="B1404" s="129" t="s">
        <v>3946</v>
      </c>
      <c r="C1404" s="129" t="s">
        <v>806</v>
      </c>
      <c r="D1404" s="129" t="s">
        <v>3947</v>
      </c>
      <c r="E1404" s="138" t="s">
        <v>2007</v>
      </c>
      <c r="F1404" s="138" t="s">
        <v>791</v>
      </c>
      <c r="G1404" s="132" t="s">
        <v>788</v>
      </c>
      <c r="H1404" s="185">
        <v>45</v>
      </c>
      <c r="I1404" s="188" t="s">
        <v>1398</v>
      </c>
      <c r="J1404" s="188" t="s">
        <v>1512</v>
      </c>
      <c r="K1404" s="58">
        <v>1</v>
      </c>
      <c r="L1404" s="134" t="s">
        <v>29</v>
      </c>
      <c r="M1404" s="46" t="s">
        <v>150</v>
      </c>
      <c r="N1404" s="135"/>
    </row>
    <row r="1405" spans="1:14" ht="15" customHeight="1" x14ac:dyDescent="0.25">
      <c r="A1405" s="210">
        <v>356</v>
      </c>
      <c r="B1405" s="129" t="s">
        <v>3948</v>
      </c>
      <c r="C1405" s="129" t="s">
        <v>806</v>
      </c>
      <c r="D1405" s="129" t="s">
        <v>3606</v>
      </c>
      <c r="E1405" s="138" t="s">
        <v>2007</v>
      </c>
      <c r="F1405" s="138" t="s">
        <v>791</v>
      </c>
      <c r="G1405" s="132" t="s">
        <v>788</v>
      </c>
      <c r="H1405" s="185">
        <v>45</v>
      </c>
      <c r="I1405" s="188" t="s">
        <v>1398</v>
      </c>
      <c r="J1405" s="188" t="s">
        <v>1512</v>
      </c>
      <c r="K1405" s="58">
        <v>1</v>
      </c>
      <c r="L1405" s="134" t="s">
        <v>29</v>
      </c>
      <c r="M1405" s="46" t="s">
        <v>150</v>
      </c>
      <c r="N1405" s="135"/>
    </row>
    <row r="1406" spans="1:14" ht="15" customHeight="1" x14ac:dyDescent="0.25">
      <c r="A1406" s="210">
        <v>357</v>
      </c>
      <c r="B1406" s="129" t="s">
        <v>3949</v>
      </c>
      <c r="C1406" s="129" t="s">
        <v>806</v>
      </c>
      <c r="D1406" s="129" t="s">
        <v>3535</v>
      </c>
      <c r="E1406" s="138" t="s">
        <v>2007</v>
      </c>
      <c r="F1406" s="138" t="s">
        <v>791</v>
      </c>
      <c r="G1406" s="132" t="s">
        <v>788</v>
      </c>
      <c r="H1406" s="185">
        <v>45</v>
      </c>
      <c r="I1406" s="188" t="s">
        <v>1398</v>
      </c>
      <c r="J1406" s="188" t="s">
        <v>1512</v>
      </c>
      <c r="K1406" s="58">
        <v>1</v>
      </c>
      <c r="L1406" s="134" t="s">
        <v>29</v>
      </c>
      <c r="M1406" s="46" t="s">
        <v>150</v>
      </c>
      <c r="N1406" s="135"/>
    </row>
    <row r="1407" spans="1:14" ht="15" customHeight="1" x14ac:dyDescent="0.25">
      <c r="A1407" s="210">
        <v>358</v>
      </c>
      <c r="B1407" s="129" t="s">
        <v>3950</v>
      </c>
      <c r="C1407" s="129" t="s">
        <v>806</v>
      </c>
      <c r="D1407" s="129" t="s">
        <v>3547</v>
      </c>
      <c r="E1407" s="138" t="s">
        <v>2007</v>
      </c>
      <c r="F1407" s="138" t="s">
        <v>791</v>
      </c>
      <c r="G1407" s="132" t="s">
        <v>788</v>
      </c>
      <c r="H1407" s="185">
        <v>45</v>
      </c>
      <c r="I1407" s="188" t="s">
        <v>1398</v>
      </c>
      <c r="J1407" s="188" t="s">
        <v>1512</v>
      </c>
      <c r="K1407" s="58">
        <v>1</v>
      </c>
      <c r="L1407" s="134" t="s">
        <v>29</v>
      </c>
      <c r="M1407" s="46" t="s">
        <v>150</v>
      </c>
      <c r="N1407" s="135"/>
    </row>
    <row r="1408" spans="1:14" ht="15" customHeight="1" x14ac:dyDescent="0.25">
      <c r="A1408" s="210">
        <v>359</v>
      </c>
      <c r="B1408" s="129" t="s">
        <v>3951</v>
      </c>
      <c r="C1408" s="129" t="s">
        <v>3618</v>
      </c>
      <c r="D1408" s="129" t="s">
        <v>3919</v>
      </c>
      <c r="E1408" s="138" t="s">
        <v>2007</v>
      </c>
      <c r="F1408" s="138" t="s">
        <v>791</v>
      </c>
      <c r="G1408" s="132" t="s">
        <v>788</v>
      </c>
      <c r="H1408" s="185">
        <v>45</v>
      </c>
      <c r="I1408" s="46" t="s">
        <v>1398</v>
      </c>
      <c r="J1408" s="46" t="s">
        <v>1408</v>
      </c>
      <c r="K1408" s="58">
        <v>1</v>
      </c>
      <c r="L1408" s="46" t="s">
        <v>29</v>
      </c>
      <c r="M1408" s="46" t="s">
        <v>839</v>
      </c>
      <c r="N1408" s="135"/>
    </row>
    <row r="1409" spans="1:14" ht="15" customHeight="1" x14ac:dyDescent="0.25">
      <c r="A1409" s="210">
        <v>360</v>
      </c>
      <c r="B1409" s="129" t="s">
        <v>3952</v>
      </c>
      <c r="C1409" s="129" t="s">
        <v>1845</v>
      </c>
      <c r="D1409" s="129" t="s">
        <v>3618</v>
      </c>
      <c r="E1409" s="138" t="s">
        <v>2007</v>
      </c>
      <c r="F1409" s="138" t="s">
        <v>791</v>
      </c>
      <c r="G1409" s="132" t="s">
        <v>788</v>
      </c>
      <c r="H1409" s="185">
        <v>45</v>
      </c>
      <c r="I1409" s="46" t="s">
        <v>1398</v>
      </c>
      <c r="J1409" s="46" t="s">
        <v>1449</v>
      </c>
      <c r="K1409" s="58">
        <v>1</v>
      </c>
      <c r="L1409" s="46" t="s">
        <v>29</v>
      </c>
      <c r="M1409" s="134" t="s">
        <v>30</v>
      </c>
      <c r="N1409" s="135"/>
    </row>
    <row r="1410" spans="1:14" ht="15" customHeight="1" x14ac:dyDescent="0.25">
      <c r="A1410" s="210">
        <v>361</v>
      </c>
      <c r="B1410" s="129" t="s">
        <v>3953</v>
      </c>
      <c r="C1410" s="129" t="s">
        <v>1845</v>
      </c>
      <c r="D1410" s="129" t="s">
        <v>3600</v>
      </c>
      <c r="E1410" s="138" t="s">
        <v>2007</v>
      </c>
      <c r="F1410" s="138" t="s">
        <v>791</v>
      </c>
      <c r="G1410" s="132" t="s">
        <v>788</v>
      </c>
      <c r="H1410" s="185">
        <v>45</v>
      </c>
      <c r="I1410" s="46" t="s">
        <v>1398</v>
      </c>
      <c r="J1410" s="46" t="s">
        <v>1449</v>
      </c>
      <c r="K1410" s="58">
        <v>1</v>
      </c>
      <c r="L1410" s="46" t="s">
        <v>29</v>
      </c>
      <c r="M1410" s="134" t="s">
        <v>30</v>
      </c>
      <c r="N1410" s="135"/>
    </row>
    <row r="1411" spans="1:14" ht="15" customHeight="1" x14ac:dyDescent="0.25">
      <c r="A1411" s="210">
        <v>362</v>
      </c>
      <c r="B1411" s="129" t="s">
        <v>3954</v>
      </c>
      <c r="C1411" s="129" t="s">
        <v>3618</v>
      </c>
      <c r="D1411" s="129" t="s">
        <v>3618</v>
      </c>
      <c r="E1411" s="138" t="s">
        <v>2007</v>
      </c>
      <c r="F1411" s="138" t="s">
        <v>791</v>
      </c>
      <c r="G1411" s="132" t="s">
        <v>788</v>
      </c>
      <c r="H1411" s="185">
        <v>45</v>
      </c>
      <c r="I1411" s="46" t="s">
        <v>1398</v>
      </c>
      <c r="J1411" s="46" t="s">
        <v>1408</v>
      </c>
      <c r="K1411" s="58">
        <v>1</v>
      </c>
      <c r="L1411" s="46" t="s">
        <v>29</v>
      </c>
      <c r="M1411" s="46" t="s">
        <v>839</v>
      </c>
      <c r="N1411" s="135"/>
    </row>
    <row r="1412" spans="1:14" ht="15" customHeight="1" x14ac:dyDescent="0.25">
      <c r="A1412" s="210">
        <v>363</v>
      </c>
      <c r="B1412" s="129" t="s">
        <v>3955</v>
      </c>
      <c r="C1412" s="129" t="s">
        <v>3618</v>
      </c>
      <c r="D1412" s="129" t="s">
        <v>3820</v>
      </c>
      <c r="E1412" s="138" t="s">
        <v>2007</v>
      </c>
      <c r="F1412" s="138" t="s">
        <v>791</v>
      </c>
      <c r="G1412" s="132" t="s">
        <v>788</v>
      </c>
      <c r="H1412" s="185">
        <v>45</v>
      </c>
      <c r="I1412" s="46" t="s">
        <v>1398</v>
      </c>
      <c r="J1412" s="46" t="s">
        <v>1408</v>
      </c>
      <c r="K1412" s="58">
        <v>1</v>
      </c>
      <c r="L1412" s="46" t="s">
        <v>29</v>
      </c>
      <c r="M1412" s="46" t="s">
        <v>839</v>
      </c>
      <c r="N1412" s="135"/>
    </row>
    <row r="1413" spans="1:14" ht="15" customHeight="1" x14ac:dyDescent="0.25">
      <c r="A1413" s="210">
        <v>364</v>
      </c>
      <c r="B1413" s="129" t="s">
        <v>3956</v>
      </c>
      <c r="C1413" s="129" t="s">
        <v>3957</v>
      </c>
      <c r="D1413" s="129" t="s">
        <v>3549</v>
      </c>
      <c r="E1413" s="138" t="s">
        <v>2007</v>
      </c>
      <c r="F1413" s="138" t="s">
        <v>791</v>
      </c>
      <c r="G1413" s="132" t="s">
        <v>788</v>
      </c>
      <c r="H1413" s="185">
        <v>45</v>
      </c>
      <c r="I1413" s="46" t="s">
        <v>1398</v>
      </c>
      <c r="J1413" s="46" t="s">
        <v>1520</v>
      </c>
      <c r="K1413" s="58">
        <v>1</v>
      </c>
      <c r="L1413" s="46" t="s">
        <v>29</v>
      </c>
      <c r="M1413" s="46" t="s">
        <v>839</v>
      </c>
      <c r="N1413" s="135"/>
    </row>
    <row r="1414" spans="1:14" ht="15" customHeight="1" x14ac:dyDescent="0.25">
      <c r="A1414" s="210">
        <v>365</v>
      </c>
      <c r="B1414" s="129" t="s">
        <v>3958</v>
      </c>
      <c r="C1414" s="129" t="s">
        <v>3957</v>
      </c>
      <c r="D1414" s="129" t="s">
        <v>3794</v>
      </c>
      <c r="E1414" s="138" t="s">
        <v>2007</v>
      </c>
      <c r="F1414" s="138" t="s">
        <v>791</v>
      </c>
      <c r="G1414" s="132" t="s">
        <v>788</v>
      </c>
      <c r="H1414" s="185">
        <v>45</v>
      </c>
      <c r="I1414" s="46" t="s">
        <v>1398</v>
      </c>
      <c r="J1414" s="46" t="s">
        <v>1520</v>
      </c>
      <c r="K1414" s="58">
        <v>1</v>
      </c>
      <c r="L1414" s="46" t="s">
        <v>29</v>
      </c>
      <c r="M1414" s="46" t="s">
        <v>839</v>
      </c>
      <c r="N1414" s="135"/>
    </row>
    <row r="1415" spans="1:14" ht="15" customHeight="1" x14ac:dyDescent="0.25">
      <c r="A1415" s="210">
        <v>366</v>
      </c>
      <c r="B1415" s="129" t="s">
        <v>3959</v>
      </c>
      <c r="C1415" s="129" t="s">
        <v>826</v>
      </c>
      <c r="D1415" s="129" t="s">
        <v>3719</v>
      </c>
      <c r="E1415" s="138" t="s">
        <v>2037</v>
      </c>
      <c r="F1415" s="138" t="s">
        <v>791</v>
      </c>
      <c r="G1415" s="132" t="s">
        <v>788</v>
      </c>
      <c r="H1415" s="185">
        <v>75</v>
      </c>
      <c r="I1415" s="46" t="s">
        <v>1398</v>
      </c>
      <c r="J1415" s="46" t="s">
        <v>3713</v>
      </c>
      <c r="K1415" s="58">
        <v>1</v>
      </c>
      <c r="L1415" s="46" t="s">
        <v>15</v>
      </c>
      <c r="M1415" s="46" t="s">
        <v>16</v>
      </c>
      <c r="N1415" s="135"/>
    </row>
    <row r="1416" spans="1:14" ht="15" customHeight="1" x14ac:dyDescent="0.25">
      <c r="A1416" s="210">
        <v>367</v>
      </c>
      <c r="B1416" s="129" t="s">
        <v>3960</v>
      </c>
      <c r="C1416" s="129" t="s">
        <v>826</v>
      </c>
      <c r="D1416" s="129" t="s">
        <v>3635</v>
      </c>
      <c r="E1416" s="138" t="s">
        <v>2037</v>
      </c>
      <c r="F1416" s="138" t="s">
        <v>791</v>
      </c>
      <c r="G1416" s="132" t="s">
        <v>788</v>
      </c>
      <c r="H1416" s="185">
        <v>75</v>
      </c>
      <c r="I1416" s="46" t="s">
        <v>1398</v>
      </c>
      <c r="J1416" s="46" t="s">
        <v>3713</v>
      </c>
      <c r="K1416" s="58">
        <v>1</v>
      </c>
      <c r="L1416" s="46" t="s">
        <v>15</v>
      </c>
      <c r="M1416" s="46" t="s">
        <v>16</v>
      </c>
      <c r="N1416" s="135"/>
    </row>
    <row r="1417" spans="1:14" ht="15" customHeight="1" x14ac:dyDescent="0.25">
      <c r="A1417" s="210">
        <v>368</v>
      </c>
      <c r="B1417" s="129" t="s">
        <v>3961</v>
      </c>
      <c r="C1417" s="129" t="s">
        <v>826</v>
      </c>
      <c r="D1417" s="129" t="s">
        <v>3635</v>
      </c>
      <c r="E1417" s="138" t="s">
        <v>2007</v>
      </c>
      <c r="F1417" s="138" t="s">
        <v>791</v>
      </c>
      <c r="G1417" s="132" t="s">
        <v>788</v>
      </c>
      <c r="H1417" s="185">
        <v>75</v>
      </c>
      <c r="I1417" s="46" t="s">
        <v>1398</v>
      </c>
      <c r="J1417" s="46" t="s">
        <v>3713</v>
      </c>
      <c r="K1417" s="58">
        <v>1</v>
      </c>
      <c r="L1417" s="46" t="s">
        <v>15</v>
      </c>
      <c r="M1417" s="46" t="s">
        <v>16</v>
      </c>
      <c r="N1417" s="135"/>
    </row>
    <row r="1418" spans="1:14" ht="15" customHeight="1" x14ac:dyDescent="0.25">
      <c r="A1418" s="210">
        <v>369</v>
      </c>
      <c r="B1418" s="129" t="s">
        <v>3962</v>
      </c>
      <c r="C1418" s="129" t="s">
        <v>826</v>
      </c>
      <c r="D1418" s="129" t="s">
        <v>3719</v>
      </c>
      <c r="E1418" s="138" t="s">
        <v>2007</v>
      </c>
      <c r="F1418" s="138" t="s">
        <v>791</v>
      </c>
      <c r="G1418" s="132" t="s">
        <v>788</v>
      </c>
      <c r="H1418" s="185">
        <v>45</v>
      </c>
      <c r="I1418" s="46" t="s">
        <v>1398</v>
      </c>
      <c r="J1418" s="46" t="s">
        <v>3713</v>
      </c>
      <c r="K1418" s="58">
        <v>1</v>
      </c>
      <c r="L1418" s="46" t="s">
        <v>15</v>
      </c>
      <c r="M1418" s="46" t="s">
        <v>16</v>
      </c>
      <c r="N1418" s="135"/>
    </row>
    <row r="1419" spans="1:14" ht="15" customHeight="1" x14ac:dyDescent="0.25">
      <c r="A1419" s="210">
        <v>370</v>
      </c>
      <c r="B1419" s="129" t="s">
        <v>3963</v>
      </c>
      <c r="C1419" s="129" t="s">
        <v>1858</v>
      </c>
      <c r="D1419" s="129" t="s">
        <v>3660</v>
      </c>
      <c r="E1419" s="138" t="s">
        <v>2007</v>
      </c>
      <c r="F1419" s="138" t="s">
        <v>791</v>
      </c>
      <c r="G1419" s="132" t="s">
        <v>788</v>
      </c>
      <c r="H1419" s="185">
        <v>45</v>
      </c>
      <c r="I1419" s="46" t="s">
        <v>1398</v>
      </c>
      <c r="J1419" s="46" t="s">
        <v>1520</v>
      </c>
      <c r="K1419" s="58">
        <v>1</v>
      </c>
      <c r="L1419" s="46" t="s">
        <v>29</v>
      </c>
      <c r="M1419" s="46" t="s">
        <v>839</v>
      </c>
      <c r="N1419" s="135"/>
    </row>
    <row r="1420" spans="1:14" ht="15" customHeight="1" x14ac:dyDescent="0.25">
      <c r="A1420" s="210">
        <v>371</v>
      </c>
      <c r="B1420" s="129" t="s">
        <v>3964</v>
      </c>
      <c r="C1420" s="129" t="s">
        <v>1858</v>
      </c>
      <c r="D1420" s="129" t="s">
        <v>3739</v>
      </c>
      <c r="E1420" s="138" t="s">
        <v>2007</v>
      </c>
      <c r="F1420" s="138" t="s">
        <v>791</v>
      </c>
      <c r="G1420" s="132" t="s">
        <v>788</v>
      </c>
      <c r="H1420" s="185">
        <v>45</v>
      </c>
      <c r="I1420" s="46" t="s">
        <v>1398</v>
      </c>
      <c r="J1420" s="46" t="s">
        <v>1520</v>
      </c>
      <c r="K1420" s="58">
        <v>1</v>
      </c>
      <c r="L1420" s="46" t="s">
        <v>29</v>
      </c>
      <c r="M1420" s="46" t="s">
        <v>839</v>
      </c>
      <c r="N1420" s="135"/>
    </row>
    <row r="1421" spans="1:14" ht="15" customHeight="1" x14ac:dyDescent="0.25">
      <c r="A1421" s="210">
        <v>372</v>
      </c>
      <c r="B1421" s="129" t="s">
        <v>3965</v>
      </c>
      <c r="C1421" s="129" t="s">
        <v>1840</v>
      </c>
      <c r="D1421" s="129" t="s">
        <v>3602</v>
      </c>
      <c r="E1421" s="138" t="s">
        <v>2007</v>
      </c>
      <c r="F1421" s="138" t="s">
        <v>791</v>
      </c>
      <c r="G1421" s="132" t="s">
        <v>788</v>
      </c>
      <c r="H1421" s="185">
        <v>45</v>
      </c>
      <c r="I1421" s="46" t="s">
        <v>1398</v>
      </c>
      <c r="J1421" s="46" t="s">
        <v>1417</v>
      </c>
      <c r="K1421" s="58">
        <v>1</v>
      </c>
      <c r="L1421" s="46" t="s">
        <v>29</v>
      </c>
      <c r="M1421" s="46" t="s">
        <v>839</v>
      </c>
      <c r="N1421" s="135"/>
    </row>
    <row r="1422" spans="1:14" ht="15" customHeight="1" x14ac:dyDescent="0.25">
      <c r="A1422" s="210">
        <v>373</v>
      </c>
      <c r="B1422" s="129" t="s">
        <v>3966</v>
      </c>
      <c r="C1422" s="129" t="s">
        <v>1840</v>
      </c>
      <c r="D1422" s="129" t="s">
        <v>3539</v>
      </c>
      <c r="E1422" s="138" t="s">
        <v>2007</v>
      </c>
      <c r="F1422" s="138" t="s">
        <v>791</v>
      </c>
      <c r="G1422" s="132" t="s">
        <v>788</v>
      </c>
      <c r="H1422" s="185">
        <v>45</v>
      </c>
      <c r="I1422" s="46" t="s">
        <v>1398</v>
      </c>
      <c r="J1422" s="46" t="s">
        <v>1417</v>
      </c>
      <c r="K1422" s="58">
        <v>1</v>
      </c>
      <c r="L1422" s="46" t="s">
        <v>29</v>
      </c>
      <c r="M1422" s="46" t="s">
        <v>839</v>
      </c>
      <c r="N1422" s="135"/>
    </row>
    <row r="1423" spans="1:14" ht="15" customHeight="1" x14ac:dyDescent="0.25">
      <c r="A1423" s="210">
        <v>374</v>
      </c>
      <c r="B1423" s="129" t="s">
        <v>3967</v>
      </c>
      <c r="C1423" s="129" t="s">
        <v>792</v>
      </c>
      <c r="D1423" s="129" t="s">
        <v>822</v>
      </c>
      <c r="E1423" s="138" t="s">
        <v>2007</v>
      </c>
      <c r="F1423" s="138" t="s">
        <v>793</v>
      </c>
      <c r="G1423" s="132" t="s">
        <v>788</v>
      </c>
      <c r="H1423" s="185">
        <v>45</v>
      </c>
      <c r="I1423" s="46" t="s">
        <v>45</v>
      </c>
      <c r="J1423" s="46" t="s">
        <v>1410</v>
      </c>
      <c r="K1423" s="58">
        <v>1</v>
      </c>
      <c r="L1423" s="134" t="s">
        <v>25</v>
      </c>
      <c r="M1423" s="134" t="s">
        <v>3698</v>
      </c>
      <c r="N1423" s="135"/>
    </row>
    <row r="1424" spans="1:14" ht="15" customHeight="1" x14ac:dyDescent="0.25">
      <c r="A1424" s="210">
        <v>375</v>
      </c>
      <c r="B1424" s="129" t="s">
        <v>3968</v>
      </c>
      <c r="C1424" s="129" t="s">
        <v>792</v>
      </c>
      <c r="D1424" s="129" t="s">
        <v>792</v>
      </c>
      <c r="E1424" s="138" t="s">
        <v>2007</v>
      </c>
      <c r="F1424" s="138" t="s">
        <v>793</v>
      </c>
      <c r="G1424" s="132" t="s">
        <v>788</v>
      </c>
      <c r="H1424" s="185">
        <v>45</v>
      </c>
      <c r="I1424" s="46" t="s">
        <v>45</v>
      </c>
      <c r="J1424" s="46" t="s">
        <v>1410</v>
      </c>
      <c r="K1424" s="58">
        <v>1</v>
      </c>
      <c r="L1424" s="134" t="s">
        <v>25</v>
      </c>
      <c r="M1424" s="134" t="s">
        <v>3698</v>
      </c>
      <c r="N1424" s="135"/>
    </row>
    <row r="1425" spans="1:14" ht="15" customHeight="1" x14ac:dyDescent="0.25">
      <c r="A1425" s="210">
        <v>376</v>
      </c>
      <c r="B1425" s="129" t="s">
        <v>3969</v>
      </c>
      <c r="C1425" s="129" t="s">
        <v>834</v>
      </c>
      <c r="D1425" s="129" t="s">
        <v>3970</v>
      </c>
      <c r="E1425" s="138" t="s">
        <v>2007</v>
      </c>
      <c r="F1425" s="138" t="s">
        <v>828</v>
      </c>
      <c r="G1425" s="132" t="s">
        <v>835</v>
      </c>
      <c r="H1425" s="185">
        <v>45</v>
      </c>
      <c r="I1425" s="46" t="s">
        <v>45</v>
      </c>
      <c r="J1425" s="46" t="s">
        <v>74</v>
      </c>
      <c r="K1425" s="58">
        <v>1</v>
      </c>
      <c r="L1425" s="46" t="s">
        <v>25</v>
      </c>
      <c r="M1425" s="46" t="s">
        <v>3698</v>
      </c>
      <c r="N1425" s="135"/>
    </row>
    <row r="1426" spans="1:14" ht="15" customHeight="1" x14ac:dyDescent="0.25">
      <c r="A1426" s="210">
        <v>377</v>
      </c>
      <c r="B1426" s="129" t="s">
        <v>3971</v>
      </c>
      <c r="C1426" s="129" t="s">
        <v>834</v>
      </c>
      <c r="D1426" s="129" t="s">
        <v>3972</v>
      </c>
      <c r="E1426" s="138" t="s">
        <v>2007</v>
      </c>
      <c r="F1426" s="138" t="s">
        <v>828</v>
      </c>
      <c r="G1426" s="132" t="s">
        <v>835</v>
      </c>
      <c r="H1426" s="185">
        <v>45</v>
      </c>
      <c r="I1426" s="46" t="s">
        <v>45</v>
      </c>
      <c r="J1426" s="46" t="s">
        <v>74</v>
      </c>
      <c r="K1426" s="58">
        <v>1</v>
      </c>
      <c r="L1426" s="46" t="s">
        <v>25</v>
      </c>
      <c r="M1426" s="46" t="s">
        <v>3698</v>
      </c>
      <c r="N1426" s="135"/>
    </row>
    <row r="1427" spans="1:14" ht="15" customHeight="1" x14ac:dyDescent="0.25">
      <c r="A1427" s="210">
        <v>378</v>
      </c>
      <c r="B1427" s="129" t="s">
        <v>3973</v>
      </c>
      <c r="C1427" s="129" t="s">
        <v>868</v>
      </c>
      <c r="D1427" s="129" t="s">
        <v>3974</v>
      </c>
      <c r="E1427" s="138" t="s">
        <v>2007</v>
      </c>
      <c r="F1427" s="138" t="s">
        <v>828</v>
      </c>
      <c r="G1427" s="132" t="s">
        <v>835</v>
      </c>
      <c r="H1427" s="185">
        <v>45</v>
      </c>
      <c r="I1427" s="46" t="s">
        <v>45</v>
      </c>
      <c r="J1427" s="46" t="s">
        <v>317</v>
      </c>
      <c r="K1427" s="58">
        <v>1</v>
      </c>
      <c r="L1427" s="46" t="s">
        <v>25</v>
      </c>
      <c r="M1427" s="46" t="s">
        <v>926</v>
      </c>
      <c r="N1427" s="135"/>
    </row>
    <row r="1428" spans="1:14" ht="15" customHeight="1" x14ac:dyDescent="0.25">
      <c r="A1428" s="210">
        <v>379</v>
      </c>
      <c r="B1428" s="129" t="s">
        <v>3975</v>
      </c>
      <c r="C1428" s="129" t="s">
        <v>834</v>
      </c>
      <c r="D1428" s="129" t="s">
        <v>3976</v>
      </c>
      <c r="E1428" s="138" t="s">
        <v>2007</v>
      </c>
      <c r="F1428" s="138" t="s">
        <v>828</v>
      </c>
      <c r="G1428" s="132" t="s">
        <v>835</v>
      </c>
      <c r="H1428" s="185">
        <v>45</v>
      </c>
      <c r="I1428" s="46" t="s">
        <v>45</v>
      </c>
      <c r="J1428" s="46" t="s">
        <v>74</v>
      </c>
      <c r="K1428" s="58">
        <v>1</v>
      </c>
      <c r="L1428" s="46" t="s">
        <v>25</v>
      </c>
      <c r="M1428" s="46" t="s">
        <v>3698</v>
      </c>
      <c r="N1428" s="135" t="s">
        <v>3280</v>
      </c>
    </row>
    <row r="1429" spans="1:14" ht="15" customHeight="1" x14ac:dyDescent="0.25">
      <c r="A1429" s="210">
        <v>380</v>
      </c>
      <c r="B1429" s="129" t="s">
        <v>3977</v>
      </c>
      <c r="C1429" s="129" t="s">
        <v>876</v>
      </c>
      <c r="D1429" s="129" t="s">
        <v>3978</v>
      </c>
      <c r="E1429" s="138" t="s">
        <v>2007</v>
      </c>
      <c r="F1429" s="138" t="s">
        <v>791</v>
      </c>
      <c r="G1429" s="132" t="s">
        <v>835</v>
      </c>
      <c r="H1429" s="185">
        <v>45</v>
      </c>
      <c r="I1429" s="46" t="s">
        <v>1398</v>
      </c>
      <c r="J1429" s="46" t="s">
        <v>1480</v>
      </c>
      <c r="K1429" s="58">
        <v>1</v>
      </c>
      <c r="L1429" s="46" t="s">
        <v>29</v>
      </c>
      <c r="M1429" s="46" t="s">
        <v>30</v>
      </c>
      <c r="N1429" s="135"/>
    </row>
    <row r="1430" spans="1:14" ht="15" customHeight="1" x14ac:dyDescent="0.25">
      <c r="A1430" s="210">
        <v>381</v>
      </c>
      <c r="B1430" s="129" t="s">
        <v>3979</v>
      </c>
      <c r="C1430" s="129" t="s">
        <v>876</v>
      </c>
      <c r="D1430" s="129" t="s">
        <v>3980</v>
      </c>
      <c r="E1430" s="138" t="s">
        <v>2007</v>
      </c>
      <c r="F1430" s="138" t="s">
        <v>791</v>
      </c>
      <c r="G1430" s="132" t="s">
        <v>835</v>
      </c>
      <c r="H1430" s="185">
        <v>45</v>
      </c>
      <c r="I1430" s="46" t="s">
        <v>1398</v>
      </c>
      <c r="J1430" s="46" t="s">
        <v>1480</v>
      </c>
      <c r="K1430" s="58">
        <v>1</v>
      </c>
      <c r="L1430" s="46" t="s">
        <v>29</v>
      </c>
      <c r="M1430" s="46" t="s">
        <v>30</v>
      </c>
      <c r="N1430" s="135"/>
    </row>
    <row r="1431" spans="1:14" ht="15" customHeight="1" x14ac:dyDescent="0.25">
      <c r="A1431" s="210">
        <v>382</v>
      </c>
      <c r="B1431" s="129" t="s">
        <v>3981</v>
      </c>
      <c r="C1431" s="129" t="s">
        <v>3982</v>
      </c>
      <c r="D1431" s="129" t="s">
        <v>3983</v>
      </c>
      <c r="E1431" s="138" t="s">
        <v>2007</v>
      </c>
      <c r="F1431" s="138" t="s">
        <v>828</v>
      </c>
      <c r="G1431" s="132" t="s">
        <v>835</v>
      </c>
      <c r="H1431" s="185">
        <v>45</v>
      </c>
      <c r="I1431" s="46" t="s">
        <v>1398</v>
      </c>
      <c r="J1431" s="46" t="s">
        <v>1528</v>
      </c>
      <c r="K1431" s="58">
        <v>1</v>
      </c>
      <c r="L1431" s="134" t="s">
        <v>29</v>
      </c>
      <c r="M1431" s="134" t="s">
        <v>839</v>
      </c>
      <c r="N1431" s="135"/>
    </row>
    <row r="1432" spans="1:14" ht="15" customHeight="1" x14ac:dyDescent="0.25">
      <c r="A1432" s="210">
        <v>383</v>
      </c>
      <c r="B1432" s="129" t="s">
        <v>3984</v>
      </c>
      <c r="C1432" s="129" t="s">
        <v>3982</v>
      </c>
      <c r="D1432" s="129" t="s">
        <v>3985</v>
      </c>
      <c r="E1432" s="138" t="s">
        <v>2007</v>
      </c>
      <c r="F1432" s="138" t="s">
        <v>828</v>
      </c>
      <c r="G1432" s="132" t="s">
        <v>835</v>
      </c>
      <c r="H1432" s="185">
        <v>45</v>
      </c>
      <c r="I1432" s="46" t="s">
        <v>1398</v>
      </c>
      <c r="J1432" s="46" t="s">
        <v>1528</v>
      </c>
      <c r="K1432" s="58">
        <v>1</v>
      </c>
      <c r="L1432" s="46" t="s">
        <v>29</v>
      </c>
      <c r="M1432" s="46" t="s">
        <v>839</v>
      </c>
      <c r="N1432" s="135"/>
    </row>
    <row r="1433" spans="1:14" ht="15" customHeight="1" x14ac:dyDescent="0.25">
      <c r="A1433" s="210">
        <v>384</v>
      </c>
      <c r="B1433" s="129" t="s">
        <v>3986</v>
      </c>
      <c r="C1433" s="129" t="s">
        <v>1868</v>
      </c>
      <c r="D1433" s="129" t="s">
        <v>3987</v>
      </c>
      <c r="E1433" s="138" t="s">
        <v>2037</v>
      </c>
      <c r="F1433" s="138" t="s">
        <v>828</v>
      </c>
      <c r="G1433" s="132" t="s">
        <v>835</v>
      </c>
      <c r="H1433" s="185">
        <v>150</v>
      </c>
      <c r="I1433" s="46" t="s">
        <v>45</v>
      </c>
      <c r="J1433" s="46" t="s">
        <v>46</v>
      </c>
      <c r="K1433" s="58">
        <v>1</v>
      </c>
      <c r="L1433" s="46" t="s">
        <v>25</v>
      </c>
      <c r="M1433" s="46" t="s">
        <v>926</v>
      </c>
      <c r="N1433" s="135"/>
    </row>
    <row r="1434" spans="1:14" ht="15" customHeight="1" x14ac:dyDescent="0.25">
      <c r="A1434" s="210">
        <v>385</v>
      </c>
      <c r="B1434" s="129" t="s">
        <v>3988</v>
      </c>
      <c r="C1434" s="129" t="s">
        <v>1868</v>
      </c>
      <c r="D1434" s="129" t="s">
        <v>827</v>
      </c>
      <c r="E1434" s="138" t="s">
        <v>2037</v>
      </c>
      <c r="F1434" s="138" t="s">
        <v>828</v>
      </c>
      <c r="G1434" s="132" t="s">
        <v>835</v>
      </c>
      <c r="H1434" s="185">
        <v>150</v>
      </c>
      <c r="I1434" s="46" t="s">
        <v>45</v>
      </c>
      <c r="J1434" s="46" t="s">
        <v>46</v>
      </c>
      <c r="K1434" s="58">
        <v>0</v>
      </c>
      <c r="L1434" s="46">
        <v>0</v>
      </c>
      <c r="M1434" s="46">
        <v>0</v>
      </c>
      <c r="N1434" s="135"/>
    </row>
    <row r="1435" spans="1:14" ht="15" customHeight="1" x14ac:dyDescent="0.25">
      <c r="A1435" s="210">
        <v>386</v>
      </c>
      <c r="B1435" s="129" t="s">
        <v>3989</v>
      </c>
      <c r="C1435" s="129" t="s">
        <v>1868</v>
      </c>
      <c r="D1435" s="129" t="s">
        <v>3987</v>
      </c>
      <c r="E1435" s="138" t="s">
        <v>2007</v>
      </c>
      <c r="F1435" s="138" t="s">
        <v>828</v>
      </c>
      <c r="G1435" s="132" t="s">
        <v>835</v>
      </c>
      <c r="H1435" s="185">
        <v>45</v>
      </c>
      <c r="I1435" s="46" t="s">
        <v>45</v>
      </c>
      <c r="J1435" s="46" t="s">
        <v>46</v>
      </c>
      <c r="K1435" s="58">
        <v>1</v>
      </c>
      <c r="L1435" s="46" t="s">
        <v>25</v>
      </c>
      <c r="M1435" s="46" t="s">
        <v>926</v>
      </c>
      <c r="N1435" s="135"/>
    </row>
    <row r="1436" spans="1:14" ht="15" customHeight="1" x14ac:dyDescent="0.25">
      <c r="A1436" s="210">
        <v>387</v>
      </c>
      <c r="B1436" s="129" t="s">
        <v>3990</v>
      </c>
      <c r="C1436" s="129" t="s">
        <v>1868</v>
      </c>
      <c r="D1436" s="129" t="s">
        <v>827</v>
      </c>
      <c r="E1436" s="138" t="s">
        <v>2007</v>
      </c>
      <c r="F1436" s="138" t="s">
        <v>828</v>
      </c>
      <c r="G1436" s="132" t="s">
        <v>835</v>
      </c>
      <c r="H1436" s="185">
        <v>45</v>
      </c>
      <c r="I1436" s="46" t="s">
        <v>45</v>
      </c>
      <c r="J1436" s="46" t="s">
        <v>46</v>
      </c>
      <c r="K1436" s="58">
        <v>0</v>
      </c>
      <c r="L1436" s="46">
        <v>0</v>
      </c>
      <c r="M1436" s="46">
        <v>0</v>
      </c>
      <c r="N1436" s="135" t="s">
        <v>2020</v>
      </c>
    </row>
    <row r="1437" spans="1:14" ht="15" customHeight="1" x14ac:dyDescent="0.25">
      <c r="A1437" s="210">
        <v>388</v>
      </c>
      <c r="B1437" s="129" t="s">
        <v>3991</v>
      </c>
      <c r="C1437" s="129" t="s">
        <v>3992</v>
      </c>
      <c r="D1437" s="129" t="s">
        <v>3993</v>
      </c>
      <c r="E1437" s="138" t="s">
        <v>2007</v>
      </c>
      <c r="F1437" s="138" t="s">
        <v>828</v>
      </c>
      <c r="G1437" s="132" t="s">
        <v>835</v>
      </c>
      <c r="H1437" s="185">
        <v>45</v>
      </c>
      <c r="I1437" s="46" t="s">
        <v>45</v>
      </c>
      <c r="J1437" s="46" t="s">
        <v>46</v>
      </c>
      <c r="K1437" s="58">
        <v>1</v>
      </c>
      <c r="L1437" s="46" t="s">
        <v>15</v>
      </c>
      <c r="M1437" s="46" t="s">
        <v>16</v>
      </c>
      <c r="N1437" s="135"/>
    </row>
    <row r="1438" spans="1:14" ht="15" customHeight="1" x14ac:dyDescent="0.25">
      <c r="A1438" s="210">
        <v>389</v>
      </c>
      <c r="B1438" s="129" t="s">
        <v>3994</v>
      </c>
      <c r="C1438" s="129" t="s">
        <v>3992</v>
      </c>
      <c r="D1438" s="129" t="s">
        <v>3995</v>
      </c>
      <c r="E1438" s="138" t="s">
        <v>2007</v>
      </c>
      <c r="F1438" s="138" t="s">
        <v>828</v>
      </c>
      <c r="G1438" s="132" t="s">
        <v>835</v>
      </c>
      <c r="H1438" s="185">
        <v>45</v>
      </c>
      <c r="I1438" s="46" t="s">
        <v>45</v>
      </c>
      <c r="J1438" s="46" t="s">
        <v>46</v>
      </c>
      <c r="K1438" s="58">
        <v>1</v>
      </c>
      <c r="L1438" s="46" t="s">
        <v>15</v>
      </c>
      <c r="M1438" s="46" t="s">
        <v>16</v>
      </c>
      <c r="N1438" s="135"/>
    </row>
    <row r="1439" spans="1:14" ht="15" customHeight="1" x14ac:dyDescent="0.25">
      <c r="A1439" s="210">
        <v>390</v>
      </c>
      <c r="B1439" s="129" t="s">
        <v>3996</v>
      </c>
      <c r="C1439" s="129" t="s">
        <v>3992</v>
      </c>
      <c r="D1439" s="129" t="s">
        <v>3995</v>
      </c>
      <c r="E1439" s="138" t="s">
        <v>2007</v>
      </c>
      <c r="F1439" s="138" t="s">
        <v>828</v>
      </c>
      <c r="G1439" s="132" t="s">
        <v>835</v>
      </c>
      <c r="H1439" s="185">
        <v>45</v>
      </c>
      <c r="I1439" s="46" t="s">
        <v>45</v>
      </c>
      <c r="J1439" s="46" t="s">
        <v>46</v>
      </c>
      <c r="K1439" s="58">
        <v>1</v>
      </c>
      <c r="L1439" s="46" t="s">
        <v>15</v>
      </c>
      <c r="M1439" s="46" t="s">
        <v>16</v>
      </c>
      <c r="N1439" s="135"/>
    </row>
    <row r="1440" spans="1:14" ht="15" customHeight="1" x14ac:dyDescent="0.25">
      <c r="A1440" s="210">
        <v>391</v>
      </c>
      <c r="B1440" s="129" t="s">
        <v>3997</v>
      </c>
      <c r="C1440" s="129" t="s">
        <v>3992</v>
      </c>
      <c r="D1440" s="129" t="s">
        <v>3992</v>
      </c>
      <c r="E1440" s="138" t="s">
        <v>2007</v>
      </c>
      <c r="F1440" s="138" t="s">
        <v>828</v>
      </c>
      <c r="G1440" s="132" t="s">
        <v>835</v>
      </c>
      <c r="H1440" s="185">
        <v>45</v>
      </c>
      <c r="I1440" s="46" t="s">
        <v>45</v>
      </c>
      <c r="J1440" s="46" t="s">
        <v>46</v>
      </c>
      <c r="K1440" s="58">
        <v>0</v>
      </c>
      <c r="L1440" s="46">
        <v>0</v>
      </c>
      <c r="M1440" s="46">
        <v>0</v>
      </c>
      <c r="N1440" s="135"/>
    </row>
    <row r="1441" spans="1:14" ht="15" customHeight="1" x14ac:dyDescent="0.25">
      <c r="A1441" s="210">
        <v>392</v>
      </c>
      <c r="B1441" s="129" t="s">
        <v>3998</v>
      </c>
      <c r="C1441" s="129" t="s">
        <v>3992</v>
      </c>
      <c r="D1441" s="129" t="s">
        <v>3999</v>
      </c>
      <c r="E1441" s="138" t="s">
        <v>2007</v>
      </c>
      <c r="F1441" s="138" t="s">
        <v>828</v>
      </c>
      <c r="G1441" s="132" t="s">
        <v>835</v>
      </c>
      <c r="H1441" s="185">
        <v>45</v>
      </c>
      <c r="I1441" s="46" t="s">
        <v>45</v>
      </c>
      <c r="J1441" s="46" t="s">
        <v>46</v>
      </c>
      <c r="K1441" s="58">
        <v>0</v>
      </c>
      <c r="L1441" s="46">
        <v>0</v>
      </c>
      <c r="M1441" s="46">
        <v>0</v>
      </c>
      <c r="N1441" s="135"/>
    </row>
    <row r="1442" spans="1:14" ht="15" customHeight="1" x14ac:dyDescent="0.25">
      <c r="A1442" s="210">
        <v>393</v>
      </c>
      <c r="B1442" s="129" t="s">
        <v>4000</v>
      </c>
      <c r="C1442" s="129" t="s">
        <v>4001</v>
      </c>
      <c r="D1442" s="129" t="s">
        <v>846</v>
      </c>
      <c r="E1442" s="138" t="s">
        <v>2037</v>
      </c>
      <c r="F1442" s="138" t="s">
        <v>828</v>
      </c>
      <c r="G1442" s="132" t="s">
        <v>835</v>
      </c>
      <c r="H1442" s="185">
        <v>75</v>
      </c>
      <c r="I1442" s="46" t="s">
        <v>1398</v>
      </c>
      <c r="J1442" s="46" t="s">
        <v>1471</v>
      </c>
      <c r="K1442" s="58">
        <v>0</v>
      </c>
      <c r="L1442" s="46">
        <v>0</v>
      </c>
      <c r="M1442" s="46">
        <v>0</v>
      </c>
      <c r="N1442" s="135"/>
    </row>
    <row r="1443" spans="1:14" ht="15" customHeight="1" x14ac:dyDescent="0.25">
      <c r="A1443" s="210">
        <v>394</v>
      </c>
      <c r="B1443" s="129" t="s">
        <v>4002</v>
      </c>
      <c r="C1443" s="129" t="s">
        <v>4001</v>
      </c>
      <c r="D1443" s="129" t="s">
        <v>827</v>
      </c>
      <c r="E1443" s="138" t="s">
        <v>2037</v>
      </c>
      <c r="F1443" s="138" t="s">
        <v>828</v>
      </c>
      <c r="G1443" s="132" t="s">
        <v>835</v>
      </c>
      <c r="H1443" s="185">
        <v>75</v>
      </c>
      <c r="I1443" s="46" t="s">
        <v>1398</v>
      </c>
      <c r="J1443" s="46" t="s">
        <v>1471</v>
      </c>
      <c r="K1443" s="58">
        <v>0</v>
      </c>
      <c r="L1443" s="46">
        <v>0</v>
      </c>
      <c r="M1443" s="46">
        <v>0</v>
      </c>
      <c r="N1443" s="135"/>
    </row>
    <row r="1444" spans="1:14" ht="15" customHeight="1" x14ac:dyDescent="0.25">
      <c r="A1444" s="210">
        <v>395</v>
      </c>
      <c r="B1444" s="129" t="s">
        <v>4003</v>
      </c>
      <c r="C1444" s="129" t="s">
        <v>1868</v>
      </c>
      <c r="D1444" s="129" t="s">
        <v>827</v>
      </c>
      <c r="E1444" s="138" t="s">
        <v>2007</v>
      </c>
      <c r="F1444" s="138" t="s">
        <v>828</v>
      </c>
      <c r="G1444" s="132" t="s">
        <v>835</v>
      </c>
      <c r="H1444" s="185">
        <v>45</v>
      </c>
      <c r="I1444" s="46" t="s">
        <v>1398</v>
      </c>
      <c r="J1444" s="46" t="s">
        <v>1449</v>
      </c>
      <c r="K1444" s="58">
        <v>1</v>
      </c>
      <c r="L1444" s="46" t="s">
        <v>15</v>
      </c>
      <c r="M1444" s="46" t="s">
        <v>16</v>
      </c>
      <c r="N1444" s="135"/>
    </row>
    <row r="1445" spans="1:14" ht="15" customHeight="1" x14ac:dyDescent="0.25">
      <c r="A1445" s="210">
        <v>396</v>
      </c>
      <c r="B1445" s="129" t="s">
        <v>4004</v>
      </c>
      <c r="C1445" s="129" t="s">
        <v>1868</v>
      </c>
      <c r="D1445" s="129" t="s">
        <v>3972</v>
      </c>
      <c r="E1445" s="138" t="s">
        <v>2007</v>
      </c>
      <c r="F1445" s="138" t="s">
        <v>828</v>
      </c>
      <c r="G1445" s="132" t="s">
        <v>835</v>
      </c>
      <c r="H1445" s="185">
        <v>45</v>
      </c>
      <c r="I1445" s="46" t="s">
        <v>1398</v>
      </c>
      <c r="J1445" s="46" t="s">
        <v>1449</v>
      </c>
      <c r="K1445" s="58">
        <v>1</v>
      </c>
      <c r="L1445" s="46" t="s">
        <v>15</v>
      </c>
      <c r="M1445" s="46" t="s">
        <v>16</v>
      </c>
      <c r="N1445" s="135"/>
    </row>
    <row r="1446" spans="1:14" ht="15" customHeight="1" x14ac:dyDescent="0.25">
      <c r="A1446" s="210">
        <v>397</v>
      </c>
      <c r="B1446" s="129" t="s">
        <v>4005</v>
      </c>
      <c r="C1446" s="129" t="s">
        <v>3992</v>
      </c>
      <c r="D1446" s="129" t="s">
        <v>846</v>
      </c>
      <c r="E1446" s="138" t="s">
        <v>2007</v>
      </c>
      <c r="F1446" s="138" t="s">
        <v>828</v>
      </c>
      <c r="G1446" s="132" t="s">
        <v>835</v>
      </c>
      <c r="H1446" s="185">
        <v>45</v>
      </c>
      <c r="I1446" s="46" t="s">
        <v>1398</v>
      </c>
      <c r="J1446" s="46" t="s">
        <v>1471</v>
      </c>
      <c r="K1446" s="58">
        <v>1</v>
      </c>
      <c r="L1446" s="46" t="s">
        <v>15</v>
      </c>
      <c r="M1446" s="46" t="s">
        <v>16</v>
      </c>
      <c r="N1446" s="135"/>
    </row>
    <row r="1447" spans="1:14" ht="15" customHeight="1" x14ac:dyDescent="0.25">
      <c r="A1447" s="210">
        <v>398</v>
      </c>
      <c r="B1447" s="129" t="s">
        <v>4006</v>
      </c>
      <c r="C1447" s="129" t="s">
        <v>3992</v>
      </c>
      <c r="D1447" s="129" t="s">
        <v>3993</v>
      </c>
      <c r="E1447" s="138" t="s">
        <v>2007</v>
      </c>
      <c r="F1447" s="138" t="s">
        <v>828</v>
      </c>
      <c r="G1447" s="132" t="s">
        <v>835</v>
      </c>
      <c r="H1447" s="185">
        <v>45</v>
      </c>
      <c r="I1447" s="46" t="s">
        <v>1398</v>
      </c>
      <c r="J1447" s="46" t="s">
        <v>1471</v>
      </c>
      <c r="K1447" s="58">
        <v>1</v>
      </c>
      <c r="L1447" s="46" t="s">
        <v>15</v>
      </c>
      <c r="M1447" s="46" t="s">
        <v>16</v>
      </c>
      <c r="N1447" s="135"/>
    </row>
    <row r="1448" spans="1:14" ht="15" customHeight="1" x14ac:dyDescent="0.25">
      <c r="A1448" s="210">
        <v>399</v>
      </c>
      <c r="B1448" s="129" t="s">
        <v>4007</v>
      </c>
      <c r="C1448" s="129" t="s">
        <v>862</v>
      </c>
      <c r="D1448" s="129" t="s">
        <v>861</v>
      </c>
      <c r="E1448" s="138" t="s">
        <v>2007</v>
      </c>
      <c r="F1448" s="138" t="s">
        <v>787</v>
      </c>
      <c r="G1448" s="132" t="s">
        <v>835</v>
      </c>
      <c r="H1448" s="185">
        <v>75</v>
      </c>
      <c r="I1448" s="46" t="s">
        <v>1398</v>
      </c>
      <c r="J1448" s="46" t="s">
        <v>1471</v>
      </c>
      <c r="K1448" s="58">
        <v>0</v>
      </c>
      <c r="L1448" s="46">
        <v>0</v>
      </c>
      <c r="M1448" s="46">
        <v>0</v>
      </c>
      <c r="N1448" s="135" t="s">
        <v>2020</v>
      </c>
    </row>
    <row r="1449" spans="1:14" ht="15" customHeight="1" x14ac:dyDescent="0.25">
      <c r="A1449" s="210">
        <v>400</v>
      </c>
      <c r="B1449" s="129" t="s">
        <v>4008</v>
      </c>
      <c r="C1449" s="129" t="s">
        <v>862</v>
      </c>
      <c r="D1449" s="129" t="s">
        <v>4009</v>
      </c>
      <c r="E1449" s="138" t="s">
        <v>2007</v>
      </c>
      <c r="F1449" s="138" t="s">
        <v>787</v>
      </c>
      <c r="G1449" s="132" t="s">
        <v>835</v>
      </c>
      <c r="H1449" s="185">
        <v>75</v>
      </c>
      <c r="I1449" s="46" t="s">
        <v>1398</v>
      </c>
      <c r="J1449" s="46" t="s">
        <v>1471</v>
      </c>
      <c r="K1449" s="58">
        <v>1</v>
      </c>
      <c r="L1449" s="46" t="s">
        <v>15</v>
      </c>
      <c r="M1449" s="46" t="s">
        <v>16</v>
      </c>
      <c r="N1449" s="135"/>
    </row>
    <row r="1450" spans="1:14" ht="15" customHeight="1" x14ac:dyDescent="0.25">
      <c r="A1450" s="210">
        <v>401</v>
      </c>
      <c r="B1450" s="129" t="s">
        <v>4010</v>
      </c>
      <c r="C1450" s="129" t="s">
        <v>841</v>
      </c>
      <c r="D1450" s="129" t="s">
        <v>857</v>
      </c>
      <c r="E1450" s="138" t="s">
        <v>2007</v>
      </c>
      <c r="F1450" s="138" t="s">
        <v>828</v>
      </c>
      <c r="G1450" s="132" t="s">
        <v>835</v>
      </c>
      <c r="H1450" s="185">
        <v>45</v>
      </c>
      <c r="I1450" s="46" t="s">
        <v>1398</v>
      </c>
      <c r="J1450" s="46" t="s">
        <v>1413</v>
      </c>
      <c r="K1450" s="58">
        <v>1</v>
      </c>
      <c r="L1450" s="46" t="s">
        <v>29</v>
      </c>
      <c r="M1450" s="46" t="s">
        <v>839</v>
      </c>
      <c r="N1450" s="135"/>
    </row>
    <row r="1451" spans="1:14" ht="15" customHeight="1" x14ac:dyDescent="0.25">
      <c r="A1451" s="210">
        <v>402</v>
      </c>
      <c r="B1451" s="129" t="s">
        <v>4011</v>
      </c>
      <c r="C1451" s="129" t="s">
        <v>1868</v>
      </c>
      <c r="D1451" s="129" t="s">
        <v>857</v>
      </c>
      <c r="E1451" s="138" t="s">
        <v>2007</v>
      </c>
      <c r="F1451" s="138" t="s">
        <v>828</v>
      </c>
      <c r="G1451" s="132" t="s">
        <v>835</v>
      </c>
      <c r="H1451" s="185">
        <v>45</v>
      </c>
      <c r="I1451" s="46" t="s">
        <v>1398</v>
      </c>
      <c r="J1451" s="46" t="s">
        <v>1449</v>
      </c>
      <c r="K1451" s="58">
        <v>1</v>
      </c>
      <c r="L1451" s="46" t="s">
        <v>15</v>
      </c>
      <c r="M1451" s="46" t="s">
        <v>16</v>
      </c>
      <c r="N1451" s="135"/>
    </row>
    <row r="1452" spans="1:14" ht="15" customHeight="1" x14ac:dyDescent="0.25">
      <c r="A1452" s="210">
        <v>403</v>
      </c>
      <c r="B1452" s="129" t="s">
        <v>4012</v>
      </c>
      <c r="C1452" s="129" t="s">
        <v>841</v>
      </c>
      <c r="D1452" s="129" t="s">
        <v>4013</v>
      </c>
      <c r="E1452" s="138" t="s">
        <v>2007</v>
      </c>
      <c r="F1452" s="138" t="s">
        <v>828</v>
      </c>
      <c r="G1452" s="132" t="s">
        <v>835</v>
      </c>
      <c r="H1452" s="185">
        <v>45</v>
      </c>
      <c r="I1452" s="46" t="s">
        <v>1398</v>
      </c>
      <c r="J1452" s="188" t="s">
        <v>1413</v>
      </c>
      <c r="K1452" s="58">
        <v>1</v>
      </c>
      <c r="L1452" s="46" t="s">
        <v>29</v>
      </c>
      <c r="M1452" s="46" t="s">
        <v>839</v>
      </c>
      <c r="N1452" s="135"/>
    </row>
    <row r="1453" spans="1:14" ht="15" customHeight="1" x14ac:dyDescent="0.25">
      <c r="A1453" s="210">
        <v>404</v>
      </c>
      <c r="B1453" s="129" t="s">
        <v>4014</v>
      </c>
      <c r="C1453" s="129" t="s">
        <v>4015</v>
      </c>
      <c r="D1453" s="129" t="s">
        <v>4016</v>
      </c>
      <c r="E1453" s="138" t="s">
        <v>2007</v>
      </c>
      <c r="F1453" s="138" t="s">
        <v>828</v>
      </c>
      <c r="G1453" s="132" t="s">
        <v>835</v>
      </c>
      <c r="H1453" s="185">
        <v>45</v>
      </c>
      <c r="I1453" s="46" t="s">
        <v>1398</v>
      </c>
      <c r="J1453" s="46" t="s">
        <v>1400</v>
      </c>
      <c r="K1453" s="58">
        <v>1</v>
      </c>
      <c r="L1453" s="46" t="s">
        <v>15</v>
      </c>
      <c r="M1453" s="46" t="s">
        <v>16</v>
      </c>
      <c r="N1453" s="135"/>
    </row>
    <row r="1454" spans="1:14" ht="15" customHeight="1" x14ac:dyDescent="0.25">
      <c r="A1454" s="210">
        <v>405</v>
      </c>
      <c r="B1454" s="129" t="s">
        <v>4017</v>
      </c>
      <c r="C1454" s="129" t="s">
        <v>4015</v>
      </c>
      <c r="D1454" s="129" t="s">
        <v>4015</v>
      </c>
      <c r="E1454" s="138" t="s">
        <v>2007</v>
      </c>
      <c r="F1454" s="138" t="s">
        <v>828</v>
      </c>
      <c r="G1454" s="132" t="s">
        <v>835</v>
      </c>
      <c r="H1454" s="185">
        <v>45</v>
      </c>
      <c r="I1454" s="46" t="s">
        <v>1398</v>
      </c>
      <c r="J1454" s="46" t="s">
        <v>1400</v>
      </c>
      <c r="K1454" s="58">
        <v>1</v>
      </c>
      <c r="L1454" s="46" t="s">
        <v>15</v>
      </c>
      <c r="M1454" s="46" t="s">
        <v>16</v>
      </c>
      <c r="N1454" s="135"/>
    </row>
    <row r="1455" spans="1:14" ht="15" customHeight="1" x14ac:dyDescent="0.25">
      <c r="A1455" s="210">
        <v>406</v>
      </c>
      <c r="B1455" s="129" t="s">
        <v>4018</v>
      </c>
      <c r="C1455" s="129" t="s">
        <v>844</v>
      </c>
      <c r="D1455" s="129" t="s">
        <v>4019</v>
      </c>
      <c r="E1455" s="138" t="s">
        <v>2007</v>
      </c>
      <c r="F1455" s="138" t="s">
        <v>828</v>
      </c>
      <c r="G1455" s="132" t="s">
        <v>835</v>
      </c>
      <c r="H1455" s="185">
        <v>45</v>
      </c>
      <c r="I1455" s="46" t="s">
        <v>45</v>
      </c>
      <c r="J1455" s="46" t="s">
        <v>74</v>
      </c>
      <c r="K1455" s="58">
        <v>1</v>
      </c>
      <c r="L1455" s="46" t="s">
        <v>15</v>
      </c>
      <c r="M1455" s="46" t="s">
        <v>16</v>
      </c>
      <c r="N1455" s="135"/>
    </row>
    <row r="1456" spans="1:14" ht="15" customHeight="1" x14ac:dyDescent="0.25">
      <c r="A1456" s="210">
        <v>407</v>
      </c>
      <c r="B1456" s="129" t="s">
        <v>4020</v>
      </c>
      <c r="C1456" s="129" t="s">
        <v>844</v>
      </c>
      <c r="D1456" s="129" t="s">
        <v>4021</v>
      </c>
      <c r="E1456" s="138" t="s">
        <v>2007</v>
      </c>
      <c r="F1456" s="138" t="s">
        <v>828</v>
      </c>
      <c r="G1456" s="132" t="s">
        <v>835</v>
      </c>
      <c r="H1456" s="185">
        <v>45</v>
      </c>
      <c r="I1456" s="46" t="s">
        <v>45</v>
      </c>
      <c r="J1456" s="46" t="s">
        <v>74</v>
      </c>
      <c r="K1456" s="58">
        <v>1</v>
      </c>
      <c r="L1456" s="46" t="s">
        <v>15</v>
      </c>
      <c r="M1456" s="46" t="s">
        <v>16</v>
      </c>
      <c r="N1456" s="135"/>
    </row>
    <row r="1457" spans="1:14" ht="15" customHeight="1" x14ac:dyDescent="0.25">
      <c r="A1457" s="210">
        <v>408</v>
      </c>
      <c r="B1457" s="129" t="s">
        <v>4022</v>
      </c>
      <c r="C1457" s="129" t="s">
        <v>1868</v>
      </c>
      <c r="D1457" s="129" t="s">
        <v>3972</v>
      </c>
      <c r="E1457" s="138" t="s">
        <v>2037</v>
      </c>
      <c r="F1457" s="138" t="s">
        <v>828</v>
      </c>
      <c r="G1457" s="132" t="s">
        <v>835</v>
      </c>
      <c r="H1457" s="185">
        <v>45</v>
      </c>
      <c r="I1457" s="46" t="s">
        <v>45</v>
      </c>
      <c r="J1457" s="46" t="s">
        <v>46</v>
      </c>
      <c r="K1457" s="58">
        <v>1</v>
      </c>
      <c r="L1457" s="46" t="s">
        <v>25</v>
      </c>
      <c r="M1457" s="46" t="s">
        <v>926</v>
      </c>
      <c r="N1457" s="135"/>
    </row>
    <row r="1458" spans="1:14" ht="15" customHeight="1" x14ac:dyDescent="0.25">
      <c r="A1458" s="210">
        <v>409</v>
      </c>
      <c r="B1458" s="129" t="s">
        <v>4023</v>
      </c>
      <c r="C1458" s="129" t="s">
        <v>1868</v>
      </c>
      <c r="D1458" s="129" t="s">
        <v>3992</v>
      </c>
      <c r="E1458" s="138" t="s">
        <v>2037</v>
      </c>
      <c r="F1458" s="138" t="s">
        <v>828</v>
      </c>
      <c r="G1458" s="132" t="s">
        <v>835</v>
      </c>
      <c r="H1458" s="185">
        <v>45</v>
      </c>
      <c r="I1458" s="46" t="s">
        <v>45</v>
      </c>
      <c r="J1458" s="46" t="s">
        <v>46</v>
      </c>
      <c r="K1458" s="58">
        <v>1</v>
      </c>
      <c r="L1458" s="46" t="s">
        <v>25</v>
      </c>
      <c r="M1458" s="46" t="s">
        <v>926</v>
      </c>
      <c r="N1458" s="135"/>
    </row>
    <row r="1459" spans="1:14" ht="15" customHeight="1" x14ac:dyDescent="0.25">
      <c r="A1459" s="210">
        <v>410</v>
      </c>
      <c r="B1459" s="129" t="s">
        <v>4024</v>
      </c>
      <c r="C1459" s="129" t="s">
        <v>1868</v>
      </c>
      <c r="D1459" s="129" t="s">
        <v>3972</v>
      </c>
      <c r="E1459" s="138" t="s">
        <v>2007</v>
      </c>
      <c r="F1459" s="138" t="s">
        <v>828</v>
      </c>
      <c r="G1459" s="132" t="s">
        <v>835</v>
      </c>
      <c r="H1459" s="185">
        <v>45</v>
      </c>
      <c r="I1459" s="46" t="s">
        <v>1398</v>
      </c>
      <c r="J1459" s="46" t="s">
        <v>1449</v>
      </c>
      <c r="K1459" s="58">
        <v>1</v>
      </c>
      <c r="L1459" s="46" t="s">
        <v>15</v>
      </c>
      <c r="M1459" s="46" t="s">
        <v>16</v>
      </c>
      <c r="N1459" s="135"/>
    </row>
    <row r="1460" spans="1:14" ht="15" customHeight="1" x14ac:dyDescent="0.25">
      <c r="A1460" s="210">
        <v>411</v>
      </c>
      <c r="B1460" s="129" t="s">
        <v>4025</v>
      </c>
      <c r="C1460" s="129" t="s">
        <v>1868</v>
      </c>
      <c r="D1460" s="129" t="s">
        <v>857</v>
      </c>
      <c r="E1460" s="138" t="s">
        <v>2007</v>
      </c>
      <c r="F1460" s="138" t="s">
        <v>828</v>
      </c>
      <c r="G1460" s="132" t="s">
        <v>835</v>
      </c>
      <c r="H1460" s="185">
        <v>45</v>
      </c>
      <c r="I1460" s="46" t="s">
        <v>1398</v>
      </c>
      <c r="J1460" s="46" t="s">
        <v>1449</v>
      </c>
      <c r="K1460" s="58">
        <v>1</v>
      </c>
      <c r="L1460" s="46" t="s">
        <v>15</v>
      </c>
      <c r="M1460" s="46" t="s">
        <v>16</v>
      </c>
      <c r="N1460" s="135"/>
    </row>
    <row r="1461" spans="1:14" ht="15" customHeight="1" x14ac:dyDescent="0.25">
      <c r="A1461" s="210">
        <v>412</v>
      </c>
      <c r="B1461" s="129" t="s">
        <v>4026</v>
      </c>
      <c r="C1461" s="129" t="s">
        <v>857</v>
      </c>
      <c r="D1461" s="129" t="s">
        <v>4027</v>
      </c>
      <c r="E1461" s="138" t="s">
        <v>2007</v>
      </c>
      <c r="F1461" s="138" t="s">
        <v>828</v>
      </c>
      <c r="G1461" s="132" t="s">
        <v>835</v>
      </c>
      <c r="H1461" s="185">
        <v>45</v>
      </c>
      <c r="I1461" s="46" t="s">
        <v>1398</v>
      </c>
      <c r="J1461" s="46" t="s">
        <v>1413</v>
      </c>
      <c r="K1461" s="58">
        <v>1</v>
      </c>
      <c r="L1461" s="46" t="s">
        <v>29</v>
      </c>
      <c r="M1461" s="46" t="s">
        <v>150</v>
      </c>
      <c r="N1461" s="135"/>
    </row>
    <row r="1462" spans="1:14" ht="15" customHeight="1" x14ac:dyDescent="0.25">
      <c r="A1462" s="210">
        <v>413</v>
      </c>
      <c r="B1462" s="129" t="s">
        <v>4028</v>
      </c>
      <c r="C1462" s="129" t="s">
        <v>857</v>
      </c>
      <c r="D1462" s="129" t="s">
        <v>857</v>
      </c>
      <c r="E1462" s="138" t="s">
        <v>2007</v>
      </c>
      <c r="F1462" s="138" t="s">
        <v>828</v>
      </c>
      <c r="G1462" s="132" t="s">
        <v>835</v>
      </c>
      <c r="H1462" s="185">
        <v>75</v>
      </c>
      <c r="I1462" s="46" t="s">
        <v>1398</v>
      </c>
      <c r="J1462" s="46" t="s">
        <v>1413</v>
      </c>
      <c r="K1462" s="58">
        <v>2</v>
      </c>
      <c r="L1462" s="46" t="s">
        <v>29</v>
      </c>
      <c r="M1462" s="46" t="s">
        <v>150</v>
      </c>
      <c r="N1462" s="135"/>
    </row>
    <row r="1463" spans="1:14" ht="15" customHeight="1" x14ac:dyDescent="0.25">
      <c r="A1463" s="210">
        <v>414</v>
      </c>
      <c r="B1463" s="129" t="s">
        <v>4029</v>
      </c>
      <c r="C1463" s="129" t="s">
        <v>848</v>
      </c>
      <c r="D1463" s="129" t="s">
        <v>4030</v>
      </c>
      <c r="E1463" s="138" t="s">
        <v>2007</v>
      </c>
      <c r="F1463" s="138" t="s">
        <v>828</v>
      </c>
      <c r="G1463" s="132" t="s">
        <v>835</v>
      </c>
      <c r="H1463" s="185">
        <v>45</v>
      </c>
      <c r="I1463" s="46" t="s">
        <v>1398</v>
      </c>
      <c r="J1463" s="46" t="s">
        <v>1413</v>
      </c>
      <c r="K1463" s="58">
        <v>1</v>
      </c>
      <c r="L1463" s="46" t="s">
        <v>29</v>
      </c>
      <c r="M1463" s="46" t="s">
        <v>150</v>
      </c>
      <c r="N1463" s="135"/>
    </row>
    <row r="1464" spans="1:14" ht="15" customHeight="1" x14ac:dyDescent="0.25">
      <c r="A1464" s="210">
        <v>415</v>
      </c>
      <c r="B1464" s="129" t="s">
        <v>4031</v>
      </c>
      <c r="C1464" s="129" t="s">
        <v>848</v>
      </c>
      <c r="D1464" s="129" t="s">
        <v>4032</v>
      </c>
      <c r="E1464" s="138" t="s">
        <v>2007</v>
      </c>
      <c r="F1464" s="138" t="s">
        <v>828</v>
      </c>
      <c r="G1464" s="132" t="s">
        <v>835</v>
      </c>
      <c r="H1464" s="185">
        <v>45</v>
      </c>
      <c r="I1464" s="46" t="s">
        <v>1398</v>
      </c>
      <c r="J1464" s="46" t="s">
        <v>1413</v>
      </c>
      <c r="K1464" s="58">
        <v>1</v>
      </c>
      <c r="L1464" s="46" t="s">
        <v>29</v>
      </c>
      <c r="M1464" s="46" t="s">
        <v>150</v>
      </c>
      <c r="N1464" s="135"/>
    </row>
    <row r="1465" spans="1:14" ht="15" customHeight="1" x14ac:dyDescent="0.25">
      <c r="A1465" s="210">
        <v>416</v>
      </c>
      <c r="B1465" s="129" t="s">
        <v>4033</v>
      </c>
      <c r="C1465" s="129" t="s">
        <v>865</v>
      </c>
      <c r="D1465" s="129" t="s">
        <v>865</v>
      </c>
      <c r="E1465" s="138" t="s">
        <v>2037</v>
      </c>
      <c r="F1465" s="138" t="s">
        <v>843</v>
      </c>
      <c r="G1465" s="132" t="s">
        <v>835</v>
      </c>
      <c r="H1465" s="185">
        <v>200</v>
      </c>
      <c r="I1465" s="46" t="s">
        <v>45</v>
      </c>
      <c r="J1465" s="46" t="s">
        <v>1410</v>
      </c>
      <c r="K1465" s="58">
        <v>1</v>
      </c>
      <c r="L1465" s="46" t="s">
        <v>115</v>
      </c>
      <c r="M1465" s="46" t="s">
        <v>115</v>
      </c>
      <c r="N1465" s="135"/>
    </row>
    <row r="1466" spans="1:14" ht="15" customHeight="1" x14ac:dyDescent="0.25">
      <c r="A1466" s="210">
        <v>417</v>
      </c>
      <c r="B1466" s="129" t="s">
        <v>4034</v>
      </c>
      <c r="C1466" s="129" t="s">
        <v>865</v>
      </c>
      <c r="D1466" s="129" t="s">
        <v>932</v>
      </c>
      <c r="E1466" s="138" t="s">
        <v>2037</v>
      </c>
      <c r="F1466" s="138" t="s">
        <v>843</v>
      </c>
      <c r="G1466" s="132" t="s">
        <v>835</v>
      </c>
      <c r="H1466" s="185">
        <v>200</v>
      </c>
      <c r="I1466" s="46" t="s">
        <v>45</v>
      </c>
      <c r="J1466" s="46" t="s">
        <v>1410</v>
      </c>
      <c r="K1466" s="58">
        <v>1</v>
      </c>
      <c r="L1466" s="46" t="s">
        <v>115</v>
      </c>
      <c r="M1466" s="46" t="s">
        <v>115</v>
      </c>
      <c r="N1466" s="135"/>
    </row>
    <row r="1467" spans="1:14" ht="15" customHeight="1" x14ac:dyDescent="0.25">
      <c r="A1467" s="210">
        <v>418</v>
      </c>
      <c r="B1467" s="129" t="s">
        <v>4035</v>
      </c>
      <c r="C1467" s="129" t="s">
        <v>865</v>
      </c>
      <c r="D1467" s="129" t="s">
        <v>865</v>
      </c>
      <c r="E1467" s="138" t="s">
        <v>2007</v>
      </c>
      <c r="F1467" s="138" t="s">
        <v>843</v>
      </c>
      <c r="G1467" s="132" t="s">
        <v>835</v>
      </c>
      <c r="H1467" s="185">
        <v>75</v>
      </c>
      <c r="I1467" s="46" t="s">
        <v>45</v>
      </c>
      <c r="J1467" s="46" t="s">
        <v>1410</v>
      </c>
      <c r="K1467" s="58">
        <v>1</v>
      </c>
      <c r="L1467" s="46" t="s">
        <v>115</v>
      </c>
      <c r="M1467" s="46" t="s">
        <v>115</v>
      </c>
      <c r="N1467" s="135"/>
    </row>
    <row r="1468" spans="1:14" ht="15" customHeight="1" x14ac:dyDescent="0.25">
      <c r="A1468" s="210">
        <v>419</v>
      </c>
      <c r="B1468" s="129" t="s">
        <v>4036</v>
      </c>
      <c r="C1468" s="129" t="s">
        <v>865</v>
      </c>
      <c r="D1468" s="129" t="s">
        <v>932</v>
      </c>
      <c r="E1468" s="138" t="s">
        <v>2007</v>
      </c>
      <c r="F1468" s="138" t="s">
        <v>843</v>
      </c>
      <c r="G1468" s="132" t="s">
        <v>835</v>
      </c>
      <c r="H1468" s="185">
        <v>45</v>
      </c>
      <c r="I1468" s="46" t="s">
        <v>45</v>
      </c>
      <c r="J1468" s="46" t="s">
        <v>1410</v>
      </c>
      <c r="K1468" s="58">
        <v>1</v>
      </c>
      <c r="L1468" s="46" t="s">
        <v>115</v>
      </c>
      <c r="M1468" s="46" t="s">
        <v>115</v>
      </c>
      <c r="N1468" s="135" t="s">
        <v>4037</v>
      </c>
    </row>
    <row r="1469" spans="1:14" ht="15" customHeight="1" x14ac:dyDescent="0.25">
      <c r="A1469" s="210">
        <v>420</v>
      </c>
      <c r="B1469" s="129" t="s">
        <v>4038</v>
      </c>
      <c r="C1469" s="129" t="s">
        <v>852</v>
      </c>
      <c r="D1469" s="129" t="s">
        <v>865</v>
      </c>
      <c r="E1469" s="138" t="s">
        <v>2007</v>
      </c>
      <c r="F1469" s="138" t="s">
        <v>843</v>
      </c>
      <c r="G1469" s="132" t="s">
        <v>835</v>
      </c>
      <c r="H1469" s="185">
        <v>45</v>
      </c>
      <c r="I1469" s="46" t="s">
        <v>45</v>
      </c>
      <c r="J1469" s="46" t="s">
        <v>1410</v>
      </c>
      <c r="K1469" s="58">
        <v>1</v>
      </c>
      <c r="L1469" s="46" t="s">
        <v>25</v>
      </c>
      <c r="M1469" s="46" t="s">
        <v>3698</v>
      </c>
      <c r="N1469" s="135" t="s">
        <v>4039</v>
      </c>
    </row>
    <row r="1470" spans="1:14" ht="15" customHeight="1" x14ac:dyDescent="0.25">
      <c r="A1470" s="210">
        <v>421</v>
      </c>
      <c r="B1470" s="129" t="s">
        <v>4040</v>
      </c>
      <c r="C1470" s="129" t="s">
        <v>852</v>
      </c>
      <c r="D1470" s="129" t="s">
        <v>4041</v>
      </c>
      <c r="E1470" s="138" t="s">
        <v>2007</v>
      </c>
      <c r="F1470" s="138" t="s">
        <v>843</v>
      </c>
      <c r="G1470" s="132" t="s">
        <v>835</v>
      </c>
      <c r="H1470" s="185">
        <v>45</v>
      </c>
      <c r="I1470" s="46" t="s">
        <v>45</v>
      </c>
      <c r="J1470" s="46" t="s">
        <v>1410</v>
      </c>
      <c r="K1470" s="58">
        <v>1</v>
      </c>
      <c r="L1470" s="46" t="s">
        <v>25</v>
      </c>
      <c r="M1470" s="46" t="s">
        <v>3698</v>
      </c>
      <c r="N1470" s="135"/>
    </row>
    <row r="1471" spans="1:14" ht="15" customHeight="1" x14ac:dyDescent="0.25">
      <c r="A1471" s="210">
        <v>422</v>
      </c>
      <c r="B1471" s="129" t="s">
        <v>4042</v>
      </c>
      <c r="C1471" s="129" t="s">
        <v>852</v>
      </c>
      <c r="D1471" s="129" t="s">
        <v>870</v>
      </c>
      <c r="E1471" s="138" t="s">
        <v>2007</v>
      </c>
      <c r="F1471" s="138" t="s">
        <v>843</v>
      </c>
      <c r="G1471" s="132" t="s">
        <v>835</v>
      </c>
      <c r="H1471" s="185">
        <v>75</v>
      </c>
      <c r="I1471" s="46" t="s">
        <v>45</v>
      </c>
      <c r="J1471" s="46" t="s">
        <v>1410</v>
      </c>
      <c r="K1471" s="58">
        <v>1</v>
      </c>
      <c r="L1471" s="46" t="s">
        <v>25</v>
      </c>
      <c r="M1471" s="46" t="s">
        <v>3698</v>
      </c>
      <c r="N1471" s="135"/>
    </row>
    <row r="1472" spans="1:14" ht="15" customHeight="1" x14ac:dyDescent="0.25">
      <c r="A1472" s="210">
        <v>423</v>
      </c>
      <c r="B1472" s="129" t="s">
        <v>4043</v>
      </c>
      <c r="C1472" s="129" t="s">
        <v>862</v>
      </c>
      <c r="D1472" s="129" t="s">
        <v>4009</v>
      </c>
      <c r="E1472" s="138" t="s">
        <v>2007</v>
      </c>
      <c r="F1472" s="138" t="s">
        <v>787</v>
      </c>
      <c r="G1472" s="132" t="s">
        <v>835</v>
      </c>
      <c r="H1472" s="185">
        <v>150</v>
      </c>
      <c r="I1472" s="46" t="s">
        <v>1398</v>
      </c>
      <c r="J1472" s="46" t="s">
        <v>1471</v>
      </c>
      <c r="K1472" s="58">
        <v>1</v>
      </c>
      <c r="L1472" s="46" t="s">
        <v>15</v>
      </c>
      <c r="M1472" s="46" t="s">
        <v>16</v>
      </c>
      <c r="N1472" s="135"/>
    </row>
    <row r="1473" spans="1:14" ht="15" customHeight="1" x14ac:dyDescent="0.25">
      <c r="A1473" s="210">
        <v>424</v>
      </c>
      <c r="B1473" s="129" t="s">
        <v>4044</v>
      </c>
      <c r="C1473" s="129" t="s">
        <v>862</v>
      </c>
      <c r="D1473" s="129" t="s">
        <v>4045</v>
      </c>
      <c r="E1473" s="138" t="s">
        <v>2007</v>
      </c>
      <c r="F1473" s="138" t="s">
        <v>787</v>
      </c>
      <c r="G1473" s="132" t="s">
        <v>835</v>
      </c>
      <c r="H1473" s="185">
        <v>45</v>
      </c>
      <c r="I1473" s="46" t="s">
        <v>1398</v>
      </c>
      <c r="J1473" s="46" t="s">
        <v>1471</v>
      </c>
      <c r="K1473" s="58">
        <v>1</v>
      </c>
      <c r="L1473" s="46" t="s">
        <v>15</v>
      </c>
      <c r="M1473" s="46" t="s">
        <v>16</v>
      </c>
      <c r="N1473" s="135"/>
    </row>
    <row r="1474" spans="1:14" ht="15" customHeight="1" x14ac:dyDescent="0.25">
      <c r="A1474" s="210">
        <v>425</v>
      </c>
      <c r="B1474" s="129" t="s">
        <v>4046</v>
      </c>
      <c r="C1474" s="129" t="s">
        <v>844</v>
      </c>
      <c r="D1474" s="129" t="s">
        <v>4047</v>
      </c>
      <c r="E1474" s="138" t="s">
        <v>2007</v>
      </c>
      <c r="F1474" s="138" t="s">
        <v>828</v>
      </c>
      <c r="G1474" s="132" t="s">
        <v>835</v>
      </c>
      <c r="H1474" s="185">
        <v>45</v>
      </c>
      <c r="I1474" s="46" t="s">
        <v>45</v>
      </c>
      <c r="J1474" s="46" t="s">
        <v>74</v>
      </c>
      <c r="K1474" s="58">
        <v>1</v>
      </c>
      <c r="L1474" s="46" t="s">
        <v>15</v>
      </c>
      <c r="M1474" s="46" t="s">
        <v>16</v>
      </c>
      <c r="N1474" s="135"/>
    </row>
    <row r="1475" spans="1:14" ht="15" customHeight="1" x14ac:dyDescent="0.25">
      <c r="A1475" s="210">
        <v>426</v>
      </c>
      <c r="B1475" s="129" t="s">
        <v>4048</v>
      </c>
      <c r="C1475" s="129" t="s">
        <v>844</v>
      </c>
      <c r="D1475" s="129" t="s">
        <v>834</v>
      </c>
      <c r="E1475" s="138" t="s">
        <v>2007</v>
      </c>
      <c r="F1475" s="138" t="s">
        <v>828</v>
      </c>
      <c r="G1475" s="132" t="s">
        <v>835</v>
      </c>
      <c r="H1475" s="185">
        <v>45</v>
      </c>
      <c r="I1475" s="46" t="s">
        <v>45</v>
      </c>
      <c r="J1475" s="46" t="s">
        <v>74</v>
      </c>
      <c r="K1475" s="58">
        <v>1</v>
      </c>
      <c r="L1475" s="46" t="s">
        <v>15</v>
      </c>
      <c r="M1475" s="46" t="s">
        <v>16</v>
      </c>
      <c r="N1475" s="135"/>
    </row>
    <row r="1476" spans="1:14" ht="15" customHeight="1" x14ac:dyDescent="0.25">
      <c r="A1476" s="210">
        <v>427</v>
      </c>
      <c r="B1476" s="129" t="s">
        <v>4049</v>
      </c>
      <c r="C1476" s="129" t="s">
        <v>853</v>
      </c>
      <c r="D1476" s="129" t="s">
        <v>3999</v>
      </c>
      <c r="E1476" s="138" t="s">
        <v>2007</v>
      </c>
      <c r="F1476" s="138" t="s">
        <v>828</v>
      </c>
      <c r="G1476" s="132" t="s">
        <v>835</v>
      </c>
      <c r="H1476" s="185">
        <v>45</v>
      </c>
      <c r="I1476" s="46" t="s">
        <v>1398</v>
      </c>
      <c r="J1476" s="46" t="s">
        <v>1400</v>
      </c>
      <c r="K1476" s="58">
        <v>1</v>
      </c>
      <c r="L1476" s="46" t="s">
        <v>15</v>
      </c>
      <c r="M1476" s="46" t="s">
        <v>16</v>
      </c>
      <c r="N1476" s="135"/>
    </row>
    <row r="1477" spans="1:14" ht="15" customHeight="1" x14ac:dyDescent="0.25">
      <c r="A1477" s="210">
        <v>428</v>
      </c>
      <c r="B1477" s="129" t="s">
        <v>4050</v>
      </c>
      <c r="C1477" s="129" t="s">
        <v>853</v>
      </c>
      <c r="D1477" s="129" t="s">
        <v>4051</v>
      </c>
      <c r="E1477" s="138" t="s">
        <v>2007</v>
      </c>
      <c r="F1477" s="138" t="s">
        <v>828</v>
      </c>
      <c r="G1477" s="132" t="s">
        <v>835</v>
      </c>
      <c r="H1477" s="185">
        <v>45</v>
      </c>
      <c r="I1477" s="46" t="s">
        <v>1398</v>
      </c>
      <c r="J1477" s="46" t="s">
        <v>1471</v>
      </c>
      <c r="K1477" s="58">
        <v>1</v>
      </c>
      <c r="L1477" s="46" t="s">
        <v>15</v>
      </c>
      <c r="M1477" s="46" t="s">
        <v>16</v>
      </c>
      <c r="N1477" s="135"/>
    </row>
    <row r="1478" spans="1:14" ht="15" customHeight="1" x14ac:dyDescent="0.25">
      <c r="A1478" s="210">
        <v>429</v>
      </c>
      <c r="B1478" s="129" t="s">
        <v>4052</v>
      </c>
      <c r="C1478" s="129" t="s">
        <v>853</v>
      </c>
      <c r="D1478" s="129" t="s">
        <v>3995</v>
      </c>
      <c r="E1478" s="138" t="s">
        <v>2007</v>
      </c>
      <c r="F1478" s="138" t="s">
        <v>828</v>
      </c>
      <c r="G1478" s="132" t="s">
        <v>835</v>
      </c>
      <c r="H1478" s="185">
        <v>45</v>
      </c>
      <c r="I1478" s="46" t="s">
        <v>1398</v>
      </c>
      <c r="J1478" s="46" t="s">
        <v>1400</v>
      </c>
      <c r="K1478" s="58">
        <v>1</v>
      </c>
      <c r="L1478" s="46" t="s">
        <v>15</v>
      </c>
      <c r="M1478" s="46" t="s">
        <v>16</v>
      </c>
      <c r="N1478" s="135"/>
    </row>
    <row r="1479" spans="1:14" ht="15" customHeight="1" x14ac:dyDescent="0.25">
      <c r="A1479" s="210">
        <v>430</v>
      </c>
      <c r="B1479" s="129" t="s">
        <v>4053</v>
      </c>
      <c r="C1479" s="129" t="s">
        <v>853</v>
      </c>
      <c r="D1479" s="129" t="s">
        <v>4016</v>
      </c>
      <c r="E1479" s="138" t="s">
        <v>2007</v>
      </c>
      <c r="F1479" s="138" t="s">
        <v>828</v>
      </c>
      <c r="G1479" s="132" t="s">
        <v>835</v>
      </c>
      <c r="H1479" s="185">
        <v>45</v>
      </c>
      <c r="I1479" s="46" t="s">
        <v>1398</v>
      </c>
      <c r="J1479" s="46" t="s">
        <v>1400</v>
      </c>
      <c r="K1479" s="58">
        <v>1</v>
      </c>
      <c r="L1479" s="46" t="s">
        <v>15</v>
      </c>
      <c r="M1479" s="46" t="s">
        <v>16</v>
      </c>
      <c r="N1479" s="135"/>
    </row>
    <row r="1480" spans="1:14" ht="15" customHeight="1" x14ac:dyDescent="0.25">
      <c r="A1480" s="210">
        <v>431</v>
      </c>
      <c r="B1480" s="129" t="s">
        <v>4054</v>
      </c>
      <c r="C1480" s="129" t="s">
        <v>853</v>
      </c>
      <c r="D1480" s="129" t="s">
        <v>4051</v>
      </c>
      <c r="E1480" s="138" t="s">
        <v>2007</v>
      </c>
      <c r="F1480" s="138" t="s">
        <v>828</v>
      </c>
      <c r="G1480" s="132" t="s">
        <v>835</v>
      </c>
      <c r="H1480" s="185">
        <v>45</v>
      </c>
      <c r="I1480" s="46" t="s">
        <v>1398</v>
      </c>
      <c r="J1480" s="46" t="s">
        <v>1400</v>
      </c>
      <c r="K1480" s="58">
        <v>1</v>
      </c>
      <c r="L1480" s="46" t="s">
        <v>15</v>
      </c>
      <c r="M1480" s="46" t="s">
        <v>16</v>
      </c>
      <c r="N1480" s="135"/>
    </row>
    <row r="1481" spans="1:14" ht="15" customHeight="1" x14ac:dyDescent="0.25">
      <c r="A1481" s="210">
        <v>432</v>
      </c>
      <c r="B1481" s="129" t="s">
        <v>4055</v>
      </c>
      <c r="C1481" s="129" t="s">
        <v>853</v>
      </c>
      <c r="D1481" s="129" t="s">
        <v>4056</v>
      </c>
      <c r="E1481" s="138" t="s">
        <v>2007</v>
      </c>
      <c r="F1481" s="138" t="s">
        <v>828</v>
      </c>
      <c r="G1481" s="132" t="s">
        <v>835</v>
      </c>
      <c r="H1481" s="185">
        <v>45</v>
      </c>
      <c r="I1481" s="46" t="s">
        <v>1398</v>
      </c>
      <c r="J1481" s="46" t="s">
        <v>1400</v>
      </c>
      <c r="K1481" s="58">
        <v>1</v>
      </c>
      <c r="L1481" s="46" t="s">
        <v>15</v>
      </c>
      <c r="M1481" s="46" t="s">
        <v>16</v>
      </c>
      <c r="N1481" s="135"/>
    </row>
    <row r="1482" spans="1:14" ht="15" customHeight="1" x14ac:dyDescent="0.25">
      <c r="A1482" s="210">
        <v>433</v>
      </c>
      <c r="B1482" s="129" t="s">
        <v>4057</v>
      </c>
      <c r="C1482" s="129" t="s">
        <v>4015</v>
      </c>
      <c r="D1482" s="129" t="s">
        <v>4058</v>
      </c>
      <c r="E1482" s="138" t="s">
        <v>2007</v>
      </c>
      <c r="F1482" s="138" t="s">
        <v>828</v>
      </c>
      <c r="G1482" s="132" t="s">
        <v>835</v>
      </c>
      <c r="H1482" s="185">
        <v>45</v>
      </c>
      <c r="I1482" s="46" t="s">
        <v>1398</v>
      </c>
      <c r="J1482" s="46" t="s">
        <v>1400</v>
      </c>
      <c r="K1482" s="58">
        <v>1</v>
      </c>
      <c r="L1482" s="46" t="s">
        <v>15</v>
      </c>
      <c r="M1482" s="46" t="s">
        <v>16</v>
      </c>
      <c r="N1482" s="135"/>
    </row>
    <row r="1483" spans="1:14" ht="15" customHeight="1" x14ac:dyDescent="0.25">
      <c r="A1483" s="210">
        <v>434</v>
      </c>
      <c r="B1483" s="129" t="s">
        <v>4059</v>
      </c>
      <c r="C1483" s="129" t="s">
        <v>853</v>
      </c>
      <c r="D1483" s="129" t="s">
        <v>4016</v>
      </c>
      <c r="E1483" s="138" t="s">
        <v>2007</v>
      </c>
      <c r="F1483" s="138" t="s">
        <v>828</v>
      </c>
      <c r="G1483" s="132" t="s">
        <v>835</v>
      </c>
      <c r="H1483" s="185">
        <v>45</v>
      </c>
      <c r="I1483" s="46" t="s">
        <v>1398</v>
      </c>
      <c r="J1483" s="46" t="s">
        <v>1406</v>
      </c>
      <c r="K1483" s="58">
        <v>1</v>
      </c>
      <c r="L1483" s="46" t="s">
        <v>29</v>
      </c>
      <c r="M1483" s="46" t="s">
        <v>150</v>
      </c>
      <c r="N1483" s="135"/>
    </row>
    <row r="1484" spans="1:14" ht="15" customHeight="1" x14ac:dyDescent="0.25">
      <c r="A1484" s="210">
        <v>435</v>
      </c>
      <c r="B1484" s="129" t="s">
        <v>4060</v>
      </c>
      <c r="C1484" s="129" t="s">
        <v>853</v>
      </c>
      <c r="D1484" s="129" t="s">
        <v>4061</v>
      </c>
      <c r="E1484" s="138" t="s">
        <v>2007</v>
      </c>
      <c r="F1484" s="138" t="s">
        <v>828</v>
      </c>
      <c r="G1484" s="132" t="s">
        <v>835</v>
      </c>
      <c r="H1484" s="185">
        <v>45</v>
      </c>
      <c r="I1484" s="46" t="s">
        <v>1398</v>
      </c>
      <c r="J1484" s="46" t="s">
        <v>1406</v>
      </c>
      <c r="K1484" s="58">
        <v>1</v>
      </c>
      <c r="L1484" s="46" t="s">
        <v>29</v>
      </c>
      <c r="M1484" s="46" t="s">
        <v>150</v>
      </c>
      <c r="N1484" s="135"/>
    </row>
    <row r="1485" spans="1:14" ht="15" customHeight="1" x14ac:dyDescent="0.25">
      <c r="A1485" s="210">
        <v>436</v>
      </c>
      <c r="B1485" s="129" t="s">
        <v>4062</v>
      </c>
      <c r="C1485" s="129" t="s">
        <v>4063</v>
      </c>
      <c r="D1485" s="129" t="s">
        <v>2023</v>
      </c>
      <c r="E1485" s="138" t="s">
        <v>2007</v>
      </c>
      <c r="F1485" s="138" t="s">
        <v>828</v>
      </c>
      <c r="G1485" s="132" t="s">
        <v>835</v>
      </c>
      <c r="H1485" s="185">
        <v>75</v>
      </c>
      <c r="I1485" s="46" t="s">
        <v>1398</v>
      </c>
      <c r="J1485" s="46" t="s">
        <v>1406</v>
      </c>
      <c r="K1485" s="58">
        <v>1</v>
      </c>
      <c r="L1485" s="46" t="s">
        <v>29</v>
      </c>
      <c r="M1485" s="46" t="s">
        <v>150</v>
      </c>
      <c r="N1485" s="135"/>
    </row>
    <row r="1486" spans="1:14" ht="15" customHeight="1" x14ac:dyDescent="0.25">
      <c r="A1486" s="210">
        <v>437</v>
      </c>
      <c r="B1486" s="129" t="s">
        <v>4064</v>
      </c>
      <c r="C1486" s="129" t="s">
        <v>3982</v>
      </c>
      <c r="D1486" s="129" t="s">
        <v>3982</v>
      </c>
      <c r="E1486" s="138" t="s">
        <v>2007</v>
      </c>
      <c r="F1486" s="138" t="s">
        <v>828</v>
      </c>
      <c r="G1486" s="132" t="s">
        <v>835</v>
      </c>
      <c r="H1486" s="185">
        <v>45</v>
      </c>
      <c r="I1486" s="46" t="s">
        <v>1398</v>
      </c>
      <c r="J1486" s="46" t="s">
        <v>1528</v>
      </c>
      <c r="K1486" s="58">
        <v>1</v>
      </c>
      <c r="L1486" s="46" t="s">
        <v>29</v>
      </c>
      <c r="M1486" s="46" t="s">
        <v>839</v>
      </c>
      <c r="N1486" s="135"/>
    </row>
    <row r="1487" spans="1:14" ht="15" customHeight="1" x14ac:dyDescent="0.25">
      <c r="A1487" s="210">
        <v>438</v>
      </c>
      <c r="B1487" s="129" t="s">
        <v>4065</v>
      </c>
      <c r="C1487" s="129" t="s">
        <v>3982</v>
      </c>
      <c r="D1487" s="129" t="s">
        <v>4066</v>
      </c>
      <c r="E1487" s="138" t="s">
        <v>2007</v>
      </c>
      <c r="F1487" s="138" t="s">
        <v>828</v>
      </c>
      <c r="G1487" s="132" t="s">
        <v>835</v>
      </c>
      <c r="H1487" s="185">
        <v>45</v>
      </c>
      <c r="I1487" s="46" t="s">
        <v>1398</v>
      </c>
      <c r="J1487" s="46" t="s">
        <v>1528</v>
      </c>
      <c r="K1487" s="58">
        <v>1</v>
      </c>
      <c r="L1487" s="46" t="s">
        <v>29</v>
      </c>
      <c r="M1487" s="46" t="s">
        <v>839</v>
      </c>
      <c r="N1487" s="135"/>
    </row>
    <row r="1488" spans="1:14" ht="15" customHeight="1" x14ac:dyDescent="0.25">
      <c r="A1488" s="210">
        <v>439</v>
      </c>
      <c r="B1488" s="129" t="s">
        <v>4067</v>
      </c>
      <c r="C1488" s="129" t="s">
        <v>4015</v>
      </c>
      <c r="D1488" s="129" t="s">
        <v>4058</v>
      </c>
      <c r="E1488" s="138" t="s">
        <v>2007</v>
      </c>
      <c r="F1488" s="138" t="s">
        <v>828</v>
      </c>
      <c r="G1488" s="132" t="s">
        <v>835</v>
      </c>
      <c r="H1488" s="185">
        <v>45</v>
      </c>
      <c r="I1488" s="46" t="s">
        <v>1398</v>
      </c>
      <c r="J1488" s="46" t="s">
        <v>1400</v>
      </c>
      <c r="K1488" s="58">
        <v>1</v>
      </c>
      <c r="L1488" s="46" t="s">
        <v>15</v>
      </c>
      <c r="M1488" s="46" t="s">
        <v>16</v>
      </c>
      <c r="N1488" s="135"/>
    </row>
    <row r="1489" spans="1:14" ht="15" customHeight="1" x14ac:dyDescent="0.25">
      <c r="A1489" s="210">
        <v>440</v>
      </c>
      <c r="B1489" s="129" t="s">
        <v>4068</v>
      </c>
      <c r="C1489" s="129" t="s">
        <v>4015</v>
      </c>
      <c r="D1489" s="129" t="s">
        <v>3983</v>
      </c>
      <c r="E1489" s="138" t="s">
        <v>2007</v>
      </c>
      <c r="F1489" s="138" t="s">
        <v>828</v>
      </c>
      <c r="G1489" s="132" t="s">
        <v>835</v>
      </c>
      <c r="H1489" s="185">
        <v>45</v>
      </c>
      <c r="I1489" s="46" t="s">
        <v>1398</v>
      </c>
      <c r="J1489" s="46" t="s">
        <v>1400</v>
      </c>
      <c r="K1489" s="58">
        <v>1</v>
      </c>
      <c r="L1489" s="46" t="s">
        <v>15</v>
      </c>
      <c r="M1489" s="46" t="s">
        <v>16</v>
      </c>
      <c r="N1489" s="135"/>
    </row>
    <row r="1490" spans="1:14" ht="15" customHeight="1" x14ac:dyDescent="0.25">
      <c r="A1490" s="210">
        <v>441</v>
      </c>
      <c r="B1490" s="129" t="s">
        <v>4069</v>
      </c>
      <c r="C1490" s="129" t="s">
        <v>855</v>
      </c>
      <c r="D1490" s="129" t="s">
        <v>827</v>
      </c>
      <c r="E1490" s="138" t="s">
        <v>2007</v>
      </c>
      <c r="F1490" s="138" t="s">
        <v>787</v>
      </c>
      <c r="G1490" s="132" t="s">
        <v>835</v>
      </c>
      <c r="H1490" s="185">
        <v>45</v>
      </c>
      <c r="I1490" s="46" t="s">
        <v>1398</v>
      </c>
      <c r="J1490" s="46" t="s">
        <v>3713</v>
      </c>
      <c r="K1490" s="58">
        <v>1</v>
      </c>
      <c r="L1490" s="46" t="s">
        <v>15</v>
      </c>
      <c r="M1490" s="46" t="s">
        <v>16</v>
      </c>
      <c r="N1490" s="135"/>
    </row>
    <row r="1491" spans="1:14" ht="15" customHeight="1" x14ac:dyDescent="0.25">
      <c r="A1491" s="210">
        <v>442</v>
      </c>
      <c r="B1491" s="129" t="s">
        <v>4070</v>
      </c>
      <c r="C1491" s="129" t="s">
        <v>855</v>
      </c>
      <c r="D1491" s="129" t="s">
        <v>1876</v>
      </c>
      <c r="E1491" s="138" t="s">
        <v>2007</v>
      </c>
      <c r="F1491" s="138" t="s">
        <v>787</v>
      </c>
      <c r="G1491" s="132" t="s">
        <v>835</v>
      </c>
      <c r="H1491" s="185">
        <v>45</v>
      </c>
      <c r="I1491" s="46" t="s">
        <v>1398</v>
      </c>
      <c r="J1491" s="46" t="s">
        <v>3713</v>
      </c>
      <c r="K1491" s="58">
        <v>1</v>
      </c>
      <c r="L1491" s="46" t="s">
        <v>15</v>
      </c>
      <c r="M1491" s="46" t="s">
        <v>16</v>
      </c>
      <c r="N1491" s="135"/>
    </row>
    <row r="1492" spans="1:14" ht="15" customHeight="1" x14ac:dyDescent="0.25">
      <c r="A1492" s="210">
        <v>443</v>
      </c>
      <c r="B1492" s="129" t="s">
        <v>4071</v>
      </c>
      <c r="C1492" s="129" t="s">
        <v>1875</v>
      </c>
      <c r="D1492" s="129" t="s">
        <v>837</v>
      </c>
      <c r="E1492" s="138" t="s">
        <v>2007</v>
      </c>
      <c r="F1492" s="138" t="s">
        <v>843</v>
      </c>
      <c r="G1492" s="132" t="s">
        <v>835</v>
      </c>
      <c r="H1492" s="185">
        <v>45</v>
      </c>
      <c r="I1492" s="46" t="s">
        <v>1398</v>
      </c>
      <c r="J1492" s="46" t="s">
        <v>1471</v>
      </c>
      <c r="K1492" s="58">
        <v>1</v>
      </c>
      <c r="L1492" s="46" t="s">
        <v>29</v>
      </c>
      <c r="M1492" s="46" t="s">
        <v>150</v>
      </c>
      <c r="N1492" s="135"/>
    </row>
    <row r="1493" spans="1:14" ht="15" customHeight="1" x14ac:dyDescent="0.25">
      <c r="A1493" s="210">
        <v>444</v>
      </c>
      <c r="B1493" s="129" t="s">
        <v>4072</v>
      </c>
      <c r="C1493" s="129" t="s">
        <v>1875</v>
      </c>
      <c r="D1493" s="129" t="s">
        <v>4073</v>
      </c>
      <c r="E1493" s="138" t="s">
        <v>2007</v>
      </c>
      <c r="F1493" s="138" t="s">
        <v>843</v>
      </c>
      <c r="G1493" s="132" t="s">
        <v>835</v>
      </c>
      <c r="H1493" s="185">
        <v>45</v>
      </c>
      <c r="I1493" s="46" t="s">
        <v>1398</v>
      </c>
      <c r="J1493" s="46" t="s">
        <v>1471</v>
      </c>
      <c r="K1493" s="58">
        <v>1</v>
      </c>
      <c r="L1493" s="46" t="s">
        <v>29</v>
      </c>
      <c r="M1493" s="46" t="s">
        <v>150</v>
      </c>
      <c r="N1493" s="135"/>
    </row>
    <row r="1494" spans="1:14" ht="15" customHeight="1" x14ac:dyDescent="0.25">
      <c r="A1494" s="210">
        <v>445</v>
      </c>
      <c r="B1494" s="129" t="s">
        <v>4074</v>
      </c>
      <c r="C1494" s="129" t="s">
        <v>1868</v>
      </c>
      <c r="D1494" s="129" t="s">
        <v>4075</v>
      </c>
      <c r="E1494" s="138" t="s">
        <v>2007</v>
      </c>
      <c r="F1494" s="138" t="s">
        <v>828</v>
      </c>
      <c r="G1494" s="132" t="s">
        <v>835</v>
      </c>
      <c r="H1494" s="185">
        <v>45</v>
      </c>
      <c r="I1494" s="46" t="s">
        <v>1398</v>
      </c>
      <c r="J1494" s="46" t="s">
        <v>1449</v>
      </c>
      <c r="K1494" s="58">
        <v>1</v>
      </c>
      <c r="L1494" s="46" t="s">
        <v>15</v>
      </c>
      <c r="M1494" s="46" t="s">
        <v>16</v>
      </c>
      <c r="N1494" s="135"/>
    </row>
    <row r="1495" spans="1:14" ht="15" customHeight="1" x14ac:dyDescent="0.25">
      <c r="A1495" s="210">
        <v>446</v>
      </c>
      <c r="B1495" s="129" t="s">
        <v>4076</v>
      </c>
      <c r="C1495" s="129" t="s">
        <v>1868</v>
      </c>
      <c r="D1495" s="129" t="s">
        <v>4077</v>
      </c>
      <c r="E1495" s="138" t="s">
        <v>2007</v>
      </c>
      <c r="F1495" s="138" t="s">
        <v>828</v>
      </c>
      <c r="G1495" s="132" t="s">
        <v>835</v>
      </c>
      <c r="H1495" s="185">
        <v>45</v>
      </c>
      <c r="I1495" s="46" t="s">
        <v>1398</v>
      </c>
      <c r="J1495" s="46" t="s">
        <v>1449</v>
      </c>
      <c r="K1495" s="58">
        <v>1</v>
      </c>
      <c r="L1495" s="46" t="s">
        <v>15</v>
      </c>
      <c r="M1495" s="46" t="s">
        <v>16</v>
      </c>
      <c r="N1495" s="135"/>
    </row>
    <row r="1496" spans="1:14" ht="15" customHeight="1" x14ac:dyDescent="0.25">
      <c r="A1496" s="210">
        <v>447</v>
      </c>
      <c r="B1496" s="129" t="s">
        <v>4078</v>
      </c>
      <c r="C1496" s="129" t="s">
        <v>1867</v>
      </c>
      <c r="D1496" s="129" t="s">
        <v>4079</v>
      </c>
      <c r="E1496" s="138" t="s">
        <v>2007</v>
      </c>
      <c r="F1496" s="138" t="s">
        <v>828</v>
      </c>
      <c r="G1496" s="132" t="s">
        <v>835</v>
      </c>
      <c r="H1496" s="185">
        <v>45</v>
      </c>
      <c r="I1496" s="46" t="s">
        <v>1398</v>
      </c>
      <c r="J1496" s="46" t="s">
        <v>1512</v>
      </c>
      <c r="K1496" s="58">
        <v>1</v>
      </c>
      <c r="L1496" s="46" t="s">
        <v>29</v>
      </c>
      <c r="M1496" s="46" t="s">
        <v>150</v>
      </c>
      <c r="N1496" s="135"/>
    </row>
    <row r="1497" spans="1:14" ht="15" customHeight="1" x14ac:dyDescent="0.25">
      <c r="A1497" s="210">
        <v>448</v>
      </c>
      <c r="B1497" s="129" t="s">
        <v>4080</v>
      </c>
      <c r="C1497" s="129" t="s">
        <v>1867</v>
      </c>
      <c r="D1497" s="129" t="s">
        <v>857</v>
      </c>
      <c r="E1497" s="138" t="s">
        <v>2007</v>
      </c>
      <c r="F1497" s="138" t="s">
        <v>828</v>
      </c>
      <c r="G1497" s="132" t="s">
        <v>835</v>
      </c>
      <c r="H1497" s="185">
        <v>45</v>
      </c>
      <c r="I1497" s="46" t="s">
        <v>1398</v>
      </c>
      <c r="J1497" s="46" t="s">
        <v>1512</v>
      </c>
      <c r="K1497" s="58">
        <v>1</v>
      </c>
      <c r="L1497" s="46" t="s">
        <v>29</v>
      </c>
      <c r="M1497" s="46" t="s">
        <v>150</v>
      </c>
      <c r="N1497" s="135"/>
    </row>
    <row r="1498" spans="1:14" ht="15" customHeight="1" x14ac:dyDescent="0.25">
      <c r="A1498" s="210">
        <v>449</v>
      </c>
      <c r="B1498" s="129" t="s">
        <v>4081</v>
      </c>
      <c r="C1498" s="129" t="s">
        <v>855</v>
      </c>
      <c r="D1498" s="129" t="s">
        <v>855</v>
      </c>
      <c r="E1498" s="138" t="s">
        <v>2007</v>
      </c>
      <c r="F1498" s="138" t="s">
        <v>787</v>
      </c>
      <c r="G1498" s="132" t="s">
        <v>835</v>
      </c>
      <c r="H1498" s="185">
        <v>75</v>
      </c>
      <c r="I1498" s="46" t="s">
        <v>1398</v>
      </c>
      <c r="J1498" s="46" t="s">
        <v>3713</v>
      </c>
      <c r="K1498" s="58">
        <v>1</v>
      </c>
      <c r="L1498" s="46" t="s">
        <v>15</v>
      </c>
      <c r="M1498" s="46" t="s">
        <v>16</v>
      </c>
      <c r="N1498" s="135"/>
    </row>
    <row r="1499" spans="1:14" ht="15" customHeight="1" x14ac:dyDescent="0.25">
      <c r="A1499" s="210">
        <v>450</v>
      </c>
      <c r="B1499" s="129" t="s">
        <v>4082</v>
      </c>
      <c r="C1499" s="129" t="s">
        <v>855</v>
      </c>
      <c r="D1499" s="129" t="s">
        <v>4083</v>
      </c>
      <c r="E1499" s="138" t="s">
        <v>2007</v>
      </c>
      <c r="F1499" s="138" t="s">
        <v>787</v>
      </c>
      <c r="G1499" s="132" t="s">
        <v>835</v>
      </c>
      <c r="H1499" s="185">
        <v>45</v>
      </c>
      <c r="I1499" s="46" t="s">
        <v>1398</v>
      </c>
      <c r="J1499" s="46" t="s">
        <v>3713</v>
      </c>
      <c r="K1499" s="58">
        <v>1</v>
      </c>
      <c r="L1499" s="46" t="s">
        <v>15</v>
      </c>
      <c r="M1499" s="46" t="s">
        <v>16</v>
      </c>
      <c r="N1499" s="135"/>
    </row>
    <row r="1500" spans="1:14" ht="15" customHeight="1" x14ac:dyDescent="0.25">
      <c r="A1500" s="210">
        <v>451</v>
      </c>
      <c r="B1500" s="129" t="s">
        <v>4084</v>
      </c>
      <c r="C1500" s="129" t="s">
        <v>848</v>
      </c>
      <c r="D1500" s="129" t="s">
        <v>848</v>
      </c>
      <c r="E1500" s="138" t="s">
        <v>2007</v>
      </c>
      <c r="F1500" s="138" t="s">
        <v>828</v>
      </c>
      <c r="G1500" s="132" t="s">
        <v>835</v>
      </c>
      <c r="H1500" s="185">
        <v>45</v>
      </c>
      <c r="I1500" s="46" t="s">
        <v>1398</v>
      </c>
      <c r="J1500" s="46" t="s">
        <v>1413</v>
      </c>
      <c r="K1500" s="58">
        <v>1</v>
      </c>
      <c r="L1500" s="46" t="s">
        <v>29</v>
      </c>
      <c r="M1500" s="46" t="s">
        <v>150</v>
      </c>
      <c r="N1500" s="135"/>
    </row>
    <row r="1501" spans="1:14" ht="15" customHeight="1" x14ac:dyDescent="0.25">
      <c r="A1501" s="210">
        <v>452</v>
      </c>
      <c r="B1501" s="129" t="s">
        <v>4085</v>
      </c>
      <c r="C1501" s="129" t="s">
        <v>848</v>
      </c>
      <c r="D1501" s="129" t="s">
        <v>4079</v>
      </c>
      <c r="E1501" s="138" t="s">
        <v>2007</v>
      </c>
      <c r="F1501" s="138" t="s">
        <v>828</v>
      </c>
      <c r="G1501" s="132" t="s">
        <v>835</v>
      </c>
      <c r="H1501" s="185">
        <v>45</v>
      </c>
      <c r="I1501" s="46" t="s">
        <v>1398</v>
      </c>
      <c r="J1501" s="46" t="s">
        <v>1413</v>
      </c>
      <c r="K1501" s="58">
        <v>1</v>
      </c>
      <c r="L1501" s="46" t="s">
        <v>29</v>
      </c>
      <c r="M1501" s="46" t="s">
        <v>150</v>
      </c>
      <c r="N1501" s="135"/>
    </row>
    <row r="1502" spans="1:14" ht="15" customHeight="1" x14ac:dyDescent="0.25">
      <c r="A1502" s="210">
        <v>453</v>
      </c>
      <c r="B1502" s="129" t="s">
        <v>4086</v>
      </c>
      <c r="C1502" s="129" t="s">
        <v>862</v>
      </c>
      <c r="D1502" s="129" t="s">
        <v>837</v>
      </c>
      <c r="E1502" s="138" t="s">
        <v>2007</v>
      </c>
      <c r="F1502" s="138" t="s">
        <v>787</v>
      </c>
      <c r="G1502" s="132" t="s">
        <v>835</v>
      </c>
      <c r="H1502" s="185">
        <v>45</v>
      </c>
      <c r="I1502" s="46" t="s">
        <v>1398</v>
      </c>
      <c r="J1502" s="46" t="s">
        <v>1471</v>
      </c>
      <c r="K1502" s="58">
        <v>1</v>
      </c>
      <c r="L1502" s="46" t="s">
        <v>15</v>
      </c>
      <c r="M1502" s="46" t="s">
        <v>16</v>
      </c>
      <c r="N1502" s="135"/>
    </row>
    <row r="1503" spans="1:14" ht="15" customHeight="1" x14ac:dyDescent="0.25">
      <c r="A1503" s="210">
        <v>454</v>
      </c>
      <c r="B1503" s="129" t="s">
        <v>4087</v>
      </c>
      <c r="C1503" s="129" t="s">
        <v>861</v>
      </c>
      <c r="D1503" s="129" t="s">
        <v>4083</v>
      </c>
      <c r="E1503" s="138" t="s">
        <v>2007</v>
      </c>
      <c r="F1503" s="138" t="s">
        <v>787</v>
      </c>
      <c r="G1503" s="132" t="s">
        <v>835</v>
      </c>
      <c r="H1503" s="185">
        <v>75</v>
      </c>
      <c r="I1503" s="46" t="s">
        <v>1398</v>
      </c>
      <c r="J1503" s="46" t="s">
        <v>1471</v>
      </c>
      <c r="K1503" s="58">
        <v>0</v>
      </c>
      <c r="L1503" s="46">
        <v>0</v>
      </c>
      <c r="M1503" s="46">
        <v>0</v>
      </c>
      <c r="N1503" s="135" t="s">
        <v>2020</v>
      </c>
    </row>
    <row r="1504" spans="1:14" ht="15" customHeight="1" x14ac:dyDescent="0.25">
      <c r="A1504" s="210">
        <v>455</v>
      </c>
      <c r="B1504" s="129" t="s">
        <v>4088</v>
      </c>
      <c r="C1504" s="129" t="s">
        <v>4015</v>
      </c>
      <c r="D1504" s="129" t="s">
        <v>4015</v>
      </c>
      <c r="E1504" s="138" t="s">
        <v>2007</v>
      </c>
      <c r="F1504" s="138" t="s">
        <v>828</v>
      </c>
      <c r="G1504" s="132" t="s">
        <v>835</v>
      </c>
      <c r="H1504" s="185">
        <v>45</v>
      </c>
      <c r="I1504" s="46" t="s">
        <v>1398</v>
      </c>
      <c r="J1504" s="46" t="s">
        <v>1400</v>
      </c>
      <c r="K1504" s="58">
        <v>1</v>
      </c>
      <c r="L1504" s="46" t="s">
        <v>15</v>
      </c>
      <c r="M1504" s="46" t="s">
        <v>16</v>
      </c>
      <c r="N1504" s="135"/>
    </row>
    <row r="1505" spans="1:14" ht="15" customHeight="1" x14ac:dyDescent="0.25">
      <c r="A1505" s="210">
        <v>456</v>
      </c>
      <c r="B1505" s="129" t="s">
        <v>4089</v>
      </c>
      <c r="C1505" s="129" t="s">
        <v>4015</v>
      </c>
      <c r="D1505" s="129" t="s">
        <v>3982</v>
      </c>
      <c r="E1505" s="138" t="s">
        <v>2007</v>
      </c>
      <c r="F1505" s="138" t="s">
        <v>828</v>
      </c>
      <c r="G1505" s="132" t="s">
        <v>835</v>
      </c>
      <c r="H1505" s="185">
        <v>45</v>
      </c>
      <c r="I1505" s="46" t="s">
        <v>1398</v>
      </c>
      <c r="J1505" s="46" t="s">
        <v>1400</v>
      </c>
      <c r="K1505" s="58">
        <v>1</v>
      </c>
      <c r="L1505" s="46" t="s">
        <v>15</v>
      </c>
      <c r="M1505" s="46" t="s">
        <v>16</v>
      </c>
      <c r="N1505" s="135"/>
    </row>
    <row r="1506" spans="1:14" ht="15" customHeight="1" x14ac:dyDescent="0.25">
      <c r="A1506" s="210">
        <v>457</v>
      </c>
      <c r="B1506" s="129" t="s">
        <v>4090</v>
      </c>
      <c r="C1506" s="129" t="s">
        <v>862</v>
      </c>
      <c r="D1506" s="129" t="s">
        <v>1871</v>
      </c>
      <c r="E1506" s="138" t="s">
        <v>2007</v>
      </c>
      <c r="F1506" s="138" t="s">
        <v>787</v>
      </c>
      <c r="G1506" s="132" t="s">
        <v>835</v>
      </c>
      <c r="H1506" s="185">
        <v>45</v>
      </c>
      <c r="I1506" s="46" t="s">
        <v>1398</v>
      </c>
      <c r="J1506" s="46" t="s">
        <v>1471</v>
      </c>
      <c r="K1506" s="58">
        <v>1</v>
      </c>
      <c r="L1506" s="46" t="s">
        <v>15</v>
      </c>
      <c r="M1506" s="46" t="s">
        <v>16</v>
      </c>
      <c r="N1506" s="135"/>
    </row>
    <row r="1507" spans="1:14" ht="15" customHeight="1" x14ac:dyDescent="0.25">
      <c r="A1507" s="210">
        <v>458</v>
      </c>
      <c r="B1507" s="129" t="s">
        <v>4091</v>
      </c>
      <c r="C1507" s="129" t="s">
        <v>862</v>
      </c>
      <c r="D1507" s="129" t="s">
        <v>991</v>
      </c>
      <c r="E1507" s="138" t="s">
        <v>2007</v>
      </c>
      <c r="F1507" s="138" t="s">
        <v>787</v>
      </c>
      <c r="G1507" s="132" t="s">
        <v>835</v>
      </c>
      <c r="H1507" s="185">
        <v>45</v>
      </c>
      <c r="I1507" s="46" t="s">
        <v>1398</v>
      </c>
      <c r="J1507" s="46" t="s">
        <v>1471</v>
      </c>
      <c r="K1507" s="58">
        <v>1</v>
      </c>
      <c r="L1507" s="46" t="s">
        <v>15</v>
      </c>
      <c r="M1507" s="46" t="s">
        <v>16</v>
      </c>
      <c r="N1507" s="135"/>
    </row>
    <row r="1508" spans="1:14" ht="15" customHeight="1" x14ac:dyDescent="0.25">
      <c r="A1508" s="210">
        <v>459</v>
      </c>
      <c r="B1508" s="129" t="s">
        <v>4092</v>
      </c>
      <c r="C1508" s="129" t="s">
        <v>862</v>
      </c>
      <c r="D1508" s="129" t="s">
        <v>837</v>
      </c>
      <c r="E1508" s="138" t="s">
        <v>2007</v>
      </c>
      <c r="F1508" s="138" t="s">
        <v>787</v>
      </c>
      <c r="G1508" s="132" t="s">
        <v>835</v>
      </c>
      <c r="H1508" s="185">
        <v>75</v>
      </c>
      <c r="I1508" s="46" t="s">
        <v>1398</v>
      </c>
      <c r="J1508" s="46" t="s">
        <v>1471</v>
      </c>
      <c r="K1508" s="58">
        <v>1</v>
      </c>
      <c r="L1508" s="46" t="s">
        <v>15</v>
      </c>
      <c r="M1508" s="46" t="s">
        <v>16</v>
      </c>
      <c r="N1508" s="135"/>
    </row>
    <row r="1509" spans="1:14" ht="15" customHeight="1" x14ac:dyDescent="0.25">
      <c r="A1509" s="210">
        <v>460</v>
      </c>
      <c r="B1509" s="129" t="s">
        <v>4093</v>
      </c>
      <c r="C1509" s="129" t="s">
        <v>862</v>
      </c>
      <c r="D1509" s="129" t="s">
        <v>1871</v>
      </c>
      <c r="E1509" s="138" t="s">
        <v>2007</v>
      </c>
      <c r="F1509" s="138" t="s">
        <v>787</v>
      </c>
      <c r="G1509" s="132" t="s">
        <v>835</v>
      </c>
      <c r="H1509" s="185">
        <v>75</v>
      </c>
      <c r="I1509" s="46" t="s">
        <v>1398</v>
      </c>
      <c r="J1509" s="46" t="s">
        <v>1471</v>
      </c>
      <c r="K1509" s="58">
        <v>1</v>
      </c>
      <c r="L1509" s="46" t="s">
        <v>15</v>
      </c>
      <c r="M1509" s="46" t="s">
        <v>16</v>
      </c>
      <c r="N1509" s="135"/>
    </row>
    <row r="1510" spans="1:14" ht="15" customHeight="1" x14ac:dyDescent="0.25">
      <c r="A1510" s="210">
        <v>461</v>
      </c>
      <c r="B1510" s="129" t="s">
        <v>4094</v>
      </c>
      <c r="C1510" s="129" t="s">
        <v>4095</v>
      </c>
      <c r="D1510" s="129" t="s">
        <v>2023</v>
      </c>
      <c r="E1510" s="138" t="s">
        <v>2007</v>
      </c>
      <c r="F1510" s="138" t="s">
        <v>828</v>
      </c>
      <c r="G1510" s="132" t="s">
        <v>835</v>
      </c>
      <c r="H1510" s="185">
        <v>75</v>
      </c>
      <c r="I1510" s="46" t="s">
        <v>45</v>
      </c>
      <c r="J1510" s="46" t="s">
        <v>74</v>
      </c>
      <c r="K1510" s="58">
        <v>1</v>
      </c>
      <c r="L1510" s="46" t="s">
        <v>25</v>
      </c>
      <c r="M1510" s="46" t="s">
        <v>3698</v>
      </c>
      <c r="N1510" s="135"/>
    </row>
    <row r="1511" spans="1:14" ht="15" customHeight="1" x14ac:dyDescent="0.25">
      <c r="A1511" s="210">
        <v>462</v>
      </c>
      <c r="B1511" s="129" t="s">
        <v>4096</v>
      </c>
      <c r="C1511" s="129" t="s">
        <v>834</v>
      </c>
      <c r="D1511" s="129" t="s">
        <v>2044</v>
      </c>
      <c r="E1511" s="138" t="s">
        <v>2007</v>
      </c>
      <c r="F1511" s="138" t="s">
        <v>828</v>
      </c>
      <c r="G1511" s="132" t="s">
        <v>835</v>
      </c>
      <c r="H1511" s="185">
        <v>45</v>
      </c>
      <c r="I1511" s="46" t="s">
        <v>45</v>
      </c>
      <c r="J1511" s="46" t="s">
        <v>74</v>
      </c>
      <c r="K1511" s="58">
        <v>1</v>
      </c>
      <c r="L1511" s="46" t="s">
        <v>25</v>
      </c>
      <c r="M1511" s="46" t="s">
        <v>3698</v>
      </c>
      <c r="N1511" s="135"/>
    </row>
    <row r="1512" spans="1:14" ht="15" customHeight="1" x14ac:dyDescent="0.25">
      <c r="A1512" s="210">
        <v>463</v>
      </c>
      <c r="B1512" s="129" t="s">
        <v>4097</v>
      </c>
      <c r="C1512" s="129" t="s">
        <v>868</v>
      </c>
      <c r="D1512" s="129" t="s">
        <v>834</v>
      </c>
      <c r="E1512" s="138" t="s">
        <v>2007</v>
      </c>
      <c r="F1512" s="138" t="s">
        <v>828</v>
      </c>
      <c r="G1512" s="132" t="s">
        <v>835</v>
      </c>
      <c r="H1512" s="185">
        <v>150</v>
      </c>
      <c r="I1512" s="46" t="s">
        <v>45</v>
      </c>
      <c r="J1512" s="46" t="s">
        <v>317</v>
      </c>
      <c r="K1512" s="58">
        <v>0</v>
      </c>
      <c r="L1512" s="46">
        <v>0</v>
      </c>
      <c r="M1512" s="46">
        <v>0</v>
      </c>
      <c r="N1512" s="135" t="s">
        <v>2020</v>
      </c>
    </row>
    <row r="1513" spans="1:14" ht="15" customHeight="1" x14ac:dyDescent="0.25">
      <c r="A1513" s="210">
        <v>464</v>
      </c>
      <c r="B1513" s="129" t="s">
        <v>4098</v>
      </c>
      <c r="C1513" s="129" t="s">
        <v>868</v>
      </c>
      <c r="D1513" s="129" t="s">
        <v>3992</v>
      </c>
      <c r="E1513" s="138" t="s">
        <v>2007</v>
      </c>
      <c r="F1513" s="138" t="s">
        <v>828</v>
      </c>
      <c r="G1513" s="132" t="s">
        <v>835</v>
      </c>
      <c r="H1513" s="185">
        <v>75</v>
      </c>
      <c r="I1513" s="46" t="s">
        <v>45</v>
      </c>
      <c r="J1513" s="46" t="s">
        <v>317</v>
      </c>
      <c r="K1513" s="58">
        <v>1</v>
      </c>
      <c r="L1513" s="46" t="s">
        <v>25</v>
      </c>
      <c r="M1513" s="46" t="s">
        <v>926</v>
      </c>
      <c r="N1513" s="135"/>
    </row>
    <row r="1514" spans="1:14" ht="15" customHeight="1" x14ac:dyDescent="0.25">
      <c r="A1514" s="210">
        <v>465</v>
      </c>
      <c r="B1514" s="129" t="s">
        <v>3976</v>
      </c>
      <c r="C1514" s="129" t="s">
        <v>4099</v>
      </c>
      <c r="D1514" s="129" t="s">
        <v>4098</v>
      </c>
      <c r="E1514" s="138" t="s">
        <v>2007</v>
      </c>
      <c r="F1514" s="138" t="s">
        <v>828</v>
      </c>
      <c r="G1514" s="132" t="s">
        <v>835</v>
      </c>
      <c r="H1514" s="185">
        <v>45</v>
      </c>
      <c r="I1514" s="46" t="s">
        <v>45</v>
      </c>
      <c r="J1514" s="46" t="s">
        <v>317</v>
      </c>
      <c r="K1514" s="58">
        <v>1</v>
      </c>
      <c r="L1514" s="46" t="s">
        <v>25</v>
      </c>
      <c r="M1514" s="46" t="s">
        <v>926</v>
      </c>
      <c r="N1514" s="135" t="s">
        <v>3280</v>
      </c>
    </row>
    <row r="1515" spans="1:14" ht="15" customHeight="1" x14ac:dyDescent="0.25">
      <c r="A1515" s="210">
        <v>466</v>
      </c>
      <c r="B1515" s="129" t="s">
        <v>4100</v>
      </c>
      <c r="C1515" s="129" t="s">
        <v>4101</v>
      </c>
      <c r="D1515" s="129" t="s">
        <v>2023</v>
      </c>
      <c r="E1515" s="138" t="s">
        <v>2037</v>
      </c>
      <c r="F1515" s="138" t="s">
        <v>843</v>
      </c>
      <c r="G1515" s="132" t="s">
        <v>835</v>
      </c>
      <c r="H1515" s="185">
        <v>550</v>
      </c>
      <c r="I1515" s="188" t="s">
        <v>29</v>
      </c>
      <c r="J1515" s="188" t="s">
        <v>30</v>
      </c>
      <c r="K1515" s="58">
        <v>2</v>
      </c>
      <c r="L1515" s="46" t="s">
        <v>115</v>
      </c>
      <c r="M1515" s="46" t="s">
        <v>115</v>
      </c>
      <c r="N1515" s="135"/>
    </row>
    <row r="1516" spans="1:14" ht="15" customHeight="1" x14ac:dyDescent="0.25">
      <c r="A1516" s="210">
        <v>467</v>
      </c>
      <c r="B1516" s="129" t="s">
        <v>4102</v>
      </c>
      <c r="C1516" s="129" t="s">
        <v>865</v>
      </c>
      <c r="D1516" s="129" t="s">
        <v>2023</v>
      </c>
      <c r="E1516" s="138" t="s">
        <v>2007</v>
      </c>
      <c r="F1516" s="138" t="s">
        <v>843</v>
      </c>
      <c r="G1516" s="132" t="s">
        <v>835</v>
      </c>
      <c r="H1516" s="185">
        <v>270</v>
      </c>
      <c r="I1516" s="46" t="s">
        <v>45</v>
      </c>
      <c r="J1516" s="46" t="s">
        <v>74</v>
      </c>
      <c r="K1516" s="58">
        <v>2</v>
      </c>
      <c r="L1516" s="46" t="s">
        <v>115</v>
      </c>
      <c r="M1516" s="46" t="s">
        <v>115</v>
      </c>
      <c r="N1516" s="135" t="s">
        <v>4103</v>
      </c>
    </row>
    <row r="1517" spans="1:14" ht="15" customHeight="1" x14ac:dyDescent="0.25">
      <c r="A1517" s="210">
        <v>468</v>
      </c>
      <c r="B1517" s="129" t="s">
        <v>4104</v>
      </c>
      <c r="C1517" s="129" t="s">
        <v>865</v>
      </c>
      <c r="D1517" s="129" t="s">
        <v>4105</v>
      </c>
      <c r="E1517" s="138" t="s">
        <v>2007</v>
      </c>
      <c r="F1517" s="138" t="s">
        <v>843</v>
      </c>
      <c r="G1517" s="132" t="s">
        <v>835</v>
      </c>
      <c r="H1517" s="185">
        <v>45</v>
      </c>
      <c r="I1517" s="46" t="s">
        <v>45</v>
      </c>
      <c r="J1517" s="46" t="s">
        <v>74</v>
      </c>
      <c r="K1517" s="58">
        <v>1</v>
      </c>
      <c r="L1517" s="46" t="s">
        <v>115</v>
      </c>
      <c r="M1517" s="46" t="s">
        <v>115</v>
      </c>
      <c r="N1517" s="135"/>
    </row>
    <row r="1518" spans="1:14" ht="15" customHeight="1" x14ac:dyDescent="0.25">
      <c r="A1518" s="210">
        <v>469</v>
      </c>
      <c r="B1518" s="129" t="s">
        <v>4106</v>
      </c>
      <c r="C1518" s="129" t="s">
        <v>865</v>
      </c>
      <c r="D1518" s="129" t="s">
        <v>4105</v>
      </c>
      <c r="E1518" s="138" t="s">
        <v>2007</v>
      </c>
      <c r="F1518" s="138" t="s">
        <v>843</v>
      </c>
      <c r="G1518" s="132" t="s">
        <v>835</v>
      </c>
      <c r="H1518" s="185">
        <v>75</v>
      </c>
      <c r="I1518" s="46" t="s">
        <v>45</v>
      </c>
      <c r="J1518" s="46" t="s">
        <v>74</v>
      </c>
      <c r="K1518" s="58">
        <v>1</v>
      </c>
      <c r="L1518" s="46" t="s">
        <v>115</v>
      </c>
      <c r="M1518" s="46" t="s">
        <v>115</v>
      </c>
      <c r="N1518" s="135"/>
    </row>
    <row r="1519" spans="1:14" ht="15" customHeight="1" x14ac:dyDescent="0.25">
      <c r="A1519" s="210">
        <v>470</v>
      </c>
      <c r="B1519" s="129" t="s">
        <v>4107</v>
      </c>
      <c r="C1519" s="129" t="s">
        <v>4108</v>
      </c>
      <c r="D1519" s="129" t="s">
        <v>861</v>
      </c>
      <c r="E1519" s="138" t="s">
        <v>2007</v>
      </c>
      <c r="F1519" s="138" t="s">
        <v>828</v>
      </c>
      <c r="G1519" s="132" t="s">
        <v>835</v>
      </c>
      <c r="H1519" s="147">
        <v>45</v>
      </c>
      <c r="I1519" s="46" t="s">
        <v>1398</v>
      </c>
      <c r="J1519" s="46" t="s">
        <v>1449</v>
      </c>
      <c r="K1519" s="148">
        <v>1</v>
      </c>
      <c r="L1519" s="46" t="s">
        <v>15</v>
      </c>
      <c r="M1519" s="46" t="s">
        <v>16</v>
      </c>
      <c r="N1519" s="135"/>
    </row>
    <row r="1520" spans="1:14" ht="15" customHeight="1" x14ac:dyDescent="0.25">
      <c r="A1520" s="210">
        <v>471</v>
      </c>
      <c r="B1520" s="129" t="s">
        <v>4109</v>
      </c>
      <c r="C1520" s="129" t="s">
        <v>4108</v>
      </c>
      <c r="D1520" s="129" t="s">
        <v>4019</v>
      </c>
      <c r="E1520" s="138" t="s">
        <v>2007</v>
      </c>
      <c r="F1520" s="138" t="s">
        <v>828</v>
      </c>
      <c r="G1520" s="132" t="s">
        <v>835</v>
      </c>
      <c r="H1520" s="147">
        <v>45</v>
      </c>
      <c r="I1520" s="46" t="s">
        <v>1398</v>
      </c>
      <c r="J1520" s="46" t="s">
        <v>1449</v>
      </c>
      <c r="K1520" s="148">
        <v>1</v>
      </c>
      <c r="L1520" s="46" t="s">
        <v>15</v>
      </c>
      <c r="M1520" s="46" t="s">
        <v>16</v>
      </c>
      <c r="N1520" s="135"/>
    </row>
    <row r="1521" spans="1:14" ht="15" customHeight="1" x14ac:dyDescent="0.25">
      <c r="A1521" s="210">
        <v>472</v>
      </c>
      <c r="B1521" s="129" t="s">
        <v>4110</v>
      </c>
      <c r="C1521" s="129" t="s">
        <v>865</v>
      </c>
      <c r="D1521" s="129" t="s">
        <v>4111</v>
      </c>
      <c r="E1521" s="138" t="s">
        <v>2037</v>
      </c>
      <c r="F1521" s="138" t="s">
        <v>843</v>
      </c>
      <c r="G1521" s="132" t="s">
        <v>835</v>
      </c>
      <c r="H1521" s="147">
        <v>130</v>
      </c>
      <c r="I1521" s="46" t="s">
        <v>45</v>
      </c>
      <c r="J1521" s="46" t="s">
        <v>74</v>
      </c>
      <c r="K1521" s="148">
        <v>1</v>
      </c>
      <c r="L1521" s="46" t="s">
        <v>115</v>
      </c>
      <c r="M1521" s="46" t="s">
        <v>115</v>
      </c>
      <c r="N1521" s="137" t="s">
        <v>78</v>
      </c>
    </row>
    <row r="1522" spans="1:14" ht="15" customHeight="1" x14ac:dyDescent="0.25">
      <c r="A1522" s="210">
        <v>473</v>
      </c>
      <c r="B1522" s="129" t="s">
        <v>4112</v>
      </c>
      <c r="C1522" s="129" t="s">
        <v>865</v>
      </c>
      <c r="D1522" s="129" t="s">
        <v>936</v>
      </c>
      <c r="E1522" s="138" t="s">
        <v>2037</v>
      </c>
      <c r="F1522" s="138" t="s">
        <v>843</v>
      </c>
      <c r="G1522" s="132" t="s">
        <v>835</v>
      </c>
      <c r="H1522" s="147">
        <v>165</v>
      </c>
      <c r="I1522" s="46" t="s">
        <v>45</v>
      </c>
      <c r="J1522" s="46" t="s">
        <v>74</v>
      </c>
      <c r="K1522" s="148">
        <v>1</v>
      </c>
      <c r="L1522" s="46" t="s">
        <v>115</v>
      </c>
      <c r="M1522" s="46" t="s">
        <v>115</v>
      </c>
      <c r="N1522" s="137" t="s">
        <v>78</v>
      </c>
    </row>
    <row r="1523" spans="1:14" ht="15" customHeight="1" x14ac:dyDescent="0.25">
      <c r="A1523" s="210">
        <v>474</v>
      </c>
      <c r="B1523" s="129" t="s">
        <v>4113</v>
      </c>
      <c r="C1523" s="129" t="s">
        <v>865</v>
      </c>
      <c r="D1523" s="129" t="s">
        <v>4111</v>
      </c>
      <c r="E1523" s="138" t="s">
        <v>2007</v>
      </c>
      <c r="F1523" s="138" t="s">
        <v>843</v>
      </c>
      <c r="G1523" s="132" t="s">
        <v>835</v>
      </c>
      <c r="H1523" s="147">
        <v>45</v>
      </c>
      <c r="I1523" s="46" t="s">
        <v>45</v>
      </c>
      <c r="J1523" s="46" t="s">
        <v>74</v>
      </c>
      <c r="K1523" s="148">
        <v>1</v>
      </c>
      <c r="L1523" s="46" t="s">
        <v>115</v>
      </c>
      <c r="M1523" s="46" t="s">
        <v>115</v>
      </c>
      <c r="N1523" s="137" t="s">
        <v>78</v>
      </c>
    </row>
    <row r="1524" spans="1:14" ht="15" customHeight="1" x14ac:dyDescent="0.25">
      <c r="A1524" s="210">
        <v>475</v>
      </c>
      <c r="B1524" s="129" t="s">
        <v>4114</v>
      </c>
      <c r="C1524" s="129" t="s">
        <v>865</v>
      </c>
      <c r="D1524" s="129" t="s">
        <v>4111</v>
      </c>
      <c r="E1524" s="138" t="s">
        <v>2007</v>
      </c>
      <c r="F1524" s="138" t="s">
        <v>843</v>
      </c>
      <c r="G1524" s="132" t="s">
        <v>835</v>
      </c>
      <c r="H1524" s="147">
        <v>45</v>
      </c>
      <c r="I1524" s="46" t="s">
        <v>45</v>
      </c>
      <c r="J1524" s="46" t="s">
        <v>74</v>
      </c>
      <c r="K1524" s="148">
        <v>1</v>
      </c>
      <c r="L1524" s="46" t="s">
        <v>115</v>
      </c>
      <c r="M1524" s="46" t="s">
        <v>115</v>
      </c>
      <c r="N1524" s="137"/>
    </row>
    <row r="1525" spans="1:14" ht="15" customHeight="1" x14ac:dyDescent="0.25">
      <c r="A1525" s="210">
        <v>476</v>
      </c>
      <c r="B1525" s="129" t="s">
        <v>4115</v>
      </c>
      <c r="C1525" s="129" t="s">
        <v>870</v>
      </c>
      <c r="D1525" s="129" t="s">
        <v>870</v>
      </c>
      <c r="E1525" s="138" t="s">
        <v>2007</v>
      </c>
      <c r="F1525" s="138" t="s">
        <v>843</v>
      </c>
      <c r="G1525" s="132" t="s">
        <v>835</v>
      </c>
      <c r="H1525" s="147">
        <v>45</v>
      </c>
      <c r="I1525" s="46" t="s">
        <v>45</v>
      </c>
      <c r="J1525" s="46" t="s">
        <v>317</v>
      </c>
      <c r="K1525" s="148">
        <v>0</v>
      </c>
      <c r="L1525" s="46">
        <v>0</v>
      </c>
      <c r="M1525" s="46">
        <v>0</v>
      </c>
      <c r="N1525" s="137" t="s">
        <v>4116</v>
      </c>
    </row>
    <row r="1526" spans="1:14" ht="15" customHeight="1" x14ac:dyDescent="0.25">
      <c r="A1526" s="210">
        <v>477</v>
      </c>
      <c r="B1526" s="129" t="s">
        <v>4117</v>
      </c>
      <c r="C1526" s="129" t="s">
        <v>870</v>
      </c>
      <c r="D1526" s="129" t="s">
        <v>865</v>
      </c>
      <c r="E1526" s="138" t="s">
        <v>2007</v>
      </c>
      <c r="F1526" s="138" t="s">
        <v>843</v>
      </c>
      <c r="G1526" s="132" t="s">
        <v>835</v>
      </c>
      <c r="H1526" s="147">
        <v>45</v>
      </c>
      <c r="I1526" s="46" t="s">
        <v>45</v>
      </c>
      <c r="J1526" s="46" t="s">
        <v>1410</v>
      </c>
      <c r="K1526" s="148">
        <v>1</v>
      </c>
      <c r="L1526" s="46" t="s">
        <v>25</v>
      </c>
      <c r="M1526" s="46" t="s">
        <v>3698</v>
      </c>
      <c r="N1526" s="135"/>
    </row>
    <row r="1527" spans="1:14" ht="15" customHeight="1" x14ac:dyDescent="0.25">
      <c r="A1527" s="210">
        <v>478</v>
      </c>
      <c r="B1527" s="129" t="s">
        <v>4118</v>
      </c>
      <c r="C1527" s="129" t="s">
        <v>870</v>
      </c>
      <c r="D1527" s="129" t="s">
        <v>852</v>
      </c>
      <c r="E1527" s="138" t="s">
        <v>2007</v>
      </c>
      <c r="F1527" s="138" t="s">
        <v>843</v>
      </c>
      <c r="G1527" s="132" t="s">
        <v>835</v>
      </c>
      <c r="H1527" s="147">
        <v>75</v>
      </c>
      <c r="I1527" s="46" t="s">
        <v>45</v>
      </c>
      <c r="J1527" s="46" t="s">
        <v>1410</v>
      </c>
      <c r="K1527" s="148">
        <v>0</v>
      </c>
      <c r="L1527" s="46">
        <v>0</v>
      </c>
      <c r="M1527" s="46">
        <v>0</v>
      </c>
      <c r="N1527" s="135" t="s">
        <v>4119</v>
      </c>
    </row>
    <row r="1528" spans="1:14" ht="15" customHeight="1" x14ac:dyDescent="0.25">
      <c r="A1528" s="210">
        <v>479</v>
      </c>
      <c r="B1528" s="129" t="s">
        <v>4120</v>
      </c>
      <c r="C1528" s="129" t="s">
        <v>865</v>
      </c>
      <c r="D1528" s="129" t="s">
        <v>4111</v>
      </c>
      <c r="E1528" s="138" t="s">
        <v>2007</v>
      </c>
      <c r="F1528" s="138" t="s">
        <v>843</v>
      </c>
      <c r="G1528" s="132" t="s">
        <v>835</v>
      </c>
      <c r="H1528" s="147">
        <v>75</v>
      </c>
      <c r="I1528" s="46" t="s">
        <v>45</v>
      </c>
      <c r="J1528" s="46" t="s">
        <v>74</v>
      </c>
      <c r="K1528" s="148">
        <v>0</v>
      </c>
      <c r="L1528" s="46">
        <v>0</v>
      </c>
      <c r="M1528" s="46">
        <v>0</v>
      </c>
      <c r="N1528" s="135"/>
    </row>
    <row r="1529" spans="1:14" ht="15" customHeight="1" x14ac:dyDescent="0.25">
      <c r="A1529" s="210">
        <v>480</v>
      </c>
      <c r="B1529" s="129" t="s">
        <v>4121</v>
      </c>
      <c r="C1529" s="129" t="s">
        <v>854</v>
      </c>
      <c r="D1529" s="129" t="s">
        <v>4122</v>
      </c>
      <c r="E1529" s="138" t="s">
        <v>2007</v>
      </c>
      <c r="F1529" s="138" t="s">
        <v>787</v>
      </c>
      <c r="G1529" s="132" t="s">
        <v>835</v>
      </c>
      <c r="H1529" s="147">
        <v>45</v>
      </c>
      <c r="I1529" s="188" t="s">
        <v>45</v>
      </c>
      <c r="J1529" s="188" t="s">
        <v>59</v>
      </c>
      <c r="K1529" s="148">
        <v>1</v>
      </c>
      <c r="L1529" s="46" t="s">
        <v>25</v>
      </c>
      <c r="M1529" s="46" t="s">
        <v>3698</v>
      </c>
      <c r="N1529" s="135"/>
    </row>
    <row r="1530" spans="1:14" ht="15" customHeight="1" x14ac:dyDescent="0.25">
      <c r="A1530" s="210">
        <v>481</v>
      </c>
      <c r="B1530" s="129" t="s">
        <v>4123</v>
      </c>
      <c r="C1530" s="129" t="s">
        <v>1868</v>
      </c>
      <c r="D1530" s="129" t="s">
        <v>3987</v>
      </c>
      <c r="E1530" s="138" t="s">
        <v>2037</v>
      </c>
      <c r="F1530" s="138" t="s">
        <v>791</v>
      </c>
      <c r="G1530" s="132" t="s">
        <v>835</v>
      </c>
      <c r="H1530" s="147">
        <v>190</v>
      </c>
      <c r="I1530" s="134" t="s">
        <v>45</v>
      </c>
      <c r="J1530" s="134" t="s">
        <v>46</v>
      </c>
      <c r="K1530" s="148">
        <v>1</v>
      </c>
      <c r="L1530" s="46" t="s">
        <v>115</v>
      </c>
      <c r="M1530" s="46" t="s">
        <v>115</v>
      </c>
      <c r="N1530" s="135"/>
    </row>
    <row r="1531" spans="1:14" ht="15" customHeight="1" x14ac:dyDescent="0.25">
      <c r="A1531" s="210">
        <v>482</v>
      </c>
      <c r="B1531" s="129" t="s">
        <v>4124</v>
      </c>
      <c r="C1531" s="129" t="s">
        <v>1868</v>
      </c>
      <c r="D1531" s="129" t="s">
        <v>3987</v>
      </c>
      <c r="E1531" s="138" t="s">
        <v>2007</v>
      </c>
      <c r="F1531" s="138" t="s">
        <v>791</v>
      </c>
      <c r="G1531" s="132" t="s">
        <v>835</v>
      </c>
      <c r="H1531" s="147">
        <v>75</v>
      </c>
      <c r="I1531" s="188" t="s">
        <v>29</v>
      </c>
      <c r="J1531" s="188" t="s">
        <v>30</v>
      </c>
      <c r="K1531" s="148">
        <v>1</v>
      </c>
      <c r="L1531" s="46" t="s">
        <v>115</v>
      </c>
      <c r="M1531" s="46" t="s">
        <v>115</v>
      </c>
      <c r="N1531" s="137" t="s">
        <v>78</v>
      </c>
    </row>
    <row r="1532" spans="1:14" ht="15" customHeight="1" x14ac:dyDescent="0.25">
      <c r="A1532" s="210">
        <v>483</v>
      </c>
      <c r="B1532" s="129" t="s">
        <v>4125</v>
      </c>
      <c r="C1532" s="129" t="s">
        <v>876</v>
      </c>
      <c r="D1532" s="129" t="s">
        <v>4126</v>
      </c>
      <c r="E1532" s="138" t="s">
        <v>2007</v>
      </c>
      <c r="F1532" s="138" t="s">
        <v>791</v>
      </c>
      <c r="G1532" s="132" t="s">
        <v>835</v>
      </c>
      <c r="H1532" s="147">
        <v>45</v>
      </c>
      <c r="I1532" s="46" t="s">
        <v>1398</v>
      </c>
      <c r="J1532" s="46" t="s">
        <v>1480</v>
      </c>
      <c r="K1532" s="148">
        <v>1</v>
      </c>
      <c r="L1532" s="46" t="s">
        <v>29</v>
      </c>
      <c r="M1532" s="46" t="s">
        <v>30</v>
      </c>
      <c r="N1532" s="135"/>
    </row>
    <row r="1533" spans="1:14" ht="15" customHeight="1" x14ac:dyDescent="0.25">
      <c r="A1533" s="210">
        <v>484</v>
      </c>
      <c r="B1533" s="129" t="s">
        <v>4127</v>
      </c>
      <c r="C1533" s="129" t="s">
        <v>876</v>
      </c>
      <c r="D1533" s="129" t="s">
        <v>876</v>
      </c>
      <c r="E1533" s="138" t="s">
        <v>2007</v>
      </c>
      <c r="F1533" s="138" t="s">
        <v>791</v>
      </c>
      <c r="G1533" s="132" t="s">
        <v>835</v>
      </c>
      <c r="H1533" s="147">
        <v>45</v>
      </c>
      <c r="I1533" s="46" t="s">
        <v>1398</v>
      </c>
      <c r="J1533" s="46" t="s">
        <v>1480</v>
      </c>
      <c r="K1533" s="148">
        <v>1</v>
      </c>
      <c r="L1533" s="46" t="s">
        <v>29</v>
      </c>
      <c r="M1533" s="46" t="s">
        <v>30</v>
      </c>
      <c r="N1533" s="135"/>
    </row>
    <row r="1534" spans="1:14" ht="15" customHeight="1" x14ac:dyDescent="0.25">
      <c r="A1534" s="210">
        <v>485</v>
      </c>
      <c r="B1534" s="129" t="s">
        <v>4128</v>
      </c>
      <c r="C1534" s="129" t="s">
        <v>4129</v>
      </c>
      <c r="D1534" s="129" t="s">
        <v>848</v>
      </c>
      <c r="E1534" s="138" t="s">
        <v>2007</v>
      </c>
      <c r="F1534" s="138" t="s">
        <v>828</v>
      </c>
      <c r="G1534" s="132" t="s">
        <v>835</v>
      </c>
      <c r="H1534" s="147">
        <v>45</v>
      </c>
      <c r="I1534" s="46" t="s">
        <v>1398</v>
      </c>
      <c r="J1534" s="46" t="s">
        <v>1413</v>
      </c>
      <c r="K1534" s="148">
        <v>0</v>
      </c>
      <c r="L1534" s="46">
        <v>0</v>
      </c>
      <c r="M1534" s="46">
        <v>0</v>
      </c>
      <c r="N1534" s="135"/>
    </row>
    <row r="1535" spans="1:14" ht="15" customHeight="1" x14ac:dyDescent="0.25">
      <c r="A1535" s="210">
        <v>486</v>
      </c>
      <c r="B1535" s="129" t="s">
        <v>4130</v>
      </c>
      <c r="C1535" s="129" t="s">
        <v>854</v>
      </c>
      <c r="D1535" s="129" t="s">
        <v>2839</v>
      </c>
      <c r="E1535" s="138" t="s">
        <v>2007</v>
      </c>
      <c r="F1535" s="138" t="s">
        <v>787</v>
      </c>
      <c r="G1535" s="132" t="s">
        <v>835</v>
      </c>
      <c r="H1535" s="185">
        <v>45</v>
      </c>
      <c r="I1535" s="188" t="s">
        <v>45</v>
      </c>
      <c r="J1535" s="188" t="s">
        <v>46</v>
      </c>
      <c r="K1535" s="58">
        <v>1</v>
      </c>
      <c r="L1535" s="46" t="s">
        <v>25</v>
      </c>
      <c r="M1535" s="46" t="s">
        <v>3698</v>
      </c>
      <c r="N1535" s="135"/>
    </row>
    <row r="1536" spans="1:14" ht="15" customHeight="1" x14ac:dyDescent="0.25">
      <c r="A1536" s="210">
        <v>487</v>
      </c>
      <c r="B1536" s="129" t="s">
        <v>4131</v>
      </c>
      <c r="C1536" s="129" t="s">
        <v>1868</v>
      </c>
      <c r="D1536" s="129" t="s">
        <v>1902</v>
      </c>
      <c r="E1536" s="138" t="s">
        <v>2037</v>
      </c>
      <c r="F1536" s="138" t="s">
        <v>791</v>
      </c>
      <c r="G1536" s="132" t="s">
        <v>835</v>
      </c>
      <c r="H1536" s="185">
        <v>150</v>
      </c>
      <c r="I1536" s="134" t="s">
        <v>45</v>
      </c>
      <c r="J1536" s="134" t="s">
        <v>46</v>
      </c>
      <c r="K1536" s="58">
        <v>1</v>
      </c>
      <c r="L1536" s="46" t="s">
        <v>115</v>
      </c>
      <c r="M1536" s="46" t="s">
        <v>115</v>
      </c>
      <c r="N1536" s="135"/>
    </row>
    <row r="1537" spans="1:14" ht="15" customHeight="1" x14ac:dyDescent="0.25">
      <c r="A1537" s="210">
        <v>488</v>
      </c>
      <c r="B1537" s="129" t="s">
        <v>4132</v>
      </c>
      <c r="C1537" s="129" t="s">
        <v>1868</v>
      </c>
      <c r="D1537" s="129" t="s">
        <v>836</v>
      </c>
      <c r="E1537" s="138" t="s">
        <v>2037</v>
      </c>
      <c r="F1537" s="138" t="s">
        <v>791</v>
      </c>
      <c r="G1537" s="132" t="s">
        <v>835</v>
      </c>
      <c r="H1537" s="185">
        <v>150</v>
      </c>
      <c r="I1537" s="134" t="s">
        <v>45</v>
      </c>
      <c r="J1537" s="134" t="s">
        <v>46</v>
      </c>
      <c r="K1537" s="58">
        <v>1</v>
      </c>
      <c r="L1537" s="46" t="s">
        <v>115</v>
      </c>
      <c r="M1537" s="46" t="s">
        <v>115</v>
      </c>
      <c r="N1537" s="135"/>
    </row>
    <row r="1538" spans="1:14" ht="15" customHeight="1" x14ac:dyDescent="0.25">
      <c r="A1538" s="210">
        <v>489</v>
      </c>
      <c r="B1538" s="129" t="s">
        <v>4133</v>
      </c>
      <c r="C1538" s="129" t="s">
        <v>1868</v>
      </c>
      <c r="D1538" s="129" t="s">
        <v>1902</v>
      </c>
      <c r="E1538" s="138" t="s">
        <v>2007</v>
      </c>
      <c r="F1538" s="138" t="s">
        <v>791</v>
      </c>
      <c r="G1538" s="132" t="s">
        <v>835</v>
      </c>
      <c r="H1538" s="185">
        <v>75</v>
      </c>
      <c r="I1538" s="188" t="s">
        <v>29</v>
      </c>
      <c r="J1538" s="188" t="s">
        <v>4134</v>
      </c>
      <c r="K1538" s="58">
        <v>1</v>
      </c>
      <c r="L1538" s="46" t="s">
        <v>115</v>
      </c>
      <c r="M1538" s="46" t="s">
        <v>115</v>
      </c>
      <c r="N1538" s="135"/>
    </row>
    <row r="1539" spans="1:14" ht="15" customHeight="1" x14ac:dyDescent="0.25">
      <c r="A1539" s="210">
        <v>490</v>
      </c>
      <c r="B1539" s="129" t="s">
        <v>4135</v>
      </c>
      <c r="C1539" s="129" t="s">
        <v>1868</v>
      </c>
      <c r="D1539" s="129" t="s">
        <v>836</v>
      </c>
      <c r="E1539" s="138" t="s">
        <v>2007</v>
      </c>
      <c r="F1539" s="138" t="s">
        <v>791</v>
      </c>
      <c r="G1539" s="132" t="s">
        <v>835</v>
      </c>
      <c r="H1539" s="185">
        <v>75</v>
      </c>
      <c r="I1539" s="188" t="s">
        <v>29</v>
      </c>
      <c r="J1539" s="188" t="s">
        <v>4134</v>
      </c>
      <c r="K1539" s="58">
        <v>0</v>
      </c>
      <c r="L1539" s="46">
        <v>0</v>
      </c>
      <c r="M1539" s="46">
        <v>0</v>
      </c>
      <c r="N1539" s="135" t="s">
        <v>4136</v>
      </c>
    </row>
    <row r="1540" spans="1:14" ht="15" customHeight="1" x14ac:dyDescent="0.25">
      <c r="A1540" s="210">
        <v>491</v>
      </c>
      <c r="B1540" s="129" t="s">
        <v>4137</v>
      </c>
      <c r="C1540" s="129" t="s">
        <v>865</v>
      </c>
      <c r="D1540" s="129" t="s">
        <v>4138</v>
      </c>
      <c r="E1540" s="138" t="s">
        <v>2007</v>
      </c>
      <c r="F1540" s="138" t="s">
        <v>843</v>
      </c>
      <c r="G1540" s="132" t="s">
        <v>835</v>
      </c>
      <c r="H1540" s="185">
        <v>45</v>
      </c>
      <c r="I1540" s="46" t="s">
        <v>45</v>
      </c>
      <c r="J1540" s="46" t="s">
        <v>317</v>
      </c>
      <c r="K1540" s="58">
        <v>1</v>
      </c>
      <c r="L1540" s="46" t="s">
        <v>115</v>
      </c>
      <c r="M1540" s="46" t="s">
        <v>115</v>
      </c>
      <c r="N1540" s="135"/>
    </row>
    <row r="1541" spans="1:14" ht="15" customHeight="1" x14ac:dyDescent="0.25">
      <c r="A1541" s="210">
        <v>492</v>
      </c>
      <c r="B1541" s="129" t="s">
        <v>4139</v>
      </c>
      <c r="C1541" s="129" t="s">
        <v>4061</v>
      </c>
      <c r="D1541" s="129" t="s">
        <v>4140</v>
      </c>
      <c r="E1541" s="138" t="s">
        <v>2007</v>
      </c>
      <c r="F1541" s="138" t="s">
        <v>828</v>
      </c>
      <c r="G1541" s="132" t="s">
        <v>835</v>
      </c>
      <c r="H1541" s="185">
        <v>45</v>
      </c>
      <c r="I1541" s="46" t="s">
        <v>1398</v>
      </c>
      <c r="J1541" s="46" t="s">
        <v>1406</v>
      </c>
      <c r="K1541" s="58">
        <v>1</v>
      </c>
      <c r="L1541" s="46" t="s">
        <v>29</v>
      </c>
      <c r="M1541" s="46" t="s">
        <v>150</v>
      </c>
      <c r="N1541" s="135"/>
    </row>
    <row r="1542" spans="1:14" ht="15" customHeight="1" x14ac:dyDescent="0.25">
      <c r="A1542" s="210">
        <v>493</v>
      </c>
      <c r="B1542" s="129" t="s">
        <v>4141</v>
      </c>
      <c r="C1542" s="129" t="s">
        <v>4061</v>
      </c>
      <c r="D1542" s="129" t="s">
        <v>4142</v>
      </c>
      <c r="E1542" s="138" t="s">
        <v>2007</v>
      </c>
      <c r="F1542" s="138" t="s">
        <v>828</v>
      </c>
      <c r="G1542" s="132" t="s">
        <v>835</v>
      </c>
      <c r="H1542" s="185">
        <v>45</v>
      </c>
      <c r="I1542" s="46" t="s">
        <v>1398</v>
      </c>
      <c r="J1542" s="46" t="s">
        <v>1406</v>
      </c>
      <c r="K1542" s="58">
        <v>1</v>
      </c>
      <c r="L1542" s="46" t="s">
        <v>29</v>
      </c>
      <c r="M1542" s="46" t="s">
        <v>150</v>
      </c>
      <c r="N1542" s="135"/>
    </row>
    <row r="1543" spans="1:14" ht="15" customHeight="1" x14ac:dyDescent="0.25">
      <c r="A1543" s="210">
        <v>494</v>
      </c>
      <c r="B1543" s="129" t="s">
        <v>4143</v>
      </c>
      <c r="C1543" s="129" t="s">
        <v>4144</v>
      </c>
      <c r="D1543" s="129" t="s">
        <v>4145</v>
      </c>
      <c r="E1543" s="138" t="s">
        <v>2007</v>
      </c>
      <c r="F1543" s="138" t="s">
        <v>828</v>
      </c>
      <c r="G1543" s="132" t="s">
        <v>835</v>
      </c>
      <c r="H1543" s="185">
        <v>45</v>
      </c>
      <c r="I1543" s="46" t="s">
        <v>1398</v>
      </c>
      <c r="J1543" s="46" t="s">
        <v>1413</v>
      </c>
      <c r="K1543" s="58">
        <v>1</v>
      </c>
      <c r="L1543" s="46" t="s">
        <v>29</v>
      </c>
      <c r="M1543" s="46" t="s">
        <v>150</v>
      </c>
      <c r="N1543" s="135"/>
    </row>
    <row r="1544" spans="1:14" ht="15" customHeight="1" x14ac:dyDescent="0.25">
      <c r="A1544" s="210">
        <v>495</v>
      </c>
      <c r="B1544" s="129" t="s">
        <v>4146</v>
      </c>
      <c r="C1544" s="129" t="s">
        <v>4144</v>
      </c>
      <c r="D1544" s="129" t="s">
        <v>4144</v>
      </c>
      <c r="E1544" s="138" t="s">
        <v>2007</v>
      </c>
      <c r="F1544" s="138" t="s">
        <v>828</v>
      </c>
      <c r="G1544" s="132" t="s">
        <v>835</v>
      </c>
      <c r="H1544" s="185">
        <v>45</v>
      </c>
      <c r="I1544" s="46" t="s">
        <v>1398</v>
      </c>
      <c r="J1544" s="46" t="s">
        <v>1413</v>
      </c>
      <c r="K1544" s="58">
        <v>1</v>
      </c>
      <c r="L1544" s="46" t="s">
        <v>29</v>
      </c>
      <c r="M1544" s="46" t="s">
        <v>150</v>
      </c>
      <c r="N1544" s="135"/>
    </row>
    <row r="1545" spans="1:14" ht="15" customHeight="1" x14ac:dyDescent="0.25">
      <c r="A1545" s="210">
        <v>496</v>
      </c>
      <c r="B1545" s="129" t="s">
        <v>4147</v>
      </c>
      <c r="C1545" s="129" t="s">
        <v>838</v>
      </c>
      <c r="D1545" s="129" t="s">
        <v>4126</v>
      </c>
      <c r="E1545" s="138" t="s">
        <v>2007</v>
      </c>
      <c r="F1545" s="138" t="s">
        <v>828</v>
      </c>
      <c r="G1545" s="132" t="s">
        <v>835</v>
      </c>
      <c r="H1545" s="185">
        <v>45</v>
      </c>
      <c r="I1545" s="46" t="s">
        <v>1398</v>
      </c>
      <c r="J1545" s="46" t="s">
        <v>1471</v>
      </c>
      <c r="K1545" s="58">
        <v>1</v>
      </c>
      <c r="L1545" s="46" t="s">
        <v>15</v>
      </c>
      <c r="M1545" s="46" t="s">
        <v>1211</v>
      </c>
      <c r="N1545" s="135"/>
    </row>
    <row r="1546" spans="1:14" ht="15" customHeight="1" x14ac:dyDescent="0.25">
      <c r="A1546" s="210">
        <v>497</v>
      </c>
      <c r="B1546" s="129" t="s">
        <v>4148</v>
      </c>
      <c r="C1546" s="129" t="s">
        <v>838</v>
      </c>
      <c r="D1546" s="129" t="s">
        <v>4142</v>
      </c>
      <c r="E1546" s="138" t="s">
        <v>2007</v>
      </c>
      <c r="F1546" s="138" t="s">
        <v>828</v>
      </c>
      <c r="G1546" s="132" t="s">
        <v>835</v>
      </c>
      <c r="H1546" s="185">
        <v>45</v>
      </c>
      <c r="I1546" s="46" t="s">
        <v>1398</v>
      </c>
      <c r="J1546" s="46" t="s">
        <v>1471</v>
      </c>
      <c r="K1546" s="58">
        <v>1</v>
      </c>
      <c r="L1546" s="46" t="s">
        <v>15</v>
      </c>
      <c r="M1546" s="46" t="s">
        <v>1211</v>
      </c>
      <c r="N1546" s="135"/>
    </row>
    <row r="1547" spans="1:14" ht="15" customHeight="1" x14ac:dyDescent="0.25">
      <c r="A1547" s="210">
        <v>498</v>
      </c>
      <c r="B1547" s="129" t="s">
        <v>4149</v>
      </c>
      <c r="C1547" s="129" t="s">
        <v>838</v>
      </c>
      <c r="D1547" s="129" t="s">
        <v>4150</v>
      </c>
      <c r="E1547" s="138" t="s">
        <v>2007</v>
      </c>
      <c r="F1547" s="138" t="s">
        <v>828</v>
      </c>
      <c r="G1547" s="132" t="s">
        <v>835</v>
      </c>
      <c r="H1547" s="185">
        <v>45</v>
      </c>
      <c r="I1547" s="46" t="s">
        <v>1398</v>
      </c>
      <c r="J1547" s="46" t="s">
        <v>1471</v>
      </c>
      <c r="K1547" s="58">
        <v>0</v>
      </c>
      <c r="L1547" s="46">
        <v>0</v>
      </c>
      <c r="M1547" s="46">
        <v>0</v>
      </c>
      <c r="N1547" s="135"/>
    </row>
    <row r="1548" spans="1:14" ht="15" customHeight="1" x14ac:dyDescent="0.25">
      <c r="A1548" s="210">
        <v>499</v>
      </c>
      <c r="B1548" s="129" t="s">
        <v>4151</v>
      </c>
      <c r="C1548" s="129" t="s">
        <v>838</v>
      </c>
      <c r="D1548" s="129" t="s">
        <v>4152</v>
      </c>
      <c r="E1548" s="138" t="s">
        <v>2007</v>
      </c>
      <c r="F1548" s="138" t="s">
        <v>828</v>
      </c>
      <c r="G1548" s="132" t="s">
        <v>835</v>
      </c>
      <c r="H1548" s="185">
        <v>45</v>
      </c>
      <c r="I1548" s="46" t="s">
        <v>1398</v>
      </c>
      <c r="J1548" s="46" t="s">
        <v>1471</v>
      </c>
      <c r="K1548" s="58">
        <v>1</v>
      </c>
      <c r="L1548" s="46" t="s">
        <v>15</v>
      </c>
      <c r="M1548" s="46" t="s">
        <v>1211</v>
      </c>
      <c r="N1548" s="135"/>
    </row>
    <row r="1549" spans="1:14" ht="15" customHeight="1" x14ac:dyDescent="0.25">
      <c r="A1549" s="210">
        <v>500</v>
      </c>
      <c r="B1549" s="129" t="s">
        <v>4153</v>
      </c>
      <c r="C1549" s="129" t="s">
        <v>838</v>
      </c>
      <c r="D1549" s="129" t="s">
        <v>4152</v>
      </c>
      <c r="E1549" s="138" t="s">
        <v>2007</v>
      </c>
      <c r="F1549" s="138" t="s">
        <v>828</v>
      </c>
      <c r="G1549" s="132" t="s">
        <v>835</v>
      </c>
      <c r="H1549" s="185">
        <v>45</v>
      </c>
      <c r="I1549" s="46" t="s">
        <v>1398</v>
      </c>
      <c r="J1549" s="46" t="s">
        <v>1471</v>
      </c>
      <c r="K1549" s="58">
        <v>0</v>
      </c>
      <c r="L1549" s="46">
        <v>0</v>
      </c>
      <c r="M1549" s="46">
        <v>0</v>
      </c>
      <c r="N1549" s="135" t="s">
        <v>2020</v>
      </c>
    </row>
    <row r="1550" spans="1:14" ht="15" customHeight="1" x14ac:dyDescent="0.25">
      <c r="A1550" s="210">
        <v>501</v>
      </c>
      <c r="B1550" s="129" t="s">
        <v>4154</v>
      </c>
      <c r="C1550" s="129" t="s">
        <v>838</v>
      </c>
      <c r="D1550" s="129" t="s">
        <v>3985</v>
      </c>
      <c r="E1550" s="138" t="s">
        <v>2007</v>
      </c>
      <c r="F1550" s="138" t="s">
        <v>828</v>
      </c>
      <c r="G1550" s="132" t="s">
        <v>835</v>
      </c>
      <c r="H1550" s="185">
        <v>45</v>
      </c>
      <c r="I1550" s="46" t="s">
        <v>1398</v>
      </c>
      <c r="J1550" s="46" t="s">
        <v>1471</v>
      </c>
      <c r="K1550" s="58">
        <v>0</v>
      </c>
      <c r="L1550" s="46">
        <v>0</v>
      </c>
      <c r="M1550" s="46">
        <v>0</v>
      </c>
      <c r="N1550" s="135" t="s">
        <v>2020</v>
      </c>
    </row>
    <row r="1551" spans="1:14" ht="15" customHeight="1" x14ac:dyDescent="0.25">
      <c r="A1551" s="210">
        <v>502</v>
      </c>
      <c r="B1551" s="129" t="s">
        <v>4155</v>
      </c>
      <c r="C1551" s="129" t="s">
        <v>838</v>
      </c>
      <c r="D1551" s="129" t="s">
        <v>4156</v>
      </c>
      <c r="E1551" s="138" t="s">
        <v>2007</v>
      </c>
      <c r="F1551" s="138" t="s">
        <v>828</v>
      </c>
      <c r="G1551" s="132" t="s">
        <v>835</v>
      </c>
      <c r="H1551" s="185">
        <v>45</v>
      </c>
      <c r="I1551" s="46" t="s">
        <v>1398</v>
      </c>
      <c r="J1551" s="46" t="s">
        <v>1471</v>
      </c>
      <c r="K1551" s="58">
        <v>0</v>
      </c>
      <c r="L1551" s="46">
        <v>0</v>
      </c>
      <c r="M1551" s="46">
        <v>0</v>
      </c>
      <c r="N1551" s="135" t="s">
        <v>2020</v>
      </c>
    </row>
    <row r="1552" spans="1:14" ht="15" customHeight="1" x14ac:dyDescent="0.25">
      <c r="A1552" s="210">
        <v>503</v>
      </c>
      <c r="B1552" s="129" t="s">
        <v>4157</v>
      </c>
      <c r="C1552" s="129" t="s">
        <v>838</v>
      </c>
      <c r="D1552" s="129" t="s">
        <v>4066</v>
      </c>
      <c r="E1552" s="138" t="s">
        <v>2007</v>
      </c>
      <c r="F1552" s="138" t="s">
        <v>828</v>
      </c>
      <c r="G1552" s="132" t="s">
        <v>835</v>
      </c>
      <c r="H1552" s="185">
        <v>45</v>
      </c>
      <c r="I1552" s="46" t="s">
        <v>1398</v>
      </c>
      <c r="J1552" s="46" t="s">
        <v>1471</v>
      </c>
      <c r="K1552" s="58">
        <v>0</v>
      </c>
      <c r="L1552" s="46">
        <v>0</v>
      </c>
      <c r="M1552" s="46">
        <v>0</v>
      </c>
      <c r="N1552" s="135" t="s">
        <v>2020</v>
      </c>
    </row>
    <row r="1553" spans="1:14" ht="15" customHeight="1" x14ac:dyDescent="0.25">
      <c r="A1553" s="210">
        <v>504</v>
      </c>
      <c r="B1553" s="129" t="s">
        <v>4158</v>
      </c>
      <c r="C1553" s="129" t="s">
        <v>1868</v>
      </c>
      <c r="D1553" s="129" t="s">
        <v>836</v>
      </c>
      <c r="E1553" s="138" t="s">
        <v>2037</v>
      </c>
      <c r="F1553" s="138" t="s">
        <v>828</v>
      </c>
      <c r="G1553" s="132" t="s">
        <v>835</v>
      </c>
      <c r="H1553" s="185">
        <v>75</v>
      </c>
      <c r="I1553" s="46" t="s">
        <v>45</v>
      </c>
      <c r="J1553" s="46" t="s">
        <v>46</v>
      </c>
      <c r="K1553" s="58">
        <v>1</v>
      </c>
      <c r="L1553" s="46" t="s">
        <v>25</v>
      </c>
      <c r="M1553" s="46" t="s">
        <v>926</v>
      </c>
      <c r="N1553" s="135"/>
    </row>
    <row r="1554" spans="1:14" ht="15" customHeight="1" x14ac:dyDescent="0.25">
      <c r="A1554" s="210">
        <v>505</v>
      </c>
      <c r="B1554" s="129" t="s">
        <v>4159</v>
      </c>
      <c r="C1554" s="129" t="s">
        <v>1868</v>
      </c>
      <c r="D1554" s="129" t="s">
        <v>4160</v>
      </c>
      <c r="E1554" s="138" t="s">
        <v>2037</v>
      </c>
      <c r="F1554" s="138" t="s">
        <v>828</v>
      </c>
      <c r="G1554" s="132" t="s">
        <v>835</v>
      </c>
      <c r="H1554" s="185">
        <v>75</v>
      </c>
      <c r="I1554" s="46" t="s">
        <v>45</v>
      </c>
      <c r="J1554" s="46" t="s">
        <v>46</v>
      </c>
      <c r="K1554" s="58">
        <v>1</v>
      </c>
      <c r="L1554" s="46" t="s">
        <v>25</v>
      </c>
      <c r="M1554" s="46" t="s">
        <v>926</v>
      </c>
      <c r="N1554" s="135"/>
    </row>
    <row r="1555" spans="1:14" ht="15" customHeight="1" x14ac:dyDescent="0.25">
      <c r="A1555" s="210">
        <v>506</v>
      </c>
      <c r="B1555" s="129" t="s">
        <v>4161</v>
      </c>
      <c r="C1555" s="129" t="s">
        <v>1868</v>
      </c>
      <c r="D1555" s="129" t="s">
        <v>836</v>
      </c>
      <c r="E1555" s="138" t="s">
        <v>2007</v>
      </c>
      <c r="F1555" s="138" t="s">
        <v>828</v>
      </c>
      <c r="G1555" s="132" t="s">
        <v>835</v>
      </c>
      <c r="H1555" s="185">
        <v>75</v>
      </c>
      <c r="I1555" s="188" t="s">
        <v>45</v>
      </c>
      <c r="J1555" s="188" t="s">
        <v>46</v>
      </c>
      <c r="K1555" s="58">
        <v>1</v>
      </c>
      <c r="L1555" s="46" t="s">
        <v>25</v>
      </c>
      <c r="M1555" s="46" t="s">
        <v>926</v>
      </c>
      <c r="N1555" s="135"/>
    </row>
    <row r="1556" spans="1:14" ht="15" customHeight="1" x14ac:dyDescent="0.25">
      <c r="A1556" s="210">
        <v>507</v>
      </c>
      <c r="B1556" s="129" t="s">
        <v>4162</v>
      </c>
      <c r="C1556" s="129" t="s">
        <v>1868</v>
      </c>
      <c r="D1556" s="129" t="s">
        <v>4160</v>
      </c>
      <c r="E1556" s="138" t="s">
        <v>2007</v>
      </c>
      <c r="F1556" s="138" t="s">
        <v>828</v>
      </c>
      <c r="G1556" s="132" t="s">
        <v>835</v>
      </c>
      <c r="H1556" s="185">
        <v>75</v>
      </c>
      <c r="I1556" s="188" t="s">
        <v>45</v>
      </c>
      <c r="J1556" s="188" t="s">
        <v>46</v>
      </c>
      <c r="K1556" s="58">
        <v>1</v>
      </c>
      <c r="L1556" s="46" t="s">
        <v>25</v>
      </c>
      <c r="M1556" s="46" t="s">
        <v>926</v>
      </c>
      <c r="N1556" s="135"/>
    </row>
    <row r="1557" spans="1:14" ht="15" customHeight="1" x14ac:dyDescent="0.25">
      <c r="A1557" s="210">
        <v>508</v>
      </c>
      <c r="B1557" s="129" t="s">
        <v>4163</v>
      </c>
      <c r="C1557" s="129" t="s">
        <v>855</v>
      </c>
      <c r="D1557" s="129" t="s">
        <v>827</v>
      </c>
      <c r="E1557" s="138" t="s">
        <v>2007</v>
      </c>
      <c r="F1557" s="138" t="s">
        <v>787</v>
      </c>
      <c r="G1557" s="132" t="s">
        <v>835</v>
      </c>
      <c r="H1557" s="185">
        <v>45</v>
      </c>
      <c r="I1557" s="46" t="s">
        <v>1398</v>
      </c>
      <c r="J1557" s="46" t="s">
        <v>3713</v>
      </c>
      <c r="K1557" s="58">
        <v>1</v>
      </c>
      <c r="L1557" s="46" t="s">
        <v>15</v>
      </c>
      <c r="M1557" s="46" t="s">
        <v>16</v>
      </c>
      <c r="N1557" s="135"/>
    </row>
    <row r="1558" spans="1:14" ht="15" customHeight="1" x14ac:dyDescent="0.25">
      <c r="A1558" s="210">
        <v>509</v>
      </c>
      <c r="B1558" s="129" t="s">
        <v>4164</v>
      </c>
      <c r="C1558" s="129" t="s">
        <v>4165</v>
      </c>
      <c r="D1558" s="129" t="s">
        <v>2023</v>
      </c>
      <c r="E1558" s="138" t="s">
        <v>2007</v>
      </c>
      <c r="F1558" s="138" t="s">
        <v>791</v>
      </c>
      <c r="G1558" s="132" t="s">
        <v>835</v>
      </c>
      <c r="H1558" s="185">
        <v>75</v>
      </c>
      <c r="I1558" s="46" t="s">
        <v>1398</v>
      </c>
      <c r="J1558" s="46" t="s">
        <v>1480</v>
      </c>
      <c r="K1558" s="58">
        <v>1</v>
      </c>
      <c r="L1558" s="46" t="s">
        <v>29</v>
      </c>
      <c r="M1558" s="46" t="s">
        <v>30</v>
      </c>
      <c r="N1558" s="135"/>
    </row>
    <row r="1559" spans="1:14" ht="15" customHeight="1" x14ac:dyDescent="0.25">
      <c r="A1559" s="210">
        <v>510</v>
      </c>
      <c r="B1559" s="129" t="s">
        <v>4166</v>
      </c>
      <c r="C1559" s="129" t="s">
        <v>876</v>
      </c>
      <c r="D1559" s="129" t="s">
        <v>4167</v>
      </c>
      <c r="E1559" s="138" t="s">
        <v>2007</v>
      </c>
      <c r="F1559" s="138" t="s">
        <v>791</v>
      </c>
      <c r="G1559" s="132" t="s">
        <v>835</v>
      </c>
      <c r="H1559" s="185">
        <v>45</v>
      </c>
      <c r="I1559" s="46" t="s">
        <v>1398</v>
      </c>
      <c r="J1559" s="46" t="s">
        <v>1480</v>
      </c>
      <c r="K1559" s="58">
        <v>1</v>
      </c>
      <c r="L1559" s="46" t="s">
        <v>29</v>
      </c>
      <c r="M1559" s="46" t="s">
        <v>30</v>
      </c>
      <c r="N1559" s="135"/>
    </row>
    <row r="1560" spans="1:14" ht="15" customHeight="1" x14ac:dyDescent="0.25">
      <c r="A1560" s="210">
        <v>511</v>
      </c>
      <c r="B1560" s="129" t="s">
        <v>4168</v>
      </c>
      <c r="C1560" s="129" t="s">
        <v>876</v>
      </c>
      <c r="D1560" s="129" t="s">
        <v>4169</v>
      </c>
      <c r="E1560" s="138" t="s">
        <v>2007</v>
      </c>
      <c r="F1560" s="138" t="s">
        <v>791</v>
      </c>
      <c r="G1560" s="132" t="s">
        <v>835</v>
      </c>
      <c r="H1560" s="185">
        <v>45</v>
      </c>
      <c r="I1560" s="46" t="s">
        <v>1398</v>
      </c>
      <c r="J1560" s="46" t="s">
        <v>1480</v>
      </c>
      <c r="K1560" s="58">
        <v>1</v>
      </c>
      <c r="L1560" s="46" t="s">
        <v>29</v>
      </c>
      <c r="M1560" s="46" t="s">
        <v>30</v>
      </c>
      <c r="N1560" s="135"/>
    </row>
    <row r="1561" spans="1:14" ht="15" customHeight="1" x14ac:dyDescent="0.25">
      <c r="A1561" s="210">
        <v>512</v>
      </c>
      <c r="B1561" s="129" t="s">
        <v>4170</v>
      </c>
      <c r="C1561" s="129" t="s">
        <v>876</v>
      </c>
      <c r="D1561" s="129" t="s">
        <v>876</v>
      </c>
      <c r="E1561" s="138" t="s">
        <v>2007</v>
      </c>
      <c r="F1561" s="138" t="s">
        <v>791</v>
      </c>
      <c r="G1561" s="132" t="s">
        <v>835</v>
      </c>
      <c r="H1561" s="185">
        <v>45</v>
      </c>
      <c r="I1561" s="46" t="s">
        <v>1398</v>
      </c>
      <c r="J1561" s="46" t="s">
        <v>1480</v>
      </c>
      <c r="K1561" s="58">
        <v>1</v>
      </c>
      <c r="L1561" s="46" t="s">
        <v>29</v>
      </c>
      <c r="M1561" s="46" t="s">
        <v>30</v>
      </c>
      <c r="N1561" s="135"/>
    </row>
    <row r="1562" spans="1:14" ht="15" customHeight="1" x14ac:dyDescent="0.25">
      <c r="A1562" s="210">
        <v>513</v>
      </c>
      <c r="B1562" s="129" t="s">
        <v>4171</v>
      </c>
      <c r="C1562" s="129" t="s">
        <v>876</v>
      </c>
      <c r="D1562" s="129" t="s">
        <v>4167</v>
      </c>
      <c r="E1562" s="138" t="s">
        <v>2007</v>
      </c>
      <c r="F1562" s="138" t="s">
        <v>791</v>
      </c>
      <c r="G1562" s="132" t="s">
        <v>835</v>
      </c>
      <c r="H1562" s="185">
        <v>45</v>
      </c>
      <c r="I1562" s="46" t="s">
        <v>1398</v>
      </c>
      <c r="J1562" s="46" t="s">
        <v>1480</v>
      </c>
      <c r="K1562" s="58">
        <v>1</v>
      </c>
      <c r="L1562" s="46" t="s">
        <v>29</v>
      </c>
      <c r="M1562" s="46" t="s">
        <v>30</v>
      </c>
      <c r="N1562" s="135"/>
    </row>
    <row r="1563" spans="1:14" ht="15" customHeight="1" x14ac:dyDescent="0.25">
      <c r="A1563" s="210">
        <v>514</v>
      </c>
      <c r="B1563" s="129" t="s">
        <v>4172</v>
      </c>
      <c r="C1563" s="129" t="s">
        <v>876</v>
      </c>
      <c r="D1563" s="129" t="s">
        <v>4144</v>
      </c>
      <c r="E1563" s="138" t="s">
        <v>2007</v>
      </c>
      <c r="F1563" s="138" t="s">
        <v>791</v>
      </c>
      <c r="G1563" s="132" t="s">
        <v>835</v>
      </c>
      <c r="H1563" s="185">
        <v>45</v>
      </c>
      <c r="I1563" s="46" t="s">
        <v>1398</v>
      </c>
      <c r="J1563" s="46" t="s">
        <v>1480</v>
      </c>
      <c r="K1563" s="58">
        <v>1</v>
      </c>
      <c r="L1563" s="46" t="s">
        <v>29</v>
      </c>
      <c r="M1563" s="46" t="s">
        <v>30</v>
      </c>
      <c r="N1563" s="135"/>
    </row>
    <row r="1564" spans="1:14" ht="15" customHeight="1" x14ac:dyDescent="0.25">
      <c r="A1564" s="210">
        <v>515</v>
      </c>
      <c r="B1564" s="129" t="s">
        <v>4173</v>
      </c>
      <c r="C1564" s="129" t="s">
        <v>876</v>
      </c>
      <c r="D1564" s="129" t="s">
        <v>3978</v>
      </c>
      <c r="E1564" s="138" t="s">
        <v>2007</v>
      </c>
      <c r="F1564" s="138" t="s">
        <v>791</v>
      </c>
      <c r="G1564" s="132" t="s">
        <v>835</v>
      </c>
      <c r="H1564" s="185">
        <v>45</v>
      </c>
      <c r="I1564" s="46" t="s">
        <v>1398</v>
      </c>
      <c r="J1564" s="46" t="s">
        <v>1480</v>
      </c>
      <c r="K1564" s="58">
        <v>1</v>
      </c>
      <c r="L1564" s="46" t="s">
        <v>29</v>
      </c>
      <c r="M1564" s="46" t="s">
        <v>30</v>
      </c>
      <c r="N1564" s="135"/>
    </row>
    <row r="1565" spans="1:14" ht="15" customHeight="1" x14ac:dyDescent="0.25">
      <c r="A1565" s="210">
        <v>516</v>
      </c>
      <c r="B1565" s="129" t="s">
        <v>4174</v>
      </c>
      <c r="C1565" s="129" t="s">
        <v>844</v>
      </c>
      <c r="D1565" s="129" t="s">
        <v>4108</v>
      </c>
      <c r="E1565" s="138" t="s">
        <v>2007</v>
      </c>
      <c r="F1565" s="138" t="s">
        <v>828</v>
      </c>
      <c r="G1565" s="132" t="s">
        <v>835</v>
      </c>
      <c r="H1565" s="185">
        <v>45</v>
      </c>
      <c r="I1565" s="46" t="s">
        <v>45</v>
      </c>
      <c r="J1565" s="46" t="s">
        <v>74</v>
      </c>
      <c r="K1565" s="58">
        <v>1</v>
      </c>
      <c r="L1565" s="46" t="s">
        <v>15</v>
      </c>
      <c r="M1565" s="46" t="s">
        <v>16</v>
      </c>
      <c r="N1565" s="135"/>
    </row>
    <row r="1566" spans="1:14" ht="15" customHeight="1" x14ac:dyDescent="0.25">
      <c r="A1566" s="210">
        <v>517</v>
      </c>
      <c r="B1566" s="129" t="s">
        <v>4175</v>
      </c>
      <c r="C1566" s="129" t="s">
        <v>844</v>
      </c>
      <c r="D1566" s="129" t="s">
        <v>4047</v>
      </c>
      <c r="E1566" s="138" t="s">
        <v>2007</v>
      </c>
      <c r="F1566" s="138" t="s">
        <v>828</v>
      </c>
      <c r="G1566" s="132" t="s">
        <v>835</v>
      </c>
      <c r="H1566" s="185">
        <v>45</v>
      </c>
      <c r="I1566" s="46" t="s">
        <v>45</v>
      </c>
      <c r="J1566" s="46" t="s">
        <v>74</v>
      </c>
      <c r="K1566" s="58">
        <v>1</v>
      </c>
      <c r="L1566" s="46" t="s">
        <v>15</v>
      </c>
      <c r="M1566" s="46" t="s">
        <v>16</v>
      </c>
      <c r="N1566" s="135"/>
    </row>
    <row r="1567" spans="1:14" ht="15" customHeight="1" x14ac:dyDescent="0.25">
      <c r="A1567" s="210">
        <v>518</v>
      </c>
      <c r="B1567" s="129" t="s">
        <v>4176</v>
      </c>
      <c r="C1567" s="129" t="s">
        <v>1868</v>
      </c>
      <c r="D1567" s="129" t="s">
        <v>848</v>
      </c>
      <c r="E1567" s="138" t="s">
        <v>2007</v>
      </c>
      <c r="F1567" s="138" t="s">
        <v>828</v>
      </c>
      <c r="G1567" s="132" t="s">
        <v>835</v>
      </c>
      <c r="H1567" s="185">
        <v>45</v>
      </c>
      <c r="I1567" s="188" t="s">
        <v>45</v>
      </c>
      <c r="J1567" s="188" t="s">
        <v>46</v>
      </c>
      <c r="K1567" s="58">
        <v>1</v>
      </c>
      <c r="L1567" s="46" t="s">
        <v>25</v>
      </c>
      <c r="M1567" s="46" t="s">
        <v>3698</v>
      </c>
      <c r="N1567" s="135" t="s">
        <v>4177</v>
      </c>
    </row>
    <row r="1568" spans="1:14" ht="15" customHeight="1" x14ac:dyDescent="0.25">
      <c r="A1568" s="210">
        <v>519</v>
      </c>
      <c r="B1568" s="129" t="s">
        <v>4178</v>
      </c>
      <c r="C1568" s="129" t="s">
        <v>1868</v>
      </c>
      <c r="D1568" s="129" t="s">
        <v>3992</v>
      </c>
      <c r="E1568" s="138" t="s">
        <v>2007</v>
      </c>
      <c r="F1568" s="138" t="s">
        <v>828</v>
      </c>
      <c r="G1568" s="132" t="s">
        <v>835</v>
      </c>
      <c r="H1568" s="185">
        <v>45</v>
      </c>
      <c r="I1568" s="188" t="s">
        <v>45</v>
      </c>
      <c r="J1568" s="188" t="s">
        <v>46</v>
      </c>
      <c r="K1568" s="58">
        <v>1</v>
      </c>
      <c r="L1568" s="46" t="s">
        <v>25</v>
      </c>
      <c r="M1568" s="46" t="s">
        <v>3698</v>
      </c>
      <c r="N1568" s="135" t="s">
        <v>4179</v>
      </c>
    </row>
    <row r="1569" spans="1:14" ht="15" customHeight="1" x14ac:dyDescent="0.25">
      <c r="A1569" s="210">
        <v>520</v>
      </c>
      <c r="B1569" s="129" t="s">
        <v>4180</v>
      </c>
      <c r="C1569" s="129" t="s">
        <v>834</v>
      </c>
      <c r="D1569" s="129" t="s">
        <v>3992</v>
      </c>
      <c r="E1569" s="138" t="s">
        <v>2007</v>
      </c>
      <c r="F1569" s="138" t="s">
        <v>828</v>
      </c>
      <c r="G1569" s="132" t="s">
        <v>835</v>
      </c>
      <c r="H1569" s="185">
        <v>45</v>
      </c>
      <c r="I1569" s="46" t="s">
        <v>45</v>
      </c>
      <c r="J1569" s="46" t="s">
        <v>74</v>
      </c>
      <c r="K1569" s="58">
        <v>1</v>
      </c>
      <c r="L1569" s="46" t="s">
        <v>25</v>
      </c>
      <c r="M1569" s="46" t="s">
        <v>3698</v>
      </c>
      <c r="N1569" s="137" t="s">
        <v>78</v>
      </c>
    </row>
    <row r="1570" spans="1:14" ht="15" customHeight="1" x14ac:dyDescent="0.25">
      <c r="A1570" s="210">
        <v>521</v>
      </c>
      <c r="B1570" s="129" t="s">
        <v>4181</v>
      </c>
      <c r="C1570" s="129" t="s">
        <v>861</v>
      </c>
      <c r="D1570" s="129" t="s">
        <v>861</v>
      </c>
      <c r="E1570" s="138" t="s">
        <v>2007</v>
      </c>
      <c r="F1570" s="138" t="s">
        <v>787</v>
      </c>
      <c r="G1570" s="132" t="s">
        <v>835</v>
      </c>
      <c r="H1570" s="185">
        <v>45</v>
      </c>
      <c r="I1570" s="46" t="s">
        <v>1398</v>
      </c>
      <c r="J1570" s="46" t="s">
        <v>1471</v>
      </c>
      <c r="K1570" s="58">
        <v>1</v>
      </c>
      <c r="L1570" s="46" t="s">
        <v>15</v>
      </c>
      <c r="M1570" s="46" t="s">
        <v>16</v>
      </c>
      <c r="N1570" s="135"/>
    </row>
    <row r="1571" spans="1:14" ht="15" customHeight="1" x14ac:dyDescent="0.25">
      <c r="A1571" s="210">
        <v>522</v>
      </c>
      <c r="B1571" s="129" t="s">
        <v>4182</v>
      </c>
      <c r="C1571" s="129" t="s">
        <v>861</v>
      </c>
      <c r="D1571" s="129" t="s">
        <v>1876</v>
      </c>
      <c r="E1571" s="138" t="s">
        <v>2007</v>
      </c>
      <c r="F1571" s="138" t="s">
        <v>787</v>
      </c>
      <c r="G1571" s="132" t="s">
        <v>835</v>
      </c>
      <c r="H1571" s="185">
        <v>75</v>
      </c>
      <c r="I1571" s="46" t="s">
        <v>1398</v>
      </c>
      <c r="J1571" s="46" t="s">
        <v>1471</v>
      </c>
      <c r="K1571" s="58">
        <v>1</v>
      </c>
      <c r="L1571" s="46" t="s">
        <v>15</v>
      </c>
      <c r="M1571" s="46" t="s">
        <v>16</v>
      </c>
      <c r="N1571" s="135"/>
    </row>
    <row r="1572" spans="1:14" ht="15" customHeight="1" x14ac:dyDescent="0.25">
      <c r="A1572" s="210">
        <v>523</v>
      </c>
      <c r="B1572" s="129" t="s">
        <v>4183</v>
      </c>
      <c r="C1572" s="129" t="s">
        <v>4184</v>
      </c>
      <c r="D1572" s="129" t="s">
        <v>2023</v>
      </c>
      <c r="E1572" s="138" t="s">
        <v>2007</v>
      </c>
      <c r="F1572" s="138" t="s">
        <v>828</v>
      </c>
      <c r="G1572" s="132" t="s">
        <v>835</v>
      </c>
      <c r="H1572" s="185">
        <v>75</v>
      </c>
      <c r="I1572" s="46" t="s">
        <v>1398</v>
      </c>
      <c r="J1572" s="46" t="s">
        <v>1413</v>
      </c>
      <c r="K1572" s="58">
        <v>1</v>
      </c>
      <c r="L1572" s="46" t="s">
        <v>29</v>
      </c>
      <c r="M1572" s="46" t="s">
        <v>150</v>
      </c>
      <c r="N1572" s="135"/>
    </row>
    <row r="1573" spans="1:14" ht="15" customHeight="1" x14ac:dyDescent="0.25">
      <c r="A1573" s="210">
        <v>524</v>
      </c>
      <c r="B1573" s="129" t="s">
        <v>4185</v>
      </c>
      <c r="C1573" s="129" t="s">
        <v>857</v>
      </c>
      <c r="D1573" s="129" t="s">
        <v>4186</v>
      </c>
      <c r="E1573" s="138" t="s">
        <v>2007</v>
      </c>
      <c r="F1573" s="138" t="s">
        <v>843</v>
      </c>
      <c r="G1573" s="132" t="s">
        <v>835</v>
      </c>
      <c r="H1573" s="185">
        <v>45</v>
      </c>
      <c r="I1573" s="46" t="s">
        <v>1398</v>
      </c>
      <c r="J1573" s="46" t="s">
        <v>1471</v>
      </c>
      <c r="K1573" s="58">
        <v>1</v>
      </c>
      <c r="L1573" s="46" t="s">
        <v>29</v>
      </c>
      <c r="M1573" s="46" t="s">
        <v>150</v>
      </c>
      <c r="N1573" s="135"/>
    </row>
    <row r="1574" spans="1:14" ht="15" customHeight="1" x14ac:dyDescent="0.25">
      <c r="A1574" s="210">
        <v>525</v>
      </c>
      <c r="B1574" s="129" t="s">
        <v>4187</v>
      </c>
      <c r="C1574" s="129" t="s">
        <v>857</v>
      </c>
      <c r="D1574" s="129" t="s">
        <v>4188</v>
      </c>
      <c r="E1574" s="138" t="s">
        <v>2007</v>
      </c>
      <c r="F1574" s="138" t="s">
        <v>843</v>
      </c>
      <c r="G1574" s="132" t="s">
        <v>835</v>
      </c>
      <c r="H1574" s="185">
        <v>45</v>
      </c>
      <c r="I1574" s="46" t="s">
        <v>1398</v>
      </c>
      <c r="J1574" s="46" t="s">
        <v>1471</v>
      </c>
      <c r="K1574" s="58">
        <v>1</v>
      </c>
      <c r="L1574" s="46" t="s">
        <v>29</v>
      </c>
      <c r="M1574" s="46" t="s">
        <v>150</v>
      </c>
      <c r="N1574" s="135"/>
    </row>
    <row r="1575" spans="1:14" ht="15" customHeight="1" x14ac:dyDescent="0.25">
      <c r="A1575" s="210">
        <v>526</v>
      </c>
      <c r="B1575" s="129" t="s">
        <v>4189</v>
      </c>
      <c r="C1575" s="129" t="s">
        <v>4190</v>
      </c>
      <c r="D1575" s="129" t="s">
        <v>4191</v>
      </c>
      <c r="E1575" s="138" t="s">
        <v>2007</v>
      </c>
      <c r="F1575" s="138" t="s">
        <v>828</v>
      </c>
      <c r="G1575" s="132" t="s">
        <v>835</v>
      </c>
      <c r="H1575" s="185">
        <v>45</v>
      </c>
      <c r="I1575" s="46" t="s">
        <v>1398</v>
      </c>
      <c r="J1575" s="46" t="s">
        <v>1413</v>
      </c>
      <c r="K1575" s="58">
        <v>1</v>
      </c>
      <c r="L1575" s="46" t="s">
        <v>29</v>
      </c>
      <c r="M1575" s="46" t="s">
        <v>150</v>
      </c>
      <c r="N1575" s="135"/>
    </row>
    <row r="1576" spans="1:14" ht="15" customHeight="1" x14ac:dyDescent="0.25">
      <c r="A1576" s="210">
        <v>527</v>
      </c>
      <c r="B1576" s="129" t="s">
        <v>4192</v>
      </c>
      <c r="C1576" s="129" t="s">
        <v>4190</v>
      </c>
      <c r="D1576" s="129" t="s">
        <v>4191</v>
      </c>
      <c r="E1576" s="138" t="s">
        <v>2007</v>
      </c>
      <c r="F1576" s="138" t="s">
        <v>828</v>
      </c>
      <c r="G1576" s="132" t="s">
        <v>835</v>
      </c>
      <c r="H1576" s="185">
        <v>45</v>
      </c>
      <c r="I1576" s="46" t="s">
        <v>1398</v>
      </c>
      <c r="J1576" s="46" t="s">
        <v>1413</v>
      </c>
      <c r="K1576" s="58">
        <v>1</v>
      </c>
      <c r="L1576" s="46" t="s">
        <v>29</v>
      </c>
      <c r="M1576" s="46" t="s">
        <v>150</v>
      </c>
      <c r="N1576" s="135"/>
    </row>
    <row r="1577" spans="1:14" ht="15" customHeight="1" x14ac:dyDescent="0.25">
      <c r="A1577" s="210">
        <v>528</v>
      </c>
      <c r="B1577" s="129" t="s">
        <v>4193</v>
      </c>
      <c r="C1577" s="129" t="s">
        <v>857</v>
      </c>
      <c r="D1577" s="129" t="s">
        <v>4188</v>
      </c>
      <c r="E1577" s="138" t="s">
        <v>2007</v>
      </c>
      <c r="F1577" s="138" t="s">
        <v>828</v>
      </c>
      <c r="G1577" s="132" t="s">
        <v>835</v>
      </c>
      <c r="H1577" s="185">
        <v>45</v>
      </c>
      <c r="I1577" s="46" t="s">
        <v>1398</v>
      </c>
      <c r="J1577" s="46" t="s">
        <v>1413</v>
      </c>
      <c r="K1577" s="58">
        <v>1</v>
      </c>
      <c r="L1577" s="46" t="s">
        <v>29</v>
      </c>
      <c r="M1577" s="46" t="s">
        <v>150</v>
      </c>
      <c r="N1577" s="135"/>
    </row>
    <row r="1578" spans="1:14" ht="15" customHeight="1" x14ac:dyDescent="0.25">
      <c r="A1578" s="210">
        <v>529</v>
      </c>
      <c r="B1578" s="129" t="s">
        <v>4194</v>
      </c>
      <c r="C1578" s="129" t="s">
        <v>857</v>
      </c>
      <c r="D1578" s="129" t="s">
        <v>4079</v>
      </c>
      <c r="E1578" s="138" t="s">
        <v>2007</v>
      </c>
      <c r="F1578" s="138" t="s">
        <v>828</v>
      </c>
      <c r="G1578" s="132" t="s">
        <v>835</v>
      </c>
      <c r="H1578" s="185">
        <v>45</v>
      </c>
      <c r="I1578" s="46" t="s">
        <v>1398</v>
      </c>
      <c r="J1578" s="46" t="s">
        <v>1413</v>
      </c>
      <c r="K1578" s="58">
        <v>1</v>
      </c>
      <c r="L1578" s="46" t="s">
        <v>29</v>
      </c>
      <c r="M1578" s="46" t="s">
        <v>150</v>
      </c>
      <c r="N1578" s="135"/>
    </row>
    <row r="1579" spans="1:14" ht="15" customHeight="1" x14ac:dyDescent="0.25">
      <c r="A1579" s="210">
        <v>530</v>
      </c>
      <c r="B1579" s="129" t="s">
        <v>4195</v>
      </c>
      <c r="C1579" s="129" t="s">
        <v>4196</v>
      </c>
      <c r="D1579" s="129" t="s">
        <v>2023</v>
      </c>
      <c r="E1579" s="138" t="s">
        <v>2007</v>
      </c>
      <c r="F1579" s="138" t="s">
        <v>791</v>
      </c>
      <c r="G1579" s="132" t="s">
        <v>880</v>
      </c>
      <c r="H1579" s="185">
        <v>500</v>
      </c>
      <c r="I1579" s="188" t="s">
        <v>29</v>
      </c>
      <c r="J1579" s="188" t="s">
        <v>30</v>
      </c>
      <c r="K1579" s="58">
        <v>3</v>
      </c>
      <c r="L1579" s="46" t="s">
        <v>115</v>
      </c>
      <c r="M1579" s="46" t="s">
        <v>115</v>
      </c>
      <c r="N1579" s="135" t="s">
        <v>4197</v>
      </c>
    </row>
    <row r="1580" spans="1:14" ht="15" customHeight="1" x14ac:dyDescent="0.25">
      <c r="A1580" s="210">
        <v>531</v>
      </c>
      <c r="B1580" s="129" t="s">
        <v>4198</v>
      </c>
      <c r="C1580" s="129" t="s">
        <v>4199</v>
      </c>
      <c r="D1580" s="129" t="s">
        <v>908</v>
      </c>
      <c r="E1580" s="138" t="s">
        <v>2007</v>
      </c>
      <c r="F1580" s="138" t="s">
        <v>791</v>
      </c>
      <c r="G1580" s="132" t="s">
        <v>880</v>
      </c>
      <c r="H1580" s="185">
        <v>45</v>
      </c>
      <c r="I1580" s="188" t="s">
        <v>45</v>
      </c>
      <c r="J1580" s="188" t="s">
        <v>74</v>
      </c>
      <c r="K1580" s="58">
        <v>1</v>
      </c>
      <c r="L1580" s="46" t="s">
        <v>115</v>
      </c>
      <c r="M1580" s="46" t="s">
        <v>115</v>
      </c>
      <c r="N1580" s="135"/>
    </row>
    <row r="1581" spans="1:14" ht="15" customHeight="1" x14ac:dyDescent="0.25">
      <c r="A1581" s="210">
        <v>532</v>
      </c>
      <c r="B1581" s="129" t="s">
        <v>4200</v>
      </c>
      <c r="C1581" s="129" t="s">
        <v>4201</v>
      </c>
      <c r="D1581" s="129" t="s">
        <v>4201</v>
      </c>
      <c r="E1581" s="138" t="s">
        <v>2007</v>
      </c>
      <c r="F1581" s="138" t="s">
        <v>791</v>
      </c>
      <c r="G1581" s="132" t="s">
        <v>880</v>
      </c>
      <c r="H1581" s="185">
        <v>45</v>
      </c>
      <c r="I1581" s="188" t="s">
        <v>45</v>
      </c>
      <c r="J1581" s="188" t="s">
        <v>1410</v>
      </c>
      <c r="K1581" s="58">
        <v>1</v>
      </c>
      <c r="L1581" s="46" t="s">
        <v>115</v>
      </c>
      <c r="M1581" s="46" t="s">
        <v>115</v>
      </c>
      <c r="N1581" s="135"/>
    </row>
    <row r="1582" spans="1:14" ht="15" customHeight="1" x14ac:dyDescent="0.25">
      <c r="A1582" s="210">
        <v>533</v>
      </c>
      <c r="B1582" s="129" t="s">
        <v>4202</v>
      </c>
      <c r="C1582" s="129" t="s">
        <v>4201</v>
      </c>
      <c r="D1582" s="129" t="s">
        <v>905</v>
      </c>
      <c r="E1582" s="138" t="s">
        <v>2007</v>
      </c>
      <c r="F1582" s="138" t="s">
        <v>791</v>
      </c>
      <c r="G1582" s="132" t="s">
        <v>880</v>
      </c>
      <c r="H1582" s="185">
        <v>45</v>
      </c>
      <c r="I1582" s="188" t="s">
        <v>45</v>
      </c>
      <c r="J1582" s="188" t="s">
        <v>1410</v>
      </c>
      <c r="K1582" s="58">
        <v>1</v>
      </c>
      <c r="L1582" s="46" t="s">
        <v>115</v>
      </c>
      <c r="M1582" s="46" t="s">
        <v>115</v>
      </c>
      <c r="N1582" s="135"/>
    </row>
    <row r="1583" spans="1:14" ht="15" customHeight="1" x14ac:dyDescent="0.25">
      <c r="A1583" s="210">
        <v>534</v>
      </c>
      <c r="B1583" s="129" t="s">
        <v>4203</v>
      </c>
      <c r="C1583" s="129" t="s">
        <v>1877</v>
      </c>
      <c r="D1583" s="129" t="s">
        <v>3987</v>
      </c>
      <c r="E1583" s="138" t="s">
        <v>2007</v>
      </c>
      <c r="F1583" s="138" t="s">
        <v>787</v>
      </c>
      <c r="G1583" s="132" t="s">
        <v>880</v>
      </c>
      <c r="H1583" s="185">
        <v>45</v>
      </c>
      <c r="I1583" s="188" t="s">
        <v>45</v>
      </c>
      <c r="J1583" s="188" t="s">
        <v>59</v>
      </c>
      <c r="K1583" s="58">
        <v>1</v>
      </c>
      <c r="L1583" s="46" t="s">
        <v>115</v>
      </c>
      <c r="M1583" s="46" t="s">
        <v>115</v>
      </c>
      <c r="N1583" s="135"/>
    </row>
    <row r="1584" spans="1:14" ht="15" customHeight="1" x14ac:dyDescent="0.25">
      <c r="A1584" s="210">
        <v>535</v>
      </c>
      <c r="B1584" s="129" t="s">
        <v>4204</v>
      </c>
      <c r="C1584" s="129" t="s">
        <v>1877</v>
      </c>
      <c r="D1584" s="129" t="s">
        <v>4205</v>
      </c>
      <c r="E1584" s="138" t="s">
        <v>2007</v>
      </c>
      <c r="F1584" s="138" t="s">
        <v>787</v>
      </c>
      <c r="G1584" s="132" t="s">
        <v>880</v>
      </c>
      <c r="H1584" s="185">
        <v>45</v>
      </c>
      <c r="I1584" s="188" t="s">
        <v>45</v>
      </c>
      <c r="J1584" s="188" t="s">
        <v>59</v>
      </c>
      <c r="K1584" s="58">
        <v>1</v>
      </c>
      <c r="L1584" s="46" t="s">
        <v>115</v>
      </c>
      <c r="M1584" s="46" t="s">
        <v>115</v>
      </c>
      <c r="N1584" s="135"/>
    </row>
    <row r="1585" spans="1:14" ht="15" customHeight="1" x14ac:dyDescent="0.25">
      <c r="A1585" s="210">
        <v>536</v>
      </c>
      <c r="B1585" s="129" t="s">
        <v>4206</v>
      </c>
      <c r="C1585" s="129" t="s">
        <v>882</v>
      </c>
      <c r="D1585" s="129" t="s">
        <v>896</v>
      </c>
      <c r="E1585" s="138" t="s">
        <v>2037</v>
      </c>
      <c r="F1585" s="138" t="s">
        <v>791</v>
      </c>
      <c r="G1585" s="132" t="s">
        <v>880</v>
      </c>
      <c r="H1585" s="185">
        <v>195</v>
      </c>
      <c r="I1585" s="46" t="s">
        <v>45</v>
      </c>
      <c r="J1585" s="46" t="s">
        <v>46</v>
      </c>
      <c r="K1585" s="185">
        <v>1</v>
      </c>
      <c r="L1585" s="46" t="s">
        <v>115</v>
      </c>
      <c r="M1585" s="46" t="s">
        <v>115</v>
      </c>
      <c r="N1585" s="135"/>
    </row>
    <row r="1586" spans="1:14" ht="15" customHeight="1" x14ac:dyDescent="0.25">
      <c r="A1586" s="210">
        <v>537</v>
      </c>
      <c r="B1586" s="129" t="s">
        <v>4207</v>
      </c>
      <c r="C1586" s="129" t="s">
        <v>882</v>
      </c>
      <c r="D1586" s="129" t="s">
        <v>1902</v>
      </c>
      <c r="E1586" s="138" t="s">
        <v>2037</v>
      </c>
      <c r="F1586" s="138" t="s">
        <v>791</v>
      </c>
      <c r="G1586" s="132" t="s">
        <v>880</v>
      </c>
      <c r="H1586" s="185">
        <v>195</v>
      </c>
      <c r="I1586" s="46" t="s">
        <v>45</v>
      </c>
      <c r="J1586" s="46" t="s">
        <v>46</v>
      </c>
      <c r="K1586" s="185">
        <v>1</v>
      </c>
      <c r="L1586" s="46" t="s">
        <v>115</v>
      </c>
      <c r="M1586" s="46" t="s">
        <v>115</v>
      </c>
      <c r="N1586" s="135"/>
    </row>
    <row r="1587" spans="1:14" ht="15" customHeight="1" x14ac:dyDescent="0.25">
      <c r="A1587" s="210">
        <v>538</v>
      </c>
      <c r="B1587" s="129" t="s">
        <v>4208</v>
      </c>
      <c r="C1587" s="129" t="s">
        <v>882</v>
      </c>
      <c r="D1587" s="129" t="s">
        <v>896</v>
      </c>
      <c r="E1587" s="138" t="s">
        <v>2007</v>
      </c>
      <c r="F1587" s="138" t="s">
        <v>791</v>
      </c>
      <c r="G1587" s="132" t="s">
        <v>880</v>
      </c>
      <c r="H1587" s="185">
        <v>45</v>
      </c>
      <c r="I1587" s="46" t="s">
        <v>45</v>
      </c>
      <c r="J1587" s="46" t="s">
        <v>46</v>
      </c>
      <c r="K1587" s="58">
        <v>1</v>
      </c>
      <c r="L1587" s="46" t="s">
        <v>115</v>
      </c>
      <c r="M1587" s="46" t="s">
        <v>115</v>
      </c>
      <c r="N1587" s="135"/>
    </row>
    <row r="1588" spans="1:14" ht="15" customHeight="1" x14ac:dyDescent="0.25">
      <c r="A1588" s="210">
        <v>539</v>
      </c>
      <c r="B1588" s="129" t="s">
        <v>4209</v>
      </c>
      <c r="C1588" s="129" t="s">
        <v>882</v>
      </c>
      <c r="D1588" s="129" t="s">
        <v>1902</v>
      </c>
      <c r="E1588" s="138" t="s">
        <v>2007</v>
      </c>
      <c r="F1588" s="138" t="s">
        <v>791</v>
      </c>
      <c r="G1588" s="132" t="s">
        <v>880</v>
      </c>
      <c r="H1588" s="185">
        <v>45</v>
      </c>
      <c r="I1588" s="46" t="s">
        <v>45</v>
      </c>
      <c r="J1588" s="46" t="s">
        <v>46</v>
      </c>
      <c r="K1588" s="58">
        <v>1</v>
      </c>
      <c r="L1588" s="46" t="s">
        <v>115</v>
      </c>
      <c r="M1588" s="46" t="s">
        <v>115</v>
      </c>
      <c r="N1588" s="135"/>
    </row>
    <row r="1589" spans="1:14" ht="15" customHeight="1" x14ac:dyDescent="0.25">
      <c r="A1589" s="210">
        <v>540</v>
      </c>
      <c r="B1589" s="170" t="s">
        <v>4210</v>
      </c>
      <c r="C1589" s="170" t="s">
        <v>883</v>
      </c>
      <c r="D1589" s="170" t="s">
        <v>4211</v>
      </c>
      <c r="E1589" s="182" t="s">
        <v>2007</v>
      </c>
      <c r="F1589" s="182" t="s">
        <v>791</v>
      </c>
      <c r="G1589" s="173" t="s">
        <v>880</v>
      </c>
      <c r="H1589" s="215">
        <v>45</v>
      </c>
      <c r="I1589" s="176" t="s">
        <v>45</v>
      </c>
      <c r="J1589" s="176" t="s">
        <v>1410</v>
      </c>
      <c r="K1589" s="177">
        <v>1</v>
      </c>
      <c r="L1589" s="176" t="s">
        <v>25</v>
      </c>
      <c r="M1589" s="176" t="s">
        <v>3698</v>
      </c>
      <c r="N1589" s="180"/>
    </row>
    <row r="1590" spans="1:14" ht="15" customHeight="1" x14ac:dyDescent="0.25">
      <c r="A1590" s="210">
        <v>541</v>
      </c>
      <c r="B1590" s="170" t="s">
        <v>4212</v>
      </c>
      <c r="C1590" s="170" t="s">
        <v>883</v>
      </c>
      <c r="D1590" s="170" t="s">
        <v>4213</v>
      </c>
      <c r="E1590" s="182" t="s">
        <v>2007</v>
      </c>
      <c r="F1590" s="182" t="s">
        <v>791</v>
      </c>
      <c r="G1590" s="173" t="s">
        <v>880</v>
      </c>
      <c r="H1590" s="215">
        <v>45</v>
      </c>
      <c r="I1590" s="176" t="s">
        <v>45</v>
      </c>
      <c r="J1590" s="176" t="s">
        <v>1410</v>
      </c>
      <c r="K1590" s="177">
        <v>1</v>
      </c>
      <c r="L1590" s="176" t="s">
        <v>25</v>
      </c>
      <c r="M1590" s="176" t="s">
        <v>3698</v>
      </c>
      <c r="N1590" s="180"/>
    </row>
    <row r="1591" spans="1:14" ht="15" customHeight="1" x14ac:dyDescent="0.25">
      <c r="A1591" s="210">
        <v>542</v>
      </c>
      <c r="B1591" s="170" t="s">
        <v>4214</v>
      </c>
      <c r="C1591" s="170" t="s">
        <v>4215</v>
      </c>
      <c r="D1591" s="170" t="s">
        <v>2521</v>
      </c>
      <c r="E1591" s="182" t="s">
        <v>2007</v>
      </c>
      <c r="F1591" s="182" t="s">
        <v>791</v>
      </c>
      <c r="G1591" s="173" t="s">
        <v>880</v>
      </c>
      <c r="H1591" s="215">
        <v>75</v>
      </c>
      <c r="I1591" s="212" t="s">
        <v>45</v>
      </c>
      <c r="J1591" s="212" t="s">
        <v>1410</v>
      </c>
      <c r="K1591" s="177">
        <v>2</v>
      </c>
      <c r="L1591" s="176" t="s">
        <v>115</v>
      </c>
      <c r="M1591" s="176" t="s">
        <v>115</v>
      </c>
      <c r="N1591" s="180"/>
    </row>
    <row r="1592" spans="1:14" ht="15" customHeight="1" x14ac:dyDescent="0.25">
      <c r="A1592" s="210">
        <v>543</v>
      </c>
      <c r="B1592" s="211" t="s">
        <v>4216</v>
      </c>
      <c r="C1592" s="170" t="s">
        <v>4215</v>
      </c>
      <c r="D1592" s="211" t="s">
        <v>3719</v>
      </c>
      <c r="E1592" s="182" t="s">
        <v>2037</v>
      </c>
      <c r="F1592" s="182" t="s">
        <v>791</v>
      </c>
      <c r="G1592" s="173" t="s">
        <v>880</v>
      </c>
      <c r="H1592" s="174">
        <v>145</v>
      </c>
      <c r="I1592" s="212" t="s">
        <v>45</v>
      </c>
      <c r="J1592" s="212" t="s">
        <v>1410</v>
      </c>
      <c r="K1592" s="177">
        <v>0</v>
      </c>
      <c r="L1592" s="176">
        <v>0</v>
      </c>
      <c r="M1592" s="176">
        <v>0</v>
      </c>
      <c r="N1592" s="211"/>
    </row>
    <row r="1593" spans="1:14" ht="15" customHeight="1" x14ac:dyDescent="0.25">
      <c r="A1593" s="210">
        <v>544</v>
      </c>
      <c r="B1593" s="211" t="s">
        <v>4217</v>
      </c>
      <c r="C1593" s="170" t="s">
        <v>4215</v>
      </c>
      <c r="D1593" s="211" t="s">
        <v>905</v>
      </c>
      <c r="E1593" s="182" t="s">
        <v>2037</v>
      </c>
      <c r="F1593" s="182" t="s">
        <v>791</v>
      </c>
      <c r="G1593" s="173" t="s">
        <v>880</v>
      </c>
      <c r="H1593" s="174">
        <v>145</v>
      </c>
      <c r="I1593" s="212" t="s">
        <v>45</v>
      </c>
      <c r="J1593" s="212" t="s">
        <v>1410</v>
      </c>
      <c r="K1593" s="177">
        <v>0</v>
      </c>
      <c r="L1593" s="176">
        <v>0</v>
      </c>
      <c r="M1593" s="176">
        <v>0</v>
      </c>
      <c r="N1593" s="211"/>
    </row>
    <row r="1594" spans="1:14" ht="15" customHeight="1" x14ac:dyDescent="0.25">
      <c r="A1594" s="210">
        <v>545</v>
      </c>
      <c r="B1594" s="129" t="s">
        <v>4218</v>
      </c>
      <c r="C1594" s="129" t="s">
        <v>883</v>
      </c>
      <c r="D1594" s="129" t="s">
        <v>883</v>
      </c>
      <c r="E1594" s="138" t="s">
        <v>2007</v>
      </c>
      <c r="F1594" s="138" t="s">
        <v>791</v>
      </c>
      <c r="G1594" s="132" t="s">
        <v>880</v>
      </c>
      <c r="H1594" s="185">
        <v>45</v>
      </c>
      <c r="I1594" s="46" t="s">
        <v>45</v>
      </c>
      <c r="J1594" s="46" t="s">
        <v>1410</v>
      </c>
      <c r="K1594" s="58">
        <v>1</v>
      </c>
      <c r="L1594" s="46" t="s">
        <v>25</v>
      </c>
      <c r="M1594" s="46" t="s">
        <v>3698</v>
      </c>
      <c r="N1594" s="135"/>
    </row>
    <row r="1595" spans="1:14" ht="15" customHeight="1" x14ac:dyDescent="0.25">
      <c r="A1595" s="210">
        <v>546</v>
      </c>
      <c r="B1595" s="129" t="s">
        <v>4219</v>
      </c>
      <c r="C1595" s="129" t="s">
        <v>4220</v>
      </c>
      <c r="D1595" s="129" t="s">
        <v>3631</v>
      </c>
      <c r="E1595" s="138" t="s">
        <v>2037</v>
      </c>
      <c r="F1595" s="138" t="s">
        <v>791</v>
      </c>
      <c r="G1595" s="132" t="s">
        <v>880</v>
      </c>
      <c r="H1595" s="185">
        <v>75</v>
      </c>
      <c r="I1595" s="188" t="s">
        <v>45</v>
      </c>
      <c r="J1595" s="188" t="s">
        <v>1410</v>
      </c>
      <c r="K1595" s="58">
        <v>0</v>
      </c>
      <c r="L1595" s="46">
        <v>0</v>
      </c>
      <c r="M1595" s="46">
        <v>0</v>
      </c>
      <c r="N1595" s="137" t="s">
        <v>78</v>
      </c>
    </row>
    <row r="1596" spans="1:14" ht="15" customHeight="1" x14ac:dyDescent="0.25">
      <c r="A1596" s="210">
        <v>547</v>
      </c>
      <c r="B1596" s="129" t="s">
        <v>4221</v>
      </c>
      <c r="C1596" s="129" t="s">
        <v>4215</v>
      </c>
      <c r="D1596" s="129" t="s">
        <v>2948</v>
      </c>
      <c r="E1596" s="138" t="s">
        <v>2037</v>
      </c>
      <c r="F1596" s="138" t="s">
        <v>791</v>
      </c>
      <c r="G1596" s="132" t="s">
        <v>880</v>
      </c>
      <c r="H1596" s="185">
        <v>75</v>
      </c>
      <c r="I1596" s="188" t="s">
        <v>45</v>
      </c>
      <c r="J1596" s="188" t="s">
        <v>1410</v>
      </c>
      <c r="K1596" s="58">
        <v>1</v>
      </c>
      <c r="L1596" s="46" t="s">
        <v>115</v>
      </c>
      <c r="M1596" s="46" t="s">
        <v>115</v>
      </c>
      <c r="N1596" s="137"/>
    </row>
    <row r="1597" spans="1:14" ht="15" customHeight="1" x14ac:dyDescent="0.25">
      <c r="A1597" s="210">
        <v>548</v>
      </c>
      <c r="B1597" s="129" t="s">
        <v>4222</v>
      </c>
      <c r="C1597" s="129" t="s">
        <v>4215</v>
      </c>
      <c r="D1597" s="129" t="s">
        <v>2044</v>
      </c>
      <c r="E1597" s="138" t="s">
        <v>2007</v>
      </c>
      <c r="F1597" s="138" t="s">
        <v>791</v>
      </c>
      <c r="G1597" s="132" t="s">
        <v>880</v>
      </c>
      <c r="H1597" s="185">
        <v>75</v>
      </c>
      <c r="I1597" s="188" t="s">
        <v>45</v>
      </c>
      <c r="J1597" s="188" t="s">
        <v>1410</v>
      </c>
      <c r="K1597" s="58">
        <v>2</v>
      </c>
      <c r="L1597" s="46" t="s">
        <v>115</v>
      </c>
      <c r="M1597" s="46" t="s">
        <v>115</v>
      </c>
      <c r="N1597" s="137" t="s">
        <v>78</v>
      </c>
    </row>
    <row r="1598" spans="1:14" ht="15" customHeight="1" x14ac:dyDescent="0.25">
      <c r="A1598" s="210">
        <v>549</v>
      </c>
      <c r="B1598" s="129" t="s">
        <v>4223</v>
      </c>
      <c r="C1598" s="129" t="s">
        <v>4220</v>
      </c>
      <c r="D1598" s="129" t="s">
        <v>2948</v>
      </c>
      <c r="E1598" s="138" t="s">
        <v>2007</v>
      </c>
      <c r="F1598" s="138" t="s">
        <v>791</v>
      </c>
      <c r="G1598" s="132" t="s">
        <v>880</v>
      </c>
      <c r="H1598" s="185">
        <v>1400</v>
      </c>
      <c r="I1598" s="188" t="s">
        <v>45</v>
      </c>
      <c r="J1598" s="188" t="s">
        <v>1410</v>
      </c>
      <c r="K1598" s="58">
        <v>7</v>
      </c>
      <c r="L1598" s="46" t="s">
        <v>115</v>
      </c>
      <c r="M1598" s="46" t="s">
        <v>115</v>
      </c>
      <c r="N1598" s="137" t="s">
        <v>78</v>
      </c>
    </row>
    <row r="1599" spans="1:14" ht="15" customHeight="1" x14ac:dyDescent="0.25">
      <c r="A1599" s="210">
        <v>550</v>
      </c>
      <c r="B1599" s="129" t="s">
        <v>4224</v>
      </c>
      <c r="C1599" s="129" t="s">
        <v>4215</v>
      </c>
      <c r="D1599" s="129" t="s">
        <v>3719</v>
      </c>
      <c r="E1599" s="138" t="s">
        <v>2007</v>
      </c>
      <c r="F1599" s="138" t="s">
        <v>791</v>
      </c>
      <c r="G1599" s="132" t="s">
        <v>880</v>
      </c>
      <c r="H1599" s="185">
        <v>45</v>
      </c>
      <c r="I1599" s="188" t="s">
        <v>45</v>
      </c>
      <c r="J1599" s="188" t="s">
        <v>1410</v>
      </c>
      <c r="K1599" s="58">
        <v>1</v>
      </c>
      <c r="L1599" s="46" t="s">
        <v>115</v>
      </c>
      <c r="M1599" s="46" t="s">
        <v>115</v>
      </c>
      <c r="N1599" s="137"/>
    </row>
    <row r="1600" spans="1:14" ht="15" customHeight="1" x14ac:dyDescent="0.25">
      <c r="A1600" s="210">
        <v>551</v>
      </c>
      <c r="B1600" s="129" t="s">
        <v>4225</v>
      </c>
      <c r="C1600" s="129" t="s">
        <v>4215</v>
      </c>
      <c r="D1600" s="129" t="s">
        <v>883</v>
      </c>
      <c r="E1600" s="138" t="s">
        <v>2007</v>
      </c>
      <c r="F1600" s="138" t="s">
        <v>791</v>
      </c>
      <c r="G1600" s="132" t="s">
        <v>880</v>
      </c>
      <c r="H1600" s="185">
        <v>45</v>
      </c>
      <c r="I1600" s="188" t="s">
        <v>45</v>
      </c>
      <c r="J1600" s="188" t="s">
        <v>1410</v>
      </c>
      <c r="K1600" s="58">
        <v>0</v>
      </c>
      <c r="L1600" s="46">
        <v>0</v>
      </c>
      <c r="M1600" s="46">
        <v>0</v>
      </c>
      <c r="N1600" s="137"/>
    </row>
    <row r="1601" spans="1:14" ht="15" customHeight="1" x14ac:dyDescent="0.25">
      <c r="A1601" s="210">
        <v>552</v>
      </c>
      <c r="B1601" s="129" t="s">
        <v>4226</v>
      </c>
      <c r="C1601" s="129" t="s">
        <v>893</v>
      </c>
      <c r="D1601" s="129" t="s">
        <v>883</v>
      </c>
      <c r="E1601" s="138" t="s">
        <v>2007</v>
      </c>
      <c r="F1601" s="138" t="s">
        <v>791</v>
      </c>
      <c r="G1601" s="132" t="s">
        <v>880</v>
      </c>
      <c r="H1601" s="185">
        <v>45</v>
      </c>
      <c r="I1601" s="46" t="s">
        <v>45</v>
      </c>
      <c r="J1601" s="46" t="s">
        <v>74</v>
      </c>
      <c r="K1601" s="58">
        <v>1</v>
      </c>
      <c r="L1601" s="46" t="s">
        <v>25</v>
      </c>
      <c r="M1601" s="46" t="s">
        <v>3698</v>
      </c>
      <c r="N1601" s="135" t="s">
        <v>4227</v>
      </c>
    </row>
    <row r="1602" spans="1:14" ht="15" customHeight="1" x14ac:dyDescent="0.25">
      <c r="A1602" s="210">
        <v>553</v>
      </c>
      <c r="B1602" s="129" t="s">
        <v>4228</v>
      </c>
      <c r="C1602" s="129" t="s">
        <v>890</v>
      </c>
      <c r="D1602" s="129" t="s">
        <v>4229</v>
      </c>
      <c r="E1602" s="138" t="s">
        <v>2007</v>
      </c>
      <c r="F1602" s="138" t="s">
        <v>791</v>
      </c>
      <c r="G1602" s="132" t="s">
        <v>880</v>
      </c>
      <c r="H1602" s="185">
        <v>45</v>
      </c>
      <c r="I1602" s="46" t="s">
        <v>45</v>
      </c>
      <c r="J1602" s="46" t="s">
        <v>74</v>
      </c>
      <c r="K1602" s="58">
        <v>1</v>
      </c>
      <c r="L1602" s="46" t="s">
        <v>25</v>
      </c>
      <c r="M1602" s="46" t="s">
        <v>3698</v>
      </c>
      <c r="N1602" s="135"/>
    </row>
    <row r="1603" spans="1:14" ht="15" customHeight="1" x14ac:dyDescent="0.25">
      <c r="A1603" s="210">
        <v>554</v>
      </c>
      <c r="B1603" s="129" t="s">
        <v>4230</v>
      </c>
      <c r="C1603" s="129" t="s">
        <v>890</v>
      </c>
      <c r="D1603" s="129" t="s">
        <v>3987</v>
      </c>
      <c r="E1603" s="138" t="s">
        <v>2007</v>
      </c>
      <c r="F1603" s="138" t="s">
        <v>791</v>
      </c>
      <c r="G1603" s="132" t="s">
        <v>880</v>
      </c>
      <c r="H1603" s="185">
        <v>45</v>
      </c>
      <c r="I1603" s="46" t="s">
        <v>45</v>
      </c>
      <c r="J1603" s="46" t="s">
        <v>74</v>
      </c>
      <c r="K1603" s="58">
        <v>1</v>
      </c>
      <c r="L1603" s="46" t="s">
        <v>25</v>
      </c>
      <c r="M1603" s="46" t="s">
        <v>3698</v>
      </c>
      <c r="N1603" s="135"/>
    </row>
    <row r="1604" spans="1:14" ht="15" customHeight="1" x14ac:dyDescent="0.25">
      <c r="A1604" s="210">
        <v>555</v>
      </c>
      <c r="B1604" s="129" t="s">
        <v>4231</v>
      </c>
      <c r="C1604" s="129" t="s">
        <v>1877</v>
      </c>
      <c r="D1604" s="129" t="s">
        <v>4232</v>
      </c>
      <c r="E1604" s="138" t="s">
        <v>2007</v>
      </c>
      <c r="F1604" s="138" t="s">
        <v>787</v>
      </c>
      <c r="G1604" s="132" t="s">
        <v>880</v>
      </c>
      <c r="H1604" s="185">
        <v>45</v>
      </c>
      <c r="I1604" s="188" t="s">
        <v>45</v>
      </c>
      <c r="J1604" s="188" t="s">
        <v>59</v>
      </c>
      <c r="K1604" s="58">
        <v>1</v>
      </c>
      <c r="L1604" s="46" t="s">
        <v>115</v>
      </c>
      <c r="M1604" s="46" t="s">
        <v>115</v>
      </c>
      <c r="N1604" s="135"/>
    </row>
    <row r="1605" spans="1:14" ht="15" customHeight="1" x14ac:dyDescent="0.25">
      <c r="A1605" s="210">
        <v>556</v>
      </c>
      <c r="B1605" s="129" t="s">
        <v>4233</v>
      </c>
      <c r="C1605" s="129" t="s">
        <v>1877</v>
      </c>
      <c r="D1605" s="129" t="s">
        <v>4234</v>
      </c>
      <c r="E1605" s="138" t="s">
        <v>2007</v>
      </c>
      <c r="F1605" s="138" t="s">
        <v>787</v>
      </c>
      <c r="G1605" s="132" t="s">
        <v>880</v>
      </c>
      <c r="H1605" s="185">
        <v>45</v>
      </c>
      <c r="I1605" s="188" t="s">
        <v>45</v>
      </c>
      <c r="J1605" s="188" t="s">
        <v>59</v>
      </c>
      <c r="K1605" s="58">
        <v>1</v>
      </c>
      <c r="L1605" s="46" t="s">
        <v>115</v>
      </c>
      <c r="M1605" s="46" t="s">
        <v>115</v>
      </c>
      <c r="N1605" s="135"/>
    </row>
    <row r="1606" spans="1:14" ht="15" customHeight="1" x14ac:dyDescent="0.25">
      <c r="A1606" s="210">
        <v>557</v>
      </c>
      <c r="B1606" s="129" t="s">
        <v>4235</v>
      </c>
      <c r="C1606" s="129" t="s">
        <v>883</v>
      </c>
      <c r="D1606" s="129" t="s">
        <v>809</v>
      </c>
      <c r="E1606" s="138" t="s">
        <v>2007</v>
      </c>
      <c r="F1606" s="138" t="s">
        <v>791</v>
      </c>
      <c r="G1606" s="132" t="s">
        <v>880</v>
      </c>
      <c r="H1606" s="185">
        <v>75</v>
      </c>
      <c r="I1606" s="46" t="s">
        <v>45</v>
      </c>
      <c r="J1606" s="46" t="s">
        <v>1410</v>
      </c>
      <c r="K1606" s="58">
        <v>1</v>
      </c>
      <c r="L1606" s="46" t="s">
        <v>25</v>
      </c>
      <c r="M1606" s="46" t="s">
        <v>3698</v>
      </c>
      <c r="N1606" s="135"/>
    </row>
    <row r="1607" spans="1:14" ht="15" customHeight="1" x14ac:dyDescent="0.25">
      <c r="A1607" s="210">
        <v>558</v>
      </c>
      <c r="B1607" s="129" t="s">
        <v>4236</v>
      </c>
      <c r="C1607" s="129" t="s">
        <v>893</v>
      </c>
      <c r="D1607" s="129" t="s">
        <v>905</v>
      </c>
      <c r="E1607" s="138" t="s">
        <v>2007</v>
      </c>
      <c r="F1607" s="138" t="s">
        <v>791</v>
      </c>
      <c r="G1607" s="132" t="s">
        <v>880</v>
      </c>
      <c r="H1607" s="185">
        <v>75</v>
      </c>
      <c r="I1607" s="46" t="s">
        <v>45</v>
      </c>
      <c r="J1607" s="46" t="s">
        <v>74</v>
      </c>
      <c r="K1607" s="58">
        <v>1</v>
      </c>
      <c r="L1607" s="46" t="s">
        <v>25</v>
      </c>
      <c r="M1607" s="46" t="s">
        <v>3698</v>
      </c>
      <c r="N1607" s="135"/>
    </row>
    <row r="1608" spans="1:14" ht="15" customHeight="1" x14ac:dyDescent="0.25">
      <c r="A1608" s="210">
        <v>559</v>
      </c>
      <c r="B1608" s="129" t="s">
        <v>4237</v>
      </c>
      <c r="C1608" s="129" t="s">
        <v>4238</v>
      </c>
      <c r="D1608" s="129" t="s">
        <v>3781</v>
      </c>
      <c r="E1608" s="138" t="s">
        <v>2037</v>
      </c>
      <c r="F1608" s="138" t="s">
        <v>791</v>
      </c>
      <c r="G1608" s="132" t="s">
        <v>880</v>
      </c>
      <c r="H1608" s="147">
        <v>105</v>
      </c>
      <c r="I1608" s="188" t="s">
        <v>45</v>
      </c>
      <c r="J1608" s="188" t="s">
        <v>1410</v>
      </c>
      <c r="K1608" s="148">
        <v>1</v>
      </c>
      <c r="L1608" s="46" t="s">
        <v>115</v>
      </c>
      <c r="M1608" s="46" t="s">
        <v>115</v>
      </c>
      <c r="N1608" s="135"/>
    </row>
    <row r="1609" spans="1:14" ht="15" customHeight="1" x14ac:dyDescent="0.25">
      <c r="A1609" s="210">
        <v>560</v>
      </c>
      <c r="B1609" s="129" t="s">
        <v>4239</v>
      </c>
      <c r="C1609" s="129" t="s">
        <v>4238</v>
      </c>
      <c r="D1609" s="129" t="s">
        <v>1902</v>
      </c>
      <c r="E1609" s="138" t="s">
        <v>2037</v>
      </c>
      <c r="F1609" s="138" t="s">
        <v>791</v>
      </c>
      <c r="G1609" s="132" t="s">
        <v>880</v>
      </c>
      <c r="H1609" s="185">
        <v>105</v>
      </c>
      <c r="I1609" s="188" t="s">
        <v>45</v>
      </c>
      <c r="J1609" s="188" t="s">
        <v>1410</v>
      </c>
      <c r="K1609" s="148">
        <v>1</v>
      </c>
      <c r="L1609" s="46" t="s">
        <v>115</v>
      </c>
      <c r="M1609" s="46" t="s">
        <v>115</v>
      </c>
      <c r="N1609" s="135"/>
    </row>
    <row r="1610" spans="1:14" ht="15" customHeight="1" x14ac:dyDescent="0.25">
      <c r="A1610" s="210">
        <v>561</v>
      </c>
      <c r="B1610" s="129" t="s">
        <v>4240</v>
      </c>
      <c r="C1610" s="129" t="s">
        <v>4238</v>
      </c>
      <c r="D1610" s="129" t="s">
        <v>3781</v>
      </c>
      <c r="E1610" s="138" t="s">
        <v>2007</v>
      </c>
      <c r="F1610" s="138" t="s">
        <v>791</v>
      </c>
      <c r="G1610" s="132" t="s">
        <v>880</v>
      </c>
      <c r="H1610" s="185">
        <v>75</v>
      </c>
      <c r="I1610" s="188" t="s">
        <v>45</v>
      </c>
      <c r="J1610" s="188" t="s">
        <v>1410</v>
      </c>
      <c r="K1610" s="58">
        <v>1</v>
      </c>
      <c r="L1610" s="46" t="s">
        <v>115</v>
      </c>
      <c r="M1610" s="46" t="s">
        <v>115</v>
      </c>
      <c r="N1610" s="135"/>
    </row>
    <row r="1611" spans="1:14" ht="15" customHeight="1" x14ac:dyDescent="0.25">
      <c r="A1611" s="210">
        <v>562</v>
      </c>
      <c r="B1611" s="129" t="s">
        <v>4241</v>
      </c>
      <c r="C1611" s="129" t="s">
        <v>4238</v>
      </c>
      <c r="D1611" s="129" t="s">
        <v>1902</v>
      </c>
      <c r="E1611" s="138" t="s">
        <v>2007</v>
      </c>
      <c r="F1611" s="138" t="s">
        <v>791</v>
      </c>
      <c r="G1611" s="132" t="s">
        <v>880</v>
      </c>
      <c r="H1611" s="147">
        <v>75</v>
      </c>
      <c r="I1611" s="188" t="s">
        <v>45</v>
      </c>
      <c r="J1611" s="188" t="s">
        <v>1410</v>
      </c>
      <c r="K1611" s="148">
        <v>1</v>
      </c>
      <c r="L1611" s="46" t="s">
        <v>115</v>
      </c>
      <c r="M1611" s="46" t="s">
        <v>115</v>
      </c>
      <c r="N1611" s="135"/>
    </row>
    <row r="1612" spans="1:14" ht="15" customHeight="1" x14ac:dyDescent="0.25">
      <c r="A1612" s="210">
        <v>563</v>
      </c>
      <c r="B1612" s="129" t="s">
        <v>4242</v>
      </c>
      <c r="C1612" s="130" t="s">
        <v>906</v>
      </c>
      <c r="D1612" s="129" t="s">
        <v>905</v>
      </c>
      <c r="E1612" s="138" t="s">
        <v>2007</v>
      </c>
      <c r="F1612" s="138" t="s">
        <v>791</v>
      </c>
      <c r="G1612" s="132" t="s">
        <v>880</v>
      </c>
      <c r="H1612" s="149">
        <v>75</v>
      </c>
      <c r="I1612" s="46" t="s">
        <v>45</v>
      </c>
      <c r="J1612" s="46" t="s">
        <v>317</v>
      </c>
      <c r="K1612" s="148">
        <v>1</v>
      </c>
      <c r="L1612" s="46" t="s">
        <v>25</v>
      </c>
      <c r="M1612" s="46" t="s">
        <v>3698</v>
      </c>
      <c r="N1612" s="135"/>
    </row>
    <row r="1613" spans="1:14" ht="15" customHeight="1" x14ac:dyDescent="0.25">
      <c r="A1613" s="210">
        <v>564</v>
      </c>
      <c r="B1613" s="129" t="s">
        <v>4243</v>
      </c>
      <c r="C1613" s="130" t="s">
        <v>906</v>
      </c>
      <c r="D1613" s="129" t="s">
        <v>4244</v>
      </c>
      <c r="E1613" s="138" t="s">
        <v>2007</v>
      </c>
      <c r="F1613" s="138" t="s">
        <v>791</v>
      </c>
      <c r="G1613" s="132" t="s">
        <v>880</v>
      </c>
      <c r="H1613" s="149">
        <v>75</v>
      </c>
      <c r="I1613" s="46" t="s">
        <v>45</v>
      </c>
      <c r="J1613" s="46" t="s">
        <v>317</v>
      </c>
      <c r="K1613" s="148">
        <v>1</v>
      </c>
      <c r="L1613" s="46" t="s">
        <v>25</v>
      </c>
      <c r="M1613" s="46" t="s">
        <v>3698</v>
      </c>
      <c r="N1613" s="135"/>
    </row>
    <row r="1614" spans="1:14" ht="15" customHeight="1" x14ac:dyDescent="0.25">
      <c r="A1614" s="210">
        <v>565</v>
      </c>
      <c r="B1614" s="129" t="s">
        <v>4245</v>
      </c>
      <c r="C1614" s="130" t="s">
        <v>4238</v>
      </c>
      <c r="D1614" s="129" t="s">
        <v>4246</v>
      </c>
      <c r="E1614" s="131" t="s">
        <v>2037</v>
      </c>
      <c r="F1614" s="131" t="s">
        <v>791</v>
      </c>
      <c r="G1614" s="132" t="s">
        <v>880</v>
      </c>
      <c r="H1614" s="133">
        <v>165</v>
      </c>
      <c r="I1614" s="188" t="s">
        <v>29</v>
      </c>
      <c r="J1614" s="188" t="s">
        <v>30</v>
      </c>
      <c r="K1614" s="166">
        <v>0</v>
      </c>
      <c r="L1614" s="138">
        <v>0</v>
      </c>
      <c r="M1614" s="138">
        <v>0</v>
      </c>
      <c r="N1614" s="135" t="s">
        <v>4247</v>
      </c>
    </row>
    <row r="1615" spans="1:14" ht="15" customHeight="1" x14ac:dyDescent="0.25">
      <c r="A1615" s="210">
        <v>566</v>
      </c>
      <c r="B1615" s="129" t="s">
        <v>4248</v>
      </c>
      <c r="C1615" s="130" t="s">
        <v>4215</v>
      </c>
      <c r="D1615" s="129" t="s">
        <v>905</v>
      </c>
      <c r="E1615" s="131" t="s">
        <v>2037</v>
      </c>
      <c r="F1615" s="131" t="s">
        <v>791</v>
      </c>
      <c r="G1615" s="132" t="s">
        <v>880</v>
      </c>
      <c r="H1615" s="221">
        <v>205</v>
      </c>
      <c r="I1615" s="188" t="s">
        <v>29</v>
      </c>
      <c r="J1615" s="188" t="s">
        <v>30</v>
      </c>
      <c r="K1615" s="166">
        <v>0</v>
      </c>
      <c r="L1615" s="138">
        <v>0</v>
      </c>
      <c r="M1615" s="138">
        <v>0</v>
      </c>
      <c r="N1615" s="135" t="s">
        <v>4249</v>
      </c>
    </row>
    <row r="1616" spans="1:14" ht="15" customHeight="1" x14ac:dyDescent="0.25">
      <c r="A1616" s="210">
        <v>567</v>
      </c>
      <c r="B1616" s="129" t="s">
        <v>4250</v>
      </c>
      <c r="C1616" s="130" t="s">
        <v>4215</v>
      </c>
      <c r="D1616" s="129" t="s">
        <v>905</v>
      </c>
      <c r="E1616" s="131" t="s">
        <v>2007</v>
      </c>
      <c r="F1616" s="131" t="s">
        <v>791</v>
      </c>
      <c r="G1616" s="132" t="s">
        <v>880</v>
      </c>
      <c r="H1616" s="149">
        <v>45</v>
      </c>
      <c r="I1616" s="188" t="s">
        <v>29</v>
      </c>
      <c r="J1616" s="188" t="s">
        <v>30</v>
      </c>
      <c r="K1616" s="148">
        <v>1</v>
      </c>
      <c r="L1616" s="46" t="s">
        <v>115</v>
      </c>
      <c r="M1616" s="46" t="s">
        <v>115</v>
      </c>
      <c r="N1616" s="137" t="s">
        <v>78</v>
      </c>
    </row>
    <row r="1617" spans="1:14" ht="15" customHeight="1" x14ac:dyDescent="0.25">
      <c r="A1617" s="210">
        <v>568</v>
      </c>
      <c r="B1617" s="129" t="s">
        <v>4251</v>
      </c>
      <c r="C1617" s="130" t="s">
        <v>4238</v>
      </c>
      <c r="D1617" s="129" t="s">
        <v>4246</v>
      </c>
      <c r="E1617" s="131" t="s">
        <v>2007</v>
      </c>
      <c r="F1617" s="131" t="s">
        <v>791</v>
      </c>
      <c r="G1617" s="132" t="s">
        <v>880</v>
      </c>
      <c r="H1617" s="133">
        <v>45</v>
      </c>
      <c r="I1617" s="188" t="s">
        <v>29</v>
      </c>
      <c r="J1617" s="188" t="s">
        <v>30</v>
      </c>
      <c r="K1617" s="148">
        <v>1</v>
      </c>
      <c r="L1617" s="46" t="s">
        <v>115</v>
      </c>
      <c r="M1617" s="46" t="s">
        <v>115</v>
      </c>
      <c r="N1617" s="137" t="s">
        <v>78</v>
      </c>
    </row>
    <row r="1618" spans="1:14" ht="15" customHeight="1" x14ac:dyDescent="0.25">
      <c r="A1618" s="210">
        <v>569</v>
      </c>
      <c r="B1618" s="129" t="s">
        <v>4252</v>
      </c>
      <c r="C1618" s="130" t="s">
        <v>4238</v>
      </c>
      <c r="D1618" s="129" t="s">
        <v>3781</v>
      </c>
      <c r="E1618" s="131" t="s">
        <v>2007</v>
      </c>
      <c r="F1618" s="131" t="s">
        <v>791</v>
      </c>
      <c r="G1618" s="132" t="s">
        <v>880</v>
      </c>
      <c r="H1618" s="149">
        <v>45</v>
      </c>
      <c r="I1618" s="188" t="s">
        <v>29</v>
      </c>
      <c r="J1618" s="188" t="s">
        <v>30</v>
      </c>
      <c r="K1618" s="148">
        <v>0</v>
      </c>
      <c r="L1618" s="46">
        <v>0</v>
      </c>
      <c r="M1618" s="46">
        <v>0</v>
      </c>
      <c r="N1618" s="135" t="s">
        <v>4253</v>
      </c>
    </row>
    <row r="1619" spans="1:14" ht="15" customHeight="1" x14ac:dyDescent="0.25">
      <c r="A1619" s="210">
        <v>570</v>
      </c>
      <c r="B1619" s="129" t="s">
        <v>4254</v>
      </c>
      <c r="C1619" s="130" t="s">
        <v>882</v>
      </c>
      <c r="D1619" s="129" t="s">
        <v>882</v>
      </c>
      <c r="E1619" s="131" t="s">
        <v>2037</v>
      </c>
      <c r="F1619" s="131" t="s">
        <v>793</v>
      </c>
      <c r="G1619" s="132" t="s">
        <v>880</v>
      </c>
      <c r="H1619" s="149">
        <v>170</v>
      </c>
      <c r="I1619" s="134" t="s">
        <v>45</v>
      </c>
      <c r="J1619" s="134" t="s">
        <v>46</v>
      </c>
      <c r="K1619" s="148">
        <v>0</v>
      </c>
      <c r="L1619" s="46">
        <v>0</v>
      </c>
      <c r="M1619" s="46">
        <v>0</v>
      </c>
      <c r="N1619" s="135" t="s">
        <v>2020</v>
      </c>
    </row>
    <row r="1620" spans="1:14" ht="15" customHeight="1" x14ac:dyDescent="0.25">
      <c r="A1620" s="210">
        <v>571</v>
      </c>
      <c r="B1620" s="129" t="s">
        <v>4255</v>
      </c>
      <c r="C1620" s="130" t="s">
        <v>882</v>
      </c>
      <c r="D1620" s="129" t="s">
        <v>882</v>
      </c>
      <c r="E1620" s="131" t="s">
        <v>2007</v>
      </c>
      <c r="F1620" s="131" t="s">
        <v>793</v>
      </c>
      <c r="G1620" s="132" t="s">
        <v>880</v>
      </c>
      <c r="H1620" s="149">
        <v>45</v>
      </c>
      <c r="I1620" s="188" t="s">
        <v>45</v>
      </c>
      <c r="J1620" s="188" t="s">
        <v>46</v>
      </c>
      <c r="K1620" s="148">
        <v>1</v>
      </c>
      <c r="L1620" s="46" t="s">
        <v>115</v>
      </c>
      <c r="M1620" s="46" t="s">
        <v>115</v>
      </c>
      <c r="N1620" s="135"/>
    </row>
    <row r="1621" spans="1:14" ht="15" customHeight="1" x14ac:dyDescent="0.25">
      <c r="A1621" s="210">
        <v>572</v>
      </c>
      <c r="B1621" s="129" t="s">
        <v>4256</v>
      </c>
      <c r="C1621" s="130" t="s">
        <v>1877</v>
      </c>
      <c r="D1621" s="129" t="s">
        <v>4257</v>
      </c>
      <c r="E1621" s="131" t="s">
        <v>2007</v>
      </c>
      <c r="F1621" s="131" t="s">
        <v>787</v>
      </c>
      <c r="G1621" s="132" t="s">
        <v>880</v>
      </c>
      <c r="H1621" s="149">
        <v>150</v>
      </c>
      <c r="I1621" s="188" t="s">
        <v>45</v>
      </c>
      <c r="J1621" s="188" t="s">
        <v>59</v>
      </c>
      <c r="K1621" s="148">
        <v>1</v>
      </c>
      <c r="L1621" s="46" t="s">
        <v>115</v>
      </c>
      <c r="M1621" s="46" t="s">
        <v>115</v>
      </c>
      <c r="N1621" s="135"/>
    </row>
    <row r="1622" spans="1:14" ht="15" customHeight="1" x14ac:dyDescent="0.25">
      <c r="A1622" s="210">
        <v>573</v>
      </c>
      <c r="B1622" s="129" t="s">
        <v>4258</v>
      </c>
      <c r="C1622" s="130" t="s">
        <v>1877</v>
      </c>
      <c r="D1622" s="129" t="s">
        <v>932</v>
      </c>
      <c r="E1622" s="131" t="s">
        <v>2007</v>
      </c>
      <c r="F1622" s="131" t="s">
        <v>787</v>
      </c>
      <c r="G1622" s="132" t="s">
        <v>880</v>
      </c>
      <c r="H1622" s="149">
        <v>45</v>
      </c>
      <c r="I1622" s="188" t="s">
        <v>45</v>
      </c>
      <c r="J1622" s="188" t="s">
        <v>59</v>
      </c>
      <c r="K1622" s="148">
        <v>1</v>
      </c>
      <c r="L1622" s="46" t="s">
        <v>115</v>
      </c>
      <c r="M1622" s="46" t="s">
        <v>115</v>
      </c>
      <c r="N1622" s="135"/>
    </row>
    <row r="1623" spans="1:14" ht="15" customHeight="1" x14ac:dyDescent="0.25">
      <c r="A1623" s="210">
        <v>574</v>
      </c>
      <c r="B1623" s="129" t="s">
        <v>4259</v>
      </c>
      <c r="C1623" s="130" t="s">
        <v>882</v>
      </c>
      <c r="D1623" s="129" t="s">
        <v>882</v>
      </c>
      <c r="E1623" s="131" t="s">
        <v>2037</v>
      </c>
      <c r="F1623" s="131" t="s">
        <v>791</v>
      </c>
      <c r="G1623" s="132" t="s">
        <v>880</v>
      </c>
      <c r="H1623" s="149">
        <v>235</v>
      </c>
      <c r="I1623" s="134" t="s">
        <v>45</v>
      </c>
      <c r="J1623" s="134" t="s">
        <v>46</v>
      </c>
      <c r="K1623" s="147">
        <v>2</v>
      </c>
      <c r="L1623" s="46" t="s">
        <v>115</v>
      </c>
      <c r="M1623" s="46" t="s">
        <v>115</v>
      </c>
      <c r="N1623" s="137" t="s">
        <v>78</v>
      </c>
    </row>
    <row r="1624" spans="1:14" ht="15" customHeight="1" x14ac:dyDescent="0.25">
      <c r="A1624" s="210">
        <v>575</v>
      </c>
      <c r="B1624" s="129" t="s">
        <v>4260</v>
      </c>
      <c r="C1624" s="130" t="s">
        <v>4238</v>
      </c>
      <c r="D1624" s="129" t="s">
        <v>4246</v>
      </c>
      <c r="E1624" s="131" t="s">
        <v>2037</v>
      </c>
      <c r="F1624" s="131" t="s">
        <v>791</v>
      </c>
      <c r="G1624" s="132" t="s">
        <v>880</v>
      </c>
      <c r="H1624" s="149">
        <v>150</v>
      </c>
      <c r="I1624" s="188" t="s">
        <v>45</v>
      </c>
      <c r="J1624" s="188" t="s">
        <v>1410</v>
      </c>
      <c r="K1624" s="148">
        <v>1</v>
      </c>
      <c r="L1624" s="46" t="s">
        <v>115</v>
      </c>
      <c r="M1624" s="46" t="s">
        <v>115</v>
      </c>
      <c r="N1624" s="137" t="s">
        <v>78</v>
      </c>
    </row>
    <row r="1625" spans="1:14" ht="15" customHeight="1" x14ac:dyDescent="0.25">
      <c r="A1625" s="210">
        <v>576</v>
      </c>
      <c r="B1625" s="129" t="s">
        <v>4261</v>
      </c>
      <c r="C1625" s="130" t="s">
        <v>4238</v>
      </c>
      <c r="D1625" s="129" t="s">
        <v>4246</v>
      </c>
      <c r="E1625" s="131" t="s">
        <v>2007</v>
      </c>
      <c r="F1625" s="131" t="s">
        <v>791</v>
      </c>
      <c r="G1625" s="132" t="s">
        <v>880</v>
      </c>
      <c r="H1625" s="149">
        <v>75</v>
      </c>
      <c r="I1625" s="188" t="s">
        <v>45</v>
      </c>
      <c r="J1625" s="188" t="s">
        <v>1410</v>
      </c>
      <c r="K1625" s="148">
        <v>1</v>
      </c>
      <c r="L1625" s="46" t="s">
        <v>115</v>
      </c>
      <c r="M1625" s="46" t="s">
        <v>115</v>
      </c>
      <c r="N1625" s="137" t="s">
        <v>78</v>
      </c>
    </row>
    <row r="1626" spans="1:14" ht="15" customHeight="1" x14ac:dyDescent="0.25">
      <c r="A1626" s="210">
        <v>577</v>
      </c>
      <c r="B1626" s="129" t="s">
        <v>4262</v>
      </c>
      <c r="C1626" s="130" t="s">
        <v>882</v>
      </c>
      <c r="D1626" s="129" t="s">
        <v>882</v>
      </c>
      <c r="E1626" s="131" t="s">
        <v>2007</v>
      </c>
      <c r="F1626" s="131" t="s">
        <v>791</v>
      </c>
      <c r="G1626" s="132" t="s">
        <v>880</v>
      </c>
      <c r="H1626" s="149">
        <v>75</v>
      </c>
      <c r="I1626" s="188" t="s">
        <v>45</v>
      </c>
      <c r="J1626" s="188" t="s">
        <v>46</v>
      </c>
      <c r="K1626" s="148">
        <v>1</v>
      </c>
      <c r="L1626" s="46" t="s">
        <v>115</v>
      </c>
      <c r="M1626" s="46" t="s">
        <v>115</v>
      </c>
      <c r="N1626" s="137" t="s">
        <v>78</v>
      </c>
    </row>
    <row r="1627" spans="1:14" ht="15" customHeight="1" x14ac:dyDescent="0.25">
      <c r="A1627" s="210">
        <v>578</v>
      </c>
      <c r="B1627" s="129" t="s">
        <v>4263</v>
      </c>
      <c r="C1627" s="130" t="s">
        <v>901</v>
      </c>
      <c r="D1627" s="129" t="s">
        <v>3707</v>
      </c>
      <c r="E1627" s="131" t="s">
        <v>2007</v>
      </c>
      <c r="F1627" s="131" t="s">
        <v>791</v>
      </c>
      <c r="G1627" s="132" t="s">
        <v>880</v>
      </c>
      <c r="H1627" s="133">
        <v>75</v>
      </c>
      <c r="I1627" s="46" t="s">
        <v>45</v>
      </c>
      <c r="J1627" s="46" t="s">
        <v>74</v>
      </c>
      <c r="K1627" s="58">
        <v>1</v>
      </c>
      <c r="L1627" s="46" t="s">
        <v>25</v>
      </c>
      <c r="M1627" s="46" t="s">
        <v>3698</v>
      </c>
      <c r="N1627" s="135"/>
    </row>
    <row r="1628" spans="1:14" ht="15" customHeight="1" x14ac:dyDescent="0.25">
      <c r="A1628" s="210">
        <v>579</v>
      </c>
      <c r="B1628" s="129" t="s">
        <v>4264</v>
      </c>
      <c r="C1628" s="130" t="s">
        <v>901</v>
      </c>
      <c r="D1628" s="129" t="s">
        <v>3790</v>
      </c>
      <c r="E1628" s="131" t="s">
        <v>2007</v>
      </c>
      <c r="F1628" s="131" t="s">
        <v>791</v>
      </c>
      <c r="G1628" s="132" t="s">
        <v>880</v>
      </c>
      <c r="H1628" s="133">
        <v>75</v>
      </c>
      <c r="I1628" s="46" t="s">
        <v>45</v>
      </c>
      <c r="J1628" s="46" t="s">
        <v>74</v>
      </c>
      <c r="K1628" s="58">
        <v>1</v>
      </c>
      <c r="L1628" s="46" t="s">
        <v>25</v>
      </c>
      <c r="M1628" s="46" t="s">
        <v>3698</v>
      </c>
      <c r="N1628" s="135"/>
    </row>
    <row r="1629" spans="1:14" ht="15" customHeight="1" x14ac:dyDescent="0.25">
      <c r="A1629" s="210">
        <v>580</v>
      </c>
      <c r="B1629" s="129" t="s">
        <v>4265</v>
      </c>
      <c r="C1629" s="130" t="s">
        <v>4215</v>
      </c>
      <c r="D1629" s="129" t="s">
        <v>3719</v>
      </c>
      <c r="E1629" s="131" t="s">
        <v>2037</v>
      </c>
      <c r="F1629" s="131" t="s">
        <v>791</v>
      </c>
      <c r="G1629" s="132" t="s">
        <v>880</v>
      </c>
      <c r="H1629" s="133">
        <v>145</v>
      </c>
      <c r="I1629" s="188" t="s">
        <v>45</v>
      </c>
      <c r="J1629" s="188" t="s">
        <v>1410</v>
      </c>
      <c r="K1629" s="58">
        <v>0</v>
      </c>
      <c r="L1629" s="46">
        <v>0</v>
      </c>
      <c r="M1629" s="46">
        <v>0</v>
      </c>
      <c r="N1629" s="135" t="s">
        <v>2020</v>
      </c>
    </row>
    <row r="1630" spans="1:14" ht="15" customHeight="1" x14ac:dyDescent="0.25">
      <c r="A1630" s="210">
        <v>581</v>
      </c>
      <c r="B1630" s="129" t="s">
        <v>4266</v>
      </c>
      <c r="C1630" s="130" t="s">
        <v>4215</v>
      </c>
      <c r="D1630" s="129" t="s">
        <v>3781</v>
      </c>
      <c r="E1630" s="131" t="s">
        <v>2037</v>
      </c>
      <c r="F1630" s="131" t="s">
        <v>791</v>
      </c>
      <c r="G1630" s="132" t="s">
        <v>880</v>
      </c>
      <c r="H1630" s="133">
        <v>145</v>
      </c>
      <c r="I1630" s="188" t="s">
        <v>45</v>
      </c>
      <c r="J1630" s="188" t="s">
        <v>1410</v>
      </c>
      <c r="K1630" s="58">
        <v>0</v>
      </c>
      <c r="L1630" s="46">
        <v>0</v>
      </c>
      <c r="M1630" s="46">
        <v>0</v>
      </c>
      <c r="N1630" s="135" t="s">
        <v>2020</v>
      </c>
    </row>
    <row r="1631" spans="1:14" ht="15" customHeight="1" x14ac:dyDescent="0.25">
      <c r="A1631" s="210">
        <v>582</v>
      </c>
      <c r="B1631" s="129" t="s">
        <v>4267</v>
      </c>
      <c r="C1631" s="130" t="s">
        <v>4268</v>
      </c>
      <c r="D1631" s="129" t="s">
        <v>3781</v>
      </c>
      <c r="E1631" s="131" t="s">
        <v>2007</v>
      </c>
      <c r="F1631" s="131" t="s">
        <v>791</v>
      </c>
      <c r="G1631" s="132" t="s">
        <v>880</v>
      </c>
      <c r="H1631" s="133">
        <v>45</v>
      </c>
      <c r="I1631" s="188" t="s">
        <v>45</v>
      </c>
      <c r="J1631" s="188" t="s">
        <v>1410</v>
      </c>
      <c r="K1631" s="58">
        <v>1</v>
      </c>
      <c r="L1631" s="46" t="s">
        <v>115</v>
      </c>
      <c r="M1631" s="46" t="s">
        <v>115</v>
      </c>
      <c r="N1631" s="135"/>
    </row>
    <row r="1632" spans="1:14" ht="15" customHeight="1" x14ac:dyDescent="0.25">
      <c r="A1632" s="210">
        <v>583</v>
      </c>
      <c r="B1632" s="129" t="s">
        <v>4269</v>
      </c>
      <c r="C1632" s="130" t="s">
        <v>905</v>
      </c>
      <c r="D1632" s="129" t="s">
        <v>893</v>
      </c>
      <c r="E1632" s="131" t="s">
        <v>2007</v>
      </c>
      <c r="F1632" s="131" t="s">
        <v>791</v>
      </c>
      <c r="G1632" s="132" t="s">
        <v>880</v>
      </c>
      <c r="H1632" s="133">
        <v>75</v>
      </c>
      <c r="I1632" s="46" t="s">
        <v>45</v>
      </c>
      <c r="J1632" s="46" t="s">
        <v>74</v>
      </c>
      <c r="K1632" s="58">
        <v>1</v>
      </c>
      <c r="L1632" s="46" t="s">
        <v>115</v>
      </c>
      <c r="M1632" s="46" t="s">
        <v>115</v>
      </c>
      <c r="N1632" s="135" t="s">
        <v>2231</v>
      </c>
    </row>
    <row r="1633" spans="1:14" ht="15" customHeight="1" x14ac:dyDescent="0.25">
      <c r="A1633" s="210">
        <v>584</v>
      </c>
      <c r="B1633" s="129" t="s">
        <v>4270</v>
      </c>
      <c r="C1633" s="130" t="s">
        <v>4271</v>
      </c>
      <c r="D1633" s="129" t="s">
        <v>3781</v>
      </c>
      <c r="E1633" s="131" t="s">
        <v>2007</v>
      </c>
      <c r="F1633" s="131" t="s">
        <v>791</v>
      </c>
      <c r="G1633" s="132" t="s">
        <v>880</v>
      </c>
      <c r="H1633" s="133">
        <v>75</v>
      </c>
      <c r="I1633" s="188" t="s">
        <v>45</v>
      </c>
      <c r="J1633" s="188" t="s">
        <v>1410</v>
      </c>
      <c r="K1633" s="58">
        <v>1</v>
      </c>
      <c r="L1633" s="46" t="s">
        <v>115</v>
      </c>
      <c r="M1633" s="46" t="s">
        <v>115</v>
      </c>
      <c r="N1633" s="135"/>
    </row>
    <row r="1634" spans="1:14" ht="15" customHeight="1" x14ac:dyDescent="0.25">
      <c r="A1634" s="210">
        <v>585</v>
      </c>
      <c r="B1634" s="129" t="s">
        <v>4272</v>
      </c>
      <c r="C1634" s="130" t="s">
        <v>893</v>
      </c>
      <c r="D1634" s="129" t="s">
        <v>908</v>
      </c>
      <c r="E1634" s="138" t="s">
        <v>2007</v>
      </c>
      <c r="F1634" s="138" t="s">
        <v>791</v>
      </c>
      <c r="G1634" s="132" t="s">
        <v>880</v>
      </c>
      <c r="H1634" s="133">
        <v>45</v>
      </c>
      <c r="I1634" s="46" t="s">
        <v>45</v>
      </c>
      <c r="J1634" s="46" t="s">
        <v>74</v>
      </c>
      <c r="K1634" s="58">
        <v>0</v>
      </c>
      <c r="L1634" s="46">
        <v>0</v>
      </c>
      <c r="M1634" s="46">
        <v>0</v>
      </c>
      <c r="N1634" s="135"/>
    </row>
    <row r="1635" spans="1:14" ht="15" customHeight="1" x14ac:dyDescent="0.25">
      <c r="A1635" s="210">
        <v>586</v>
      </c>
      <c r="B1635" s="129" t="s">
        <v>4273</v>
      </c>
      <c r="C1635" s="130" t="s">
        <v>901</v>
      </c>
      <c r="D1635" s="130" t="s">
        <v>901</v>
      </c>
      <c r="E1635" s="138" t="s">
        <v>2007</v>
      </c>
      <c r="F1635" s="138" t="s">
        <v>791</v>
      </c>
      <c r="G1635" s="132" t="s">
        <v>880</v>
      </c>
      <c r="H1635" s="133">
        <v>75</v>
      </c>
      <c r="I1635" s="46" t="s">
        <v>45</v>
      </c>
      <c r="J1635" s="46" t="s">
        <v>74</v>
      </c>
      <c r="K1635" s="58">
        <v>1</v>
      </c>
      <c r="L1635" s="46" t="s">
        <v>25</v>
      </c>
      <c r="M1635" s="46" t="s">
        <v>3698</v>
      </c>
      <c r="N1635" s="135"/>
    </row>
    <row r="1636" spans="1:14" ht="15" customHeight="1" x14ac:dyDescent="0.25">
      <c r="A1636" s="210">
        <v>587</v>
      </c>
      <c r="B1636" s="129" t="s">
        <v>4274</v>
      </c>
      <c r="C1636" s="130" t="s">
        <v>901</v>
      </c>
      <c r="D1636" s="129" t="s">
        <v>3792</v>
      </c>
      <c r="E1636" s="138" t="s">
        <v>2007</v>
      </c>
      <c r="F1636" s="138" t="s">
        <v>791</v>
      </c>
      <c r="G1636" s="132" t="s">
        <v>880</v>
      </c>
      <c r="H1636" s="133">
        <v>75</v>
      </c>
      <c r="I1636" s="46" t="s">
        <v>45</v>
      </c>
      <c r="J1636" s="46" t="s">
        <v>74</v>
      </c>
      <c r="K1636" s="58">
        <v>1</v>
      </c>
      <c r="L1636" s="46" t="s">
        <v>25</v>
      </c>
      <c r="M1636" s="46" t="s">
        <v>3698</v>
      </c>
      <c r="N1636" s="135"/>
    </row>
    <row r="1637" spans="1:14" ht="15" customHeight="1" x14ac:dyDescent="0.25">
      <c r="A1637" s="210">
        <v>588</v>
      </c>
      <c r="B1637" s="129" t="s">
        <v>4275</v>
      </c>
      <c r="C1637" s="130" t="s">
        <v>1877</v>
      </c>
      <c r="D1637" s="129" t="s">
        <v>4232</v>
      </c>
      <c r="E1637" s="138" t="s">
        <v>2007</v>
      </c>
      <c r="F1637" s="138" t="s">
        <v>791</v>
      </c>
      <c r="G1637" s="132" t="s">
        <v>880</v>
      </c>
      <c r="H1637" s="133">
        <v>45</v>
      </c>
      <c r="I1637" s="188" t="s">
        <v>45</v>
      </c>
      <c r="J1637" s="188" t="s">
        <v>59</v>
      </c>
      <c r="K1637" s="58">
        <v>1</v>
      </c>
      <c r="L1637" s="46" t="s">
        <v>115</v>
      </c>
      <c r="M1637" s="46" t="s">
        <v>115</v>
      </c>
      <c r="N1637" s="135"/>
    </row>
    <row r="1638" spans="1:14" ht="15" customHeight="1" x14ac:dyDescent="0.25">
      <c r="A1638" s="210">
        <v>589</v>
      </c>
      <c r="B1638" s="129" t="s">
        <v>4276</v>
      </c>
      <c r="C1638" s="130" t="s">
        <v>1877</v>
      </c>
      <c r="D1638" s="129" t="s">
        <v>908</v>
      </c>
      <c r="E1638" s="138" t="s">
        <v>2007</v>
      </c>
      <c r="F1638" s="138" t="s">
        <v>791</v>
      </c>
      <c r="G1638" s="132" t="s">
        <v>880</v>
      </c>
      <c r="H1638" s="133">
        <v>45</v>
      </c>
      <c r="I1638" s="188" t="s">
        <v>45</v>
      </c>
      <c r="J1638" s="188" t="s">
        <v>59</v>
      </c>
      <c r="K1638" s="58">
        <v>1</v>
      </c>
      <c r="L1638" s="46" t="s">
        <v>115</v>
      </c>
      <c r="M1638" s="46" t="s">
        <v>115</v>
      </c>
      <c r="N1638" s="135"/>
    </row>
    <row r="1639" spans="1:14" ht="15" customHeight="1" x14ac:dyDescent="0.25">
      <c r="A1639" s="210">
        <v>590</v>
      </c>
      <c r="B1639" s="129" t="s">
        <v>4277</v>
      </c>
      <c r="C1639" s="130" t="s">
        <v>908</v>
      </c>
      <c r="D1639" s="129" t="s">
        <v>3987</v>
      </c>
      <c r="E1639" s="131" t="s">
        <v>2007</v>
      </c>
      <c r="F1639" s="131" t="s">
        <v>791</v>
      </c>
      <c r="G1639" s="132" t="s">
        <v>880</v>
      </c>
      <c r="H1639" s="133">
        <v>45</v>
      </c>
      <c r="I1639" s="188" t="s">
        <v>45</v>
      </c>
      <c r="J1639" s="188" t="s">
        <v>74</v>
      </c>
      <c r="K1639" s="58">
        <v>1</v>
      </c>
      <c r="L1639" s="46" t="s">
        <v>115</v>
      </c>
      <c r="M1639" s="46" t="s">
        <v>115</v>
      </c>
      <c r="N1639" s="135"/>
    </row>
    <row r="1640" spans="1:14" ht="15" customHeight="1" x14ac:dyDescent="0.25">
      <c r="A1640" s="210">
        <v>591</v>
      </c>
      <c r="B1640" s="129" t="s">
        <v>4278</v>
      </c>
      <c r="C1640" s="130" t="s">
        <v>4199</v>
      </c>
      <c r="D1640" s="129" t="s">
        <v>4279</v>
      </c>
      <c r="E1640" s="131" t="s">
        <v>2007</v>
      </c>
      <c r="F1640" s="131" t="s">
        <v>791</v>
      </c>
      <c r="G1640" s="132" t="s">
        <v>880</v>
      </c>
      <c r="H1640" s="133">
        <v>45</v>
      </c>
      <c r="I1640" s="188" t="s">
        <v>45</v>
      </c>
      <c r="J1640" s="188" t="s">
        <v>74</v>
      </c>
      <c r="K1640" s="58">
        <v>1</v>
      </c>
      <c r="L1640" s="46" t="s">
        <v>115</v>
      </c>
      <c r="M1640" s="46" t="s">
        <v>115</v>
      </c>
      <c r="N1640" s="135"/>
    </row>
    <row r="1641" spans="1:14" ht="15" customHeight="1" x14ac:dyDescent="0.25">
      <c r="A1641" s="210">
        <v>592</v>
      </c>
      <c r="B1641" s="129" t="s">
        <v>4280</v>
      </c>
      <c r="C1641" s="130" t="s">
        <v>4199</v>
      </c>
      <c r="D1641" s="129" t="s">
        <v>4244</v>
      </c>
      <c r="E1641" s="131" t="s">
        <v>2007</v>
      </c>
      <c r="F1641" s="131" t="s">
        <v>791</v>
      </c>
      <c r="G1641" s="132" t="s">
        <v>880</v>
      </c>
      <c r="H1641" s="133">
        <v>45</v>
      </c>
      <c r="I1641" s="188" t="s">
        <v>45</v>
      </c>
      <c r="J1641" s="188" t="s">
        <v>74</v>
      </c>
      <c r="K1641" s="58">
        <v>1</v>
      </c>
      <c r="L1641" s="46" t="s">
        <v>115</v>
      </c>
      <c r="M1641" s="46" t="s">
        <v>115</v>
      </c>
      <c r="N1641" s="135"/>
    </row>
    <row r="1642" spans="1:14" ht="15" customHeight="1" x14ac:dyDescent="0.25">
      <c r="A1642" s="210">
        <v>593</v>
      </c>
      <c r="B1642" s="129" t="s">
        <v>4281</v>
      </c>
      <c r="C1642" s="130" t="s">
        <v>4282</v>
      </c>
      <c r="D1642" s="129" t="s">
        <v>4283</v>
      </c>
      <c r="E1642" s="131" t="s">
        <v>2007</v>
      </c>
      <c r="F1642" s="131" t="s">
        <v>473</v>
      </c>
      <c r="G1642" s="132" t="s">
        <v>913</v>
      </c>
      <c r="H1642" s="133">
        <v>75</v>
      </c>
      <c r="I1642" s="188" t="s">
        <v>45</v>
      </c>
      <c r="J1642" s="188" t="s">
        <v>46</v>
      </c>
      <c r="K1642" s="58">
        <v>0</v>
      </c>
      <c r="L1642" s="46">
        <v>0</v>
      </c>
      <c r="M1642" s="46">
        <v>0</v>
      </c>
      <c r="N1642" s="135" t="s">
        <v>4284</v>
      </c>
    </row>
    <row r="1643" spans="1:14" ht="15" customHeight="1" x14ac:dyDescent="0.25">
      <c r="A1643" s="210">
        <v>594</v>
      </c>
      <c r="B1643" s="129" t="s">
        <v>4285</v>
      </c>
      <c r="C1643" s="130" t="s">
        <v>4282</v>
      </c>
      <c r="D1643" s="129" t="s">
        <v>4286</v>
      </c>
      <c r="E1643" s="131" t="s">
        <v>2007</v>
      </c>
      <c r="F1643" s="131" t="s">
        <v>473</v>
      </c>
      <c r="G1643" s="132" t="s">
        <v>913</v>
      </c>
      <c r="H1643" s="133">
        <v>75</v>
      </c>
      <c r="I1643" s="188" t="s">
        <v>45</v>
      </c>
      <c r="J1643" s="188" t="s">
        <v>46</v>
      </c>
      <c r="K1643" s="58">
        <v>0</v>
      </c>
      <c r="L1643" s="46">
        <v>0</v>
      </c>
      <c r="M1643" s="46">
        <v>0</v>
      </c>
      <c r="N1643" s="135" t="s">
        <v>4284</v>
      </c>
    </row>
    <row r="1644" spans="1:14" ht="15" customHeight="1" x14ac:dyDescent="0.25">
      <c r="A1644" s="210">
        <v>595</v>
      </c>
      <c r="B1644" s="129" t="s">
        <v>4287</v>
      </c>
      <c r="C1644" s="130" t="s">
        <v>953</v>
      </c>
      <c r="D1644" s="129" t="s">
        <v>4288</v>
      </c>
      <c r="E1644" s="131" t="s">
        <v>2007</v>
      </c>
      <c r="F1644" s="131" t="s">
        <v>912</v>
      </c>
      <c r="G1644" s="132" t="s">
        <v>913</v>
      </c>
      <c r="H1644" s="133">
        <v>45</v>
      </c>
      <c r="I1644" s="46" t="s">
        <v>45</v>
      </c>
      <c r="J1644" s="46" t="s">
        <v>46</v>
      </c>
      <c r="K1644" s="58">
        <v>0</v>
      </c>
      <c r="L1644" s="46">
        <v>0</v>
      </c>
      <c r="M1644" s="46">
        <v>0</v>
      </c>
      <c r="N1644" s="135" t="s">
        <v>4284</v>
      </c>
    </row>
    <row r="1645" spans="1:14" ht="15" customHeight="1" x14ac:dyDescent="0.25">
      <c r="A1645" s="210">
        <v>596</v>
      </c>
      <c r="B1645" s="129" t="s">
        <v>4289</v>
      </c>
      <c r="C1645" s="130" t="s">
        <v>927</v>
      </c>
      <c r="D1645" s="129" t="s">
        <v>4290</v>
      </c>
      <c r="E1645" s="131" t="s">
        <v>2007</v>
      </c>
      <c r="F1645" s="131" t="s">
        <v>912</v>
      </c>
      <c r="G1645" s="132" t="s">
        <v>913</v>
      </c>
      <c r="H1645" s="133">
        <v>45</v>
      </c>
      <c r="I1645" s="46" t="s">
        <v>45</v>
      </c>
      <c r="J1645" s="46" t="s">
        <v>317</v>
      </c>
      <c r="K1645" s="58">
        <v>0</v>
      </c>
      <c r="L1645" s="46">
        <v>0</v>
      </c>
      <c r="M1645" s="46">
        <v>0</v>
      </c>
      <c r="N1645" s="135"/>
    </row>
    <row r="1646" spans="1:14" ht="15" customHeight="1" x14ac:dyDescent="0.25">
      <c r="A1646" s="210">
        <v>597</v>
      </c>
      <c r="B1646" s="129" t="s">
        <v>4291</v>
      </c>
      <c r="C1646" s="130" t="s">
        <v>4282</v>
      </c>
      <c r="D1646" s="129" t="s">
        <v>4292</v>
      </c>
      <c r="E1646" s="131" t="s">
        <v>2007</v>
      </c>
      <c r="F1646" s="131" t="s">
        <v>623</v>
      </c>
      <c r="G1646" s="132" t="s">
        <v>913</v>
      </c>
      <c r="H1646" s="133">
        <v>75</v>
      </c>
      <c r="I1646" s="188" t="s">
        <v>45</v>
      </c>
      <c r="J1646" s="188" t="s">
        <v>46</v>
      </c>
      <c r="K1646" s="58">
        <v>1</v>
      </c>
      <c r="L1646" s="46" t="s">
        <v>115</v>
      </c>
      <c r="M1646" s="46" t="s">
        <v>115</v>
      </c>
      <c r="N1646" s="135"/>
    </row>
    <row r="1647" spans="1:14" ht="15" customHeight="1" x14ac:dyDescent="0.25">
      <c r="A1647" s="210">
        <v>598</v>
      </c>
      <c r="B1647" s="129" t="s">
        <v>4293</v>
      </c>
      <c r="C1647" s="130" t="s">
        <v>4282</v>
      </c>
      <c r="D1647" s="129" t="s">
        <v>4294</v>
      </c>
      <c r="E1647" s="131" t="s">
        <v>2007</v>
      </c>
      <c r="F1647" s="131" t="s">
        <v>623</v>
      </c>
      <c r="G1647" s="132" t="s">
        <v>913</v>
      </c>
      <c r="H1647" s="133">
        <v>75</v>
      </c>
      <c r="I1647" s="188" t="s">
        <v>45</v>
      </c>
      <c r="J1647" s="188" t="s">
        <v>46</v>
      </c>
      <c r="K1647" s="58">
        <v>0</v>
      </c>
      <c r="L1647" s="46">
        <v>0</v>
      </c>
      <c r="M1647" s="46">
        <v>0</v>
      </c>
      <c r="N1647" s="135" t="s">
        <v>2020</v>
      </c>
    </row>
    <row r="1648" spans="1:14" ht="15" customHeight="1" x14ac:dyDescent="0.25">
      <c r="A1648" s="210">
        <v>599</v>
      </c>
      <c r="B1648" s="129" t="s">
        <v>4295</v>
      </c>
      <c r="C1648" s="130" t="s">
        <v>991</v>
      </c>
      <c r="D1648" s="129" t="s">
        <v>991</v>
      </c>
      <c r="E1648" s="131" t="s">
        <v>2007</v>
      </c>
      <c r="F1648" s="131" t="s">
        <v>843</v>
      </c>
      <c r="G1648" s="132" t="s">
        <v>913</v>
      </c>
      <c r="H1648" s="133">
        <v>75</v>
      </c>
      <c r="I1648" s="46" t="s">
        <v>45</v>
      </c>
      <c r="J1648" s="46" t="s">
        <v>1410</v>
      </c>
      <c r="K1648" s="58">
        <v>0</v>
      </c>
      <c r="L1648" s="46">
        <v>0</v>
      </c>
      <c r="M1648" s="46">
        <v>0</v>
      </c>
      <c r="N1648" s="137" t="s">
        <v>2020</v>
      </c>
    </row>
    <row r="1649" spans="1:14" ht="15" customHeight="1" x14ac:dyDescent="0.25">
      <c r="A1649" s="210">
        <v>600</v>
      </c>
      <c r="B1649" s="129" t="s">
        <v>4296</v>
      </c>
      <c r="C1649" s="130" t="s">
        <v>965</v>
      </c>
      <c r="D1649" s="129" t="s">
        <v>969</v>
      </c>
      <c r="E1649" s="131" t="s">
        <v>2007</v>
      </c>
      <c r="F1649" s="131" t="s">
        <v>912</v>
      </c>
      <c r="G1649" s="132" t="s">
        <v>913</v>
      </c>
      <c r="H1649" s="133">
        <v>75</v>
      </c>
      <c r="I1649" s="46" t="s">
        <v>1398</v>
      </c>
      <c r="J1649" s="46" t="s">
        <v>1408</v>
      </c>
      <c r="K1649" s="58">
        <v>1</v>
      </c>
      <c r="L1649" s="46" t="s">
        <v>25</v>
      </c>
      <c r="M1649" s="46" t="s">
        <v>3698</v>
      </c>
      <c r="N1649" s="135"/>
    </row>
    <row r="1650" spans="1:14" ht="15" customHeight="1" x14ac:dyDescent="0.25">
      <c r="A1650" s="210">
        <v>601</v>
      </c>
      <c r="B1650" s="129" t="s">
        <v>4297</v>
      </c>
      <c r="C1650" s="130" t="s">
        <v>965</v>
      </c>
      <c r="D1650" s="129" t="s">
        <v>4298</v>
      </c>
      <c r="E1650" s="131" t="s">
        <v>2007</v>
      </c>
      <c r="F1650" s="131" t="s">
        <v>912</v>
      </c>
      <c r="G1650" s="132" t="s">
        <v>913</v>
      </c>
      <c r="H1650" s="133">
        <v>75</v>
      </c>
      <c r="I1650" s="46" t="s">
        <v>1398</v>
      </c>
      <c r="J1650" s="46" t="s">
        <v>1408</v>
      </c>
      <c r="K1650" s="58">
        <v>1</v>
      </c>
      <c r="L1650" s="46" t="s">
        <v>25</v>
      </c>
      <c r="M1650" s="46" t="s">
        <v>3698</v>
      </c>
      <c r="N1650" s="135"/>
    </row>
    <row r="1651" spans="1:14" ht="15" customHeight="1" x14ac:dyDescent="0.25">
      <c r="A1651" s="210">
        <v>602</v>
      </c>
      <c r="B1651" s="129" t="s">
        <v>4299</v>
      </c>
      <c r="C1651" s="130" t="s">
        <v>4300</v>
      </c>
      <c r="D1651" s="129" t="s">
        <v>4301</v>
      </c>
      <c r="E1651" s="131" t="s">
        <v>2007</v>
      </c>
      <c r="F1651" s="131" t="s">
        <v>912</v>
      </c>
      <c r="G1651" s="132" t="s">
        <v>913</v>
      </c>
      <c r="H1651" s="133">
        <v>600</v>
      </c>
      <c r="I1651" s="46" t="s">
        <v>1398</v>
      </c>
      <c r="J1651" s="46" t="s">
        <v>1408</v>
      </c>
      <c r="K1651" s="58">
        <v>1</v>
      </c>
      <c r="L1651" s="46" t="s">
        <v>25</v>
      </c>
      <c r="M1651" s="46" t="s">
        <v>3698</v>
      </c>
      <c r="N1651" s="135"/>
    </row>
    <row r="1652" spans="1:14" ht="15" customHeight="1" x14ac:dyDescent="0.25">
      <c r="A1652" s="210">
        <v>603</v>
      </c>
      <c r="B1652" s="129" t="s">
        <v>4302</v>
      </c>
      <c r="C1652" s="130" t="s">
        <v>965</v>
      </c>
      <c r="D1652" s="129" t="s">
        <v>4303</v>
      </c>
      <c r="E1652" s="131" t="s">
        <v>2007</v>
      </c>
      <c r="F1652" s="131" t="s">
        <v>912</v>
      </c>
      <c r="G1652" s="132" t="s">
        <v>913</v>
      </c>
      <c r="H1652" s="133">
        <v>45</v>
      </c>
      <c r="I1652" s="46" t="s">
        <v>1398</v>
      </c>
      <c r="J1652" s="46" t="s">
        <v>1408</v>
      </c>
      <c r="K1652" s="58">
        <v>1</v>
      </c>
      <c r="L1652" s="46" t="s">
        <v>25</v>
      </c>
      <c r="M1652" s="46" t="s">
        <v>3698</v>
      </c>
      <c r="N1652" s="135"/>
    </row>
    <row r="1653" spans="1:14" ht="15" customHeight="1" x14ac:dyDescent="0.25">
      <c r="A1653" s="210">
        <v>604</v>
      </c>
      <c r="B1653" s="129" t="s">
        <v>4304</v>
      </c>
      <c r="C1653" s="130" t="s">
        <v>965</v>
      </c>
      <c r="D1653" s="129" t="s">
        <v>4305</v>
      </c>
      <c r="E1653" s="131" t="s">
        <v>2007</v>
      </c>
      <c r="F1653" s="131" t="s">
        <v>912</v>
      </c>
      <c r="G1653" s="132" t="s">
        <v>913</v>
      </c>
      <c r="H1653" s="133">
        <v>45</v>
      </c>
      <c r="I1653" s="46" t="s">
        <v>1398</v>
      </c>
      <c r="J1653" s="46" t="s">
        <v>1408</v>
      </c>
      <c r="K1653" s="58">
        <v>1</v>
      </c>
      <c r="L1653" s="46" t="s">
        <v>25</v>
      </c>
      <c r="M1653" s="46" t="s">
        <v>3698</v>
      </c>
      <c r="N1653" s="135"/>
    </row>
    <row r="1654" spans="1:14" ht="15" customHeight="1" x14ac:dyDescent="0.25">
      <c r="A1654" s="210">
        <v>605</v>
      </c>
      <c r="B1654" s="129" t="s">
        <v>4306</v>
      </c>
      <c r="C1654" s="130" t="s">
        <v>4282</v>
      </c>
      <c r="D1654" s="129" t="s">
        <v>3404</v>
      </c>
      <c r="E1654" s="131" t="s">
        <v>2007</v>
      </c>
      <c r="F1654" s="131" t="s">
        <v>912</v>
      </c>
      <c r="G1654" s="132" t="s">
        <v>913</v>
      </c>
      <c r="H1654" s="133">
        <v>75</v>
      </c>
      <c r="I1654" s="188" t="s">
        <v>45</v>
      </c>
      <c r="J1654" s="188" t="s">
        <v>46</v>
      </c>
      <c r="K1654" s="58">
        <v>0</v>
      </c>
      <c r="L1654" s="46">
        <v>0</v>
      </c>
      <c r="M1654" s="46">
        <v>0</v>
      </c>
      <c r="N1654" s="135" t="s">
        <v>2020</v>
      </c>
    </row>
    <row r="1655" spans="1:14" ht="15" customHeight="1" x14ac:dyDescent="0.25">
      <c r="A1655" s="210">
        <v>606</v>
      </c>
      <c r="B1655" s="129" t="s">
        <v>4307</v>
      </c>
      <c r="C1655" s="130" t="s">
        <v>4282</v>
      </c>
      <c r="D1655" s="129" t="s">
        <v>4308</v>
      </c>
      <c r="E1655" s="131" t="s">
        <v>2007</v>
      </c>
      <c r="F1655" s="131" t="s">
        <v>912</v>
      </c>
      <c r="G1655" s="132" t="s">
        <v>913</v>
      </c>
      <c r="H1655" s="133">
        <v>75</v>
      </c>
      <c r="I1655" s="188" t="s">
        <v>45</v>
      </c>
      <c r="J1655" s="188" t="s">
        <v>46</v>
      </c>
      <c r="K1655" s="58">
        <v>0</v>
      </c>
      <c r="L1655" s="46">
        <v>0</v>
      </c>
      <c r="M1655" s="46">
        <v>0</v>
      </c>
      <c r="N1655" s="135" t="s">
        <v>2020</v>
      </c>
    </row>
    <row r="1656" spans="1:14" ht="15" customHeight="1" x14ac:dyDescent="0.25">
      <c r="A1656" s="210">
        <v>607</v>
      </c>
      <c r="B1656" s="129" t="s">
        <v>4309</v>
      </c>
      <c r="C1656" s="130" t="s">
        <v>4238</v>
      </c>
      <c r="D1656" s="129" t="s">
        <v>4234</v>
      </c>
      <c r="E1656" s="131" t="s">
        <v>2037</v>
      </c>
      <c r="F1656" s="131" t="s">
        <v>787</v>
      </c>
      <c r="G1656" s="132" t="s">
        <v>913</v>
      </c>
      <c r="H1656" s="133">
        <v>205</v>
      </c>
      <c r="I1656" s="188" t="s">
        <v>45</v>
      </c>
      <c r="J1656" s="188" t="s">
        <v>1410</v>
      </c>
      <c r="K1656" s="58">
        <v>1</v>
      </c>
      <c r="L1656" s="46" t="s">
        <v>115</v>
      </c>
      <c r="M1656" s="46" t="s">
        <v>115</v>
      </c>
      <c r="N1656" s="137" t="s">
        <v>78</v>
      </c>
    </row>
    <row r="1657" spans="1:14" ht="15" customHeight="1" x14ac:dyDescent="0.25">
      <c r="A1657" s="210">
        <v>608</v>
      </c>
      <c r="B1657" s="129" t="s">
        <v>4310</v>
      </c>
      <c r="C1657" s="130" t="s">
        <v>4238</v>
      </c>
      <c r="D1657" s="129" t="s">
        <v>1902</v>
      </c>
      <c r="E1657" s="131" t="s">
        <v>2037</v>
      </c>
      <c r="F1657" s="131" t="s">
        <v>787</v>
      </c>
      <c r="G1657" s="132" t="s">
        <v>913</v>
      </c>
      <c r="H1657" s="133">
        <v>170</v>
      </c>
      <c r="I1657" s="188" t="s">
        <v>45</v>
      </c>
      <c r="J1657" s="188" t="s">
        <v>1410</v>
      </c>
      <c r="K1657" s="58">
        <v>1</v>
      </c>
      <c r="L1657" s="46" t="s">
        <v>115</v>
      </c>
      <c r="M1657" s="46" t="s">
        <v>115</v>
      </c>
      <c r="N1657" s="137" t="s">
        <v>78</v>
      </c>
    </row>
    <row r="1658" spans="1:14" ht="15" customHeight="1" x14ac:dyDescent="0.25">
      <c r="A1658" s="210">
        <v>609</v>
      </c>
      <c r="B1658" s="129" t="s">
        <v>4311</v>
      </c>
      <c r="C1658" s="130" t="s">
        <v>4238</v>
      </c>
      <c r="D1658" s="129" t="s">
        <v>1902</v>
      </c>
      <c r="E1658" s="131" t="s">
        <v>2007</v>
      </c>
      <c r="F1658" s="131" t="s">
        <v>787</v>
      </c>
      <c r="G1658" s="132" t="s">
        <v>913</v>
      </c>
      <c r="H1658" s="133">
        <v>75</v>
      </c>
      <c r="I1658" s="188" t="s">
        <v>45</v>
      </c>
      <c r="J1658" s="188" t="s">
        <v>1410</v>
      </c>
      <c r="K1658" s="58">
        <v>1</v>
      </c>
      <c r="L1658" s="46" t="s">
        <v>115</v>
      </c>
      <c r="M1658" s="46" t="s">
        <v>115</v>
      </c>
      <c r="N1658" s="137" t="s">
        <v>78</v>
      </c>
    </row>
    <row r="1659" spans="1:14" ht="15" customHeight="1" x14ac:dyDescent="0.25">
      <c r="A1659" s="210">
        <v>610</v>
      </c>
      <c r="B1659" s="129" t="s">
        <v>4312</v>
      </c>
      <c r="C1659" s="130" t="s">
        <v>4238</v>
      </c>
      <c r="D1659" s="129" t="s">
        <v>4313</v>
      </c>
      <c r="E1659" s="131" t="s">
        <v>2007</v>
      </c>
      <c r="F1659" s="131" t="s">
        <v>787</v>
      </c>
      <c r="G1659" s="132" t="s">
        <v>913</v>
      </c>
      <c r="H1659" s="133">
        <v>150</v>
      </c>
      <c r="I1659" s="188" t="s">
        <v>45</v>
      </c>
      <c r="J1659" s="188" t="s">
        <v>1410</v>
      </c>
      <c r="K1659" s="58">
        <v>1</v>
      </c>
      <c r="L1659" s="46" t="s">
        <v>115</v>
      </c>
      <c r="M1659" s="46" t="s">
        <v>115</v>
      </c>
      <c r="N1659" s="137" t="s">
        <v>78</v>
      </c>
    </row>
    <row r="1660" spans="1:14" ht="15" customHeight="1" x14ac:dyDescent="0.25">
      <c r="A1660" s="210">
        <v>611</v>
      </c>
      <c r="B1660" s="129" t="s">
        <v>4314</v>
      </c>
      <c r="C1660" s="130" t="s">
        <v>921</v>
      </c>
      <c r="D1660" s="130" t="s">
        <v>4234</v>
      </c>
      <c r="E1660" s="131" t="s">
        <v>2007</v>
      </c>
      <c r="F1660" s="131" t="s">
        <v>787</v>
      </c>
      <c r="G1660" s="132" t="s">
        <v>913</v>
      </c>
      <c r="H1660" s="133">
        <v>75</v>
      </c>
      <c r="I1660" s="188" t="s">
        <v>45</v>
      </c>
      <c r="J1660" s="188" t="s">
        <v>1410</v>
      </c>
      <c r="K1660" s="58">
        <v>0</v>
      </c>
      <c r="L1660" s="46">
        <v>0</v>
      </c>
      <c r="M1660" s="46">
        <v>0</v>
      </c>
      <c r="N1660" s="137" t="s">
        <v>78</v>
      </c>
    </row>
    <row r="1661" spans="1:14" ht="15" customHeight="1" x14ac:dyDescent="0.25">
      <c r="A1661" s="210">
        <v>612</v>
      </c>
      <c r="B1661" s="129" t="s">
        <v>4315</v>
      </c>
      <c r="C1661" s="130" t="s">
        <v>927</v>
      </c>
      <c r="D1661" s="129" t="s">
        <v>948</v>
      </c>
      <c r="E1661" s="131" t="s">
        <v>2007</v>
      </c>
      <c r="F1661" s="131" t="s">
        <v>912</v>
      </c>
      <c r="G1661" s="132" t="s">
        <v>913</v>
      </c>
      <c r="H1661" s="133">
        <v>75</v>
      </c>
      <c r="I1661" s="46" t="s">
        <v>45</v>
      </c>
      <c r="J1661" s="46" t="s">
        <v>317</v>
      </c>
      <c r="K1661" s="58">
        <v>0</v>
      </c>
      <c r="L1661" s="46">
        <v>0</v>
      </c>
      <c r="M1661" s="46">
        <v>0</v>
      </c>
      <c r="N1661" s="135" t="s">
        <v>4284</v>
      </c>
    </row>
    <row r="1662" spans="1:14" ht="15" customHeight="1" x14ac:dyDescent="0.25">
      <c r="A1662" s="210">
        <v>613</v>
      </c>
      <c r="B1662" s="129" t="s">
        <v>4316</v>
      </c>
      <c r="C1662" s="130" t="s">
        <v>4282</v>
      </c>
      <c r="D1662" s="129" t="s">
        <v>4286</v>
      </c>
      <c r="E1662" s="131" t="s">
        <v>2007</v>
      </c>
      <c r="F1662" s="131" t="s">
        <v>912</v>
      </c>
      <c r="G1662" s="132" t="s">
        <v>913</v>
      </c>
      <c r="H1662" s="133">
        <v>75</v>
      </c>
      <c r="I1662" s="188" t="s">
        <v>45</v>
      </c>
      <c r="J1662" s="188" t="s">
        <v>46</v>
      </c>
      <c r="K1662" s="58">
        <v>0</v>
      </c>
      <c r="L1662" s="46">
        <v>0</v>
      </c>
      <c r="M1662" s="46">
        <v>0</v>
      </c>
      <c r="N1662" s="135" t="s">
        <v>4284</v>
      </c>
    </row>
    <row r="1663" spans="1:14" ht="15" customHeight="1" x14ac:dyDescent="0.25">
      <c r="A1663" s="210">
        <v>614</v>
      </c>
      <c r="B1663" s="129" t="s">
        <v>4317</v>
      </c>
      <c r="C1663" s="130" t="s">
        <v>4282</v>
      </c>
      <c r="D1663" s="129" t="s">
        <v>4318</v>
      </c>
      <c r="E1663" s="131" t="s">
        <v>2007</v>
      </c>
      <c r="F1663" s="131" t="s">
        <v>912</v>
      </c>
      <c r="G1663" s="132" t="s">
        <v>913</v>
      </c>
      <c r="H1663" s="133">
        <v>75</v>
      </c>
      <c r="I1663" s="188" t="s">
        <v>45</v>
      </c>
      <c r="J1663" s="188" t="s">
        <v>46</v>
      </c>
      <c r="K1663" s="58">
        <v>0</v>
      </c>
      <c r="L1663" s="46">
        <v>0</v>
      </c>
      <c r="M1663" s="46">
        <v>0</v>
      </c>
      <c r="N1663" s="135" t="s">
        <v>4284</v>
      </c>
    </row>
    <row r="1664" spans="1:14" ht="15" customHeight="1" x14ac:dyDescent="0.25">
      <c r="A1664" s="210">
        <v>615</v>
      </c>
      <c r="B1664" s="129" t="s">
        <v>4319</v>
      </c>
      <c r="C1664" s="130" t="s">
        <v>955</v>
      </c>
      <c r="D1664" s="129" t="s">
        <v>4320</v>
      </c>
      <c r="E1664" s="131" t="s">
        <v>2037</v>
      </c>
      <c r="F1664" s="131" t="s">
        <v>787</v>
      </c>
      <c r="G1664" s="132" t="s">
        <v>913</v>
      </c>
      <c r="H1664" s="133">
        <v>100</v>
      </c>
      <c r="I1664" s="46" t="s">
        <v>45</v>
      </c>
      <c r="J1664" s="46" t="s">
        <v>317</v>
      </c>
      <c r="K1664" s="58">
        <v>1</v>
      </c>
      <c r="L1664" s="46" t="s">
        <v>115</v>
      </c>
      <c r="M1664" s="46" t="s">
        <v>115</v>
      </c>
      <c r="N1664" s="135"/>
    </row>
    <row r="1665" spans="1:14" ht="15" customHeight="1" x14ac:dyDescent="0.25">
      <c r="A1665" s="210">
        <v>616</v>
      </c>
      <c r="B1665" s="129" t="s">
        <v>4321</v>
      </c>
      <c r="C1665" s="130" t="s">
        <v>955</v>
      </c>
      <c r="D1665" s="129" t="s">
        <v>4234</v>
      </c>
      <c r="E1665" s="131" t="s">
        <v>2037</v>
      </c>
      <c r="F1665" s="131" t="s">
        <v>787</v>
      </c>
      <c r="G1665" s="132" t="s">
        <v>913</v>
      </c>
      <c r="H1665" s="133">
        <v>100</v>
      </c>
      <c r="I1665" s="46" t="s">
        <v>45</v>
      </c>
      <c r="J1665" s="46" t="s">
        <v>317</v>
      </c>
      <c r="K1665" s="58">
        <v>1</v>
      </c>
      <c r="L1665" s="46" t="s">
        <v>115</v>
      </c>
      <c r="M1665" s="46" t="s">
        <v>115</v>
      </c>
      <c r="N1665" s="135"/>
    </row>
    <row r="1666" spans="1:14" ht="15" customHeight="1" x14ac:dyDescent="0.25">
      <c r="A1666" s="210">
        <v>617</v>
      </c>
      <c r="B1666" s="129" t="s">
        <v>4322</v>
      </c>
      <c r="C1666" s="130" t="s">
        <v>955</v>
      </c>
      <c r="D1666" s="129" t="s">
        <v>4320</v>
      </c>
      <c r="E1666" s="138" t="s">
        <v>2007</v>
      </c>
      <c r="F1666" s="138" t="s">
        <v>787</v>
      </c>
      <c r="G1666" s="132" t="s">
        <v>913</v>
      </c>
      <c r="H1666" s="133">
        <v>75</v>
      </c>
      <c r="I1666" s="46" t="s">
        <v>45</v>
      </c>
      <c r="J1666" s="46" t="s">
        <v>317</v>
      </c>
      <c r="K1666" s="58">
        <v>1</v>
      </c>
      <c r="L1666" s="46" t="s">
        <v>115</v>
      </c>
      <c r="M1666" s="46" t="s">
        <v>115</v>
      </c>
      <c r="N1666" s="135"/>
    </row>
    <row r="1667" spans="1:14" ht="15" customHeight="1" x14ac:dyDescent="0.25">
      <c r="A1667" s="210">
        <v>618</v>
      </c>
      <c r="B1667" s="129" t="s">
        <v>4323</v>
      </c>
      <c r="C1667" s="130" t="s">
        <v>955</v>
      </c>
      <c r="D1667" s="129" t="s">
        <v>4234</v>
      </c>
      <c r="E1667" s="138" t="s">
        <v>2007</v>
      </c>
      <c r="F1667" s="138" t="s">
        <v>787</v>
      </c>
      <c r="G1667" s="132" t="s">
        <v>913</v>
      </c>
      <c r="H1667" s="133">
        <v>75</v>
      </c>
      <c r="I1667" s="46" t="s">
        <v>45</v>
      </c>
      <c r="J1667" s="46" t="s">
        <v>317</v>
      </c>
      <c r="K1667" s="58">
        <v>1</v>
      </c>
      <c r="L1667" s="46" t="s">
        <v>115</v>
      </c>
      <c r="M1667" s="46" t="s">
        <v>115</v>
      </c>
      <c r="N1667" s="135"/>
    </row>
    <row r="1668" spans="1:14" ht="15" customHeight="1" x14ac:dyDescent="0.25">
      <c r="A1668" s="210">
        <v>619</v>
      </c>
      <c r="B1668" s="129" t="s">
        <v>4324</v>
      </c>
      <c r="C1668" s="130" t="s">
        <v>932</v>
      </c>
      <c r="D1668" s="129" t="s">
        <v>4234</v>
      </c>
      <c r="E1668" s="131" t="s">
        <v>2007</v>
      </c>
      <c r="F1668" s="131" t="s">
        <v>787</v>
      </c>
      <c r="G1668" s="132" t="s">
        <v>913</v>
      </c>
      <c r="H1668" s="133">
        <v>75</v>
      </c>
      <c r="I1668" s="46" t="s">
        <v>45</v>
      </c>
      <c r="J1668" s="46" t="s">
        <v>59</v>
      </c>
      <c r="K1668" s="58">
        <v>1</v>
      </c>
      <c r="L1668" s="46" t="s">
        <v>115</v>
      </c>
      <c r="M1668" s="46" t="s">
        <v>115</v>
      </c>
      <c r="N1668" s="135"/>
    </row>
    <row r="1669" spans="1:14" ht="15" customHeight="1" x14ac:dyDescent="0.25">
      <c r="A1669" s="210">
        <v>620</v>
      </c>
      <c r="B1669" s="129" t="s">
        <v>4325</v>
      </c>
      <c r="C1669" s="130" t="s">
        <v>932</v>
      </c>
      <c r="D1669" s="129" t="s">
        <v>4313</v>
      </c>
      <c r="E1669" s="131" t="s">
        <v>2007</v>
      </c>
      <c r="F1669" s="131" t="s">
        <v>787</v>
      </c>
      <c r="G1669" s="132" t="s">
        <v>913</v>
      </c>
      <c r="H1669" s="133">
        <v>75</v>
      </c>
      <c r="I1669" s="46" t="s">
        <v>45</v>
      </c>
      <c r="J1669" s="46" t="s">
        <v>59</v>
      </c>
      <c r="K1669" s="58">
        <v>1</v>
      </c>
      <c r="L1669" s="46" t="s">
        <v>115</v>
      </c>
      <c r="M1669" s="46" t="s">
        <v>115</v>
      </c>
      <c r="N1669" s="135"/>
    </row>
    <row r="1670" spans="1:14" ht="15" customHeight="1" x14ac:dyDescent="0.25">
      <c r="A1670" s="210">
        <v>621</v>
      </c>
      <c r="B1670" s="129" t="s">
        <v>4326</v>
      </c>
      <c r="C1670" s="130" t="s">
        <v>965</v>
      </c>
      <c r="D1670" s="129" t="s">
        <v>4298</v>
      </c>
      <c r="E1670" s="131" t="s">
        <v>2007</v>
      </c>
      <c r="F1670" s="131" t="s">
        <v>843</v>
      </c>
      <c r="G1670" s="132" t="s">
        <v>913</v>
      </c>
      <c r="H1670" s="133">
        <v>75</v>
      </c>
      <c r="I1670" s="46" t="s">
        <v>1398</v>
      </c>
      <c r="J1670" s="46" t="s">
        <v>1408</v>
      </c>
      <c r="K1670" s="58">
        <v>0</v>
      </c>
      <c r="L1670" s="46">
        <v>0</v>
      </c>
      <c r="M1670" s="46">
        <v>0</v>
      </c>
      <c r="N1670" s="135" t="s">
        <v>2020</v>
      </c>
    </row>
    <row r="1671" spans="1:14" ht="15" customHeight="1" x14ac:dyDescent="0.25">
      <c r="A1671" s="210">
        <v>622</v>
      </c>
      <c r="B1671" s="129" t="s">
        <v>4327</v>
      </c>
      <c r="C1671" s="130" t="s">
        <v>965</v>
      </c>
      <c r="D1671" s="129" t="s">
        <v>4328</v>
      </c>
      <c r="E1671" s="131" t="s">
        <v>2007</v>
      </c>
      <c r="F1671" s="131" t="s">
        <v>843</v>
      </c>
      <c r="G1671" s="132" t="s">
        <v>913</v>
      </c>
      <c r="H1671" s="133">
        <v>75</v>
      </c>
      <c r="I1671" s="46" t="s">
        <v>1398</v>
      </c>
      <c r="J1671" s="46" t="s">
        <v>1408</v>
      </c>
      <c r="K1671" s="58">
        <v>0</v>
      </c>
      <c r="L1671" s="46">
        <v>0</v>
      </c>
      <c r="M1671" s="46">
        <v>0</v>
      </c>
      <c r="N1671" s="135" t="s">
        <v>2020</v>
      </c>
    </row>
    <row r="1672" spans="1:14" ht="15" customHeight="1" x14ac:dyDescent="0.25">
      <c r="A1672" s="210">
        <v>623</v>
      </c>
      <c r="B1672" s="129" t="s">
        <v>4329</v>
      </c>
      <c r="C1672" s="130" t="s">
        <v>4282</v>
      </c>
      <c r="D1672" s="129" t="s">
        <v>476</v>
      </c>
      <c r="E1672" s="131" t="s">
        <v>2007</v>
      </c>
      <c r="F1672" s="131" t="s">
        <v>473</v>
      </c>
      <c r="G1672" s="132" t="s">
        <v>913</v>
      </c>
      <c r="H1672" s="133">
        <v>75</v>
      </c>
      <c r="I1672" s="188" t="s">
        <v>45</v>
      </c>
      <c r="J1672" s="188" t="s">
        <v>46</v>
      </c>
      <c r="K1672" s="58">
        <v>0</v>
      </c>
      <c r="L1672" s="46">
        <v>0</v>
      </c>
      <c r="M1672" s="46">
        <v>0</v>
      </c>
      <c r="N1672" s="135" t="s">
        <v>4284</v>
      </c>
    </row>
    <row r="1673" spans="1:14" ht="15" customHeight="1" x14ac:dyDescent="0.25">
      <c r="A1673" s="210">
        <v>624</v>
      </c>
      <c r="B1673" s="129" t="s">
        <v>4330</v>
      </c>
      <c r="C1673" s="130" t="s">
        <v>4282</v>
      </c>
      <c r="D1673" s="129" t="s">
        <v>4331</v>
      </c>
      <c r="E1673" s="131" t="s">
        <v>2007</v>
      </c>
      <c r="F1673" s="131" t="s">
        <v>473</v>
      </c>
      <c r="G1673" s="132" t="s">
        <v>913</v>
      </c>
      <c r="H1673" s="133">
        <v>75</v>
      </c>
      <c r="I1673" s="188" t="s">
        <v>45</v>
      </c>
      <c r="J1673" s="188" t="s">
        <v>46</v>
      </c>
      <c r="K1673" s="58">
        <v>0</v>
      </c>
      <c r="L1673" s="46">
        <v>0</v>
      </c>
      <c r="M1673" s="46">
        <v>0</v>
      </c>
      <c r="N1673" s="135" t="s">
        <v>4284</v>
      </c>
    </row>
    <row r="1674" spans="1:14" ht="15" customHeight="1" x14ac:dyDescent="0.25">
      <c r="A1674" s="210">
        <v>625</v>
      </c>
      <c r="B1674" s="129" t="s">
        <v>4332</v>
      </c>
      <c r="C1674" s="130" t="s">
        <v>4282</v>
      </c>
      <c r="D1674" s="129" t="s">
        <v>476</v>
      </c>
      <c r="E1674" s="131" t="s">
        <v>2007</v>
      </c>
      <c r="F1674" s="131" t="s">
        <v>473</v>
      </c>
      <c r="G1674" s="132" t="s">
        <v>913</v>
      </c>
      <c r="H1674" s="133">
        <v>75</v>
      </c>
      <c r="I1674" s="188" t="s">
        <v>45</v>
      </c>
      <c r="J1674" s="188" t="s">
        <v>46</v>
      </c>
      <c r="K1674" s="58">
        <v>0</v>
      </c>
      <c r="L1674" s="46">
        <v>0</v>
      </c>
      <c r="M1674" s="46">
        <v>0</v>
      </c>
      <c r="N1674" s="135" t="s">
        <v>4284</v>
      </c>
    </row>
    <row r="1675" spans="1:14" ht="15" customHeight="1" x14ac:dyDescent="0.25">
      <c r="A1675" s="210">
        <v>626</v>
      </c>
      <c r="B1675" s="129" t="s">
        <v>4333</v>
      </c>
      <c r="C1675" s="130" t="s">
        <v>4282</v>
      </c>
      <c r="D1675" s="129" t="s">
        <v>927</v>
      </c>
      <c r="E1675" s="131" t="s">
        <v>2007</v>
      </c>
      <c r="F1675" s="131" t="s">
        <v>473</v>
      </c>
      <c r="G1675" s="132" t="s">
        <v>913</v>
      </c>
      <c r="H1675" s="133">
        <v>75</v>
      </c>
      <c r="I1675" s="188" t="s">
        <v>45</v>
      </c>
      <c r="J1675" s="188" t="s">
        <v>46</v>
      </c>
      <c r="K1675" s="58">
        <v>0</v>
      </c>
      <c r="L1675" s="46">
        <v>0</v>
      </c>
      <c r="M1675" s="46">
        <v>0</v>
      </c>
      <c r="N1675" s="135" t="s">
        <v>4284</v>
      </c>
    </row>
    <row r="1676" spans="1:14" ht="15" customHeight="1" x14ac:dyDescent="0.25">
      <c r="A1676" s="210">
        <v>627</v>
      </c>
      <c r="B1676" s="129" t="s">
        <v>4334</v>
      </c>
      <c r="C1676" s="130" t="s">
        <v>4335</v>
      </c>
      <c r="D1676" s="129" t="s">
        <v>952</v>
      </c>
      <c r="E1676" s="131" t="s">
        <v>2007</v>
      </c>
      <c r="F1676" s="131" t="s">
        <v>912</v>
      </c>
      <c r="G1676" s="132" t="s">
        <v>913</v>
      </c>
      <c r="H1676" s="133">
        <v>75</v>
      </c>
      <c r="I1676" s="46" t="s">
        <v>45</v>
      </c>
      <c r="J1676" s="46" t="s">
        <v>1410</v>
      </c>
      <c r="K1676" s="58">
        <v>1</v>
      </c>
      <c r="L1676" s="134" t="s">
        <v>25</v>
      </c>
      <c r="M1676" s="134" t="s">
        <v>3698</v>
      </c>
      <c r="N1676" s="135"/>
    </row>
    <row r="1677" spans="1:14" ht="15" customHeight="1" x14ac:dyDescent="0.25">
      <c r="A1677" s="210">
        <v>628</v>
      </c>
      <c r="B1677" s="129" t="s">
        <v>4336</v>
      </c>
      <c r="C1677" s="130" t="s">
        <v>934</v>
      </c>
      <c r="D1677" s="129" t="s">
        <v>2256</v>
      </c>
      <c r="E1677" s="131" t="s">
        <v>2007</v>
      </c>
      <c r="F1677" s="131" t="s">
        <v>912</v>
      </c>
      <c r="G1677" s="132" t="s">
        <v>913</v>
      </c>
      <c r="H1677" s="133">
        <v>75</v>
      </c>
      <c r="I1677" s="46" t="s">
        <v>45</v>
      </c>
      <c r="J1677" s="46" t="s">
        <v>59</v>
      </c>
      <c r="K1677" s="58">
        <v>1</v>
      </c>
      <c r="L1677" s="134" t="s">
        <v>25</v>
      </c>
      <c r="M1677" s="134" t="s">
        <v>3698</v>
      </c>
      <c r="N1677" s="135"/>
    </row>
    <row r="1678" spans="1:14" ht="15" customHeight="1" x14ac:dyDescent="0.25">
      <c r="A1678" s="210">
        <v>629</v>
      </c>
      <c r="B1678" s="129" t="s">
        <v>4337</v>
      </c>
      <c r="C1678" s="130" t="s">
        <v>991</v>
      </c>
      <c r="D1678" s="129" t="s">
        <v>924</v>
      </c>
      <c r="E1678" s="138" t="s">
        <v>2007</v>
      </c>
      <c r="F1678" s="138" t="s">
        <v>843</v>
      </c>
      <c r="G1678" s="132" t="s">
        <v>913</v>
      </c>
      <c r="H1678" s="133">
        <v>75</v>
      </c>
      <c r="I1678" s="46" t="s">
        <v>45</v>
      </c>
      <c r="J1678" s="46" t="s">
        <v>1410</v>
      </c>
      <c r="K1678" s="58">
        <v>1</v>
      </c>
      <c r="L1678" s="46" t="s">
        <v>115</v>
      </c>
      <c r="M1678" s="46" t="s">
        <v>115</v>
      </c>
      <c r="N1678" s="135"/>
    </row>
    <row r="1679" spans="1:14" ht="15" customHeight="1" x14ac:dyDescent="0.25">
      <c r="A1679" s="210">
        <v>630</v>
      </c>
      <c r="B1679" s="129" t="s">
        <v>4338</v>
      </c>
      <c r="C1679" s="130" t="s">
        <v>991</v>
      </c>
      <c r="D1679" s="129" t="s">
        <v>4320</v>
      </c>
      <c r="E1679" s="138" t="s">
        <v>2007</v>
      </c>
      <c r="F1679" s="131" t="s">
        <v>843</v>
      </c>
      <c r="G1679" s="132" t="s">
        <v>913</v>
      </c>
      <c r="H1679" s="133">
        <v>75</v>
      </c>
      <c r="I1679" s="46" t="s">
        <v>45</v>
      </c>
      <c r="J1679" s="46" t="s">
        <v>1410</v>
      </c>
      <c r="K1679" s="58">
        <v>1</v>
      </c>
      <c r="L1679" s="46" t="s">
        <v>115</v>
      </c>
      <c r="M1679" s="46" t="s">
        <v>115</v>
      </c>
      <c r="N1679" s="137"/>
    </row>
    <row r="1680" spans="1:14" ht="15" customHeight="1" x14ac:dyDescent="0.25">
      <c r="A1680" s="210">
        <v>631</v>
      </c>
      <c r="B1680" s="129" t="s">
        <v>4339</v>
      </c>
      <c r="C1680" s="130" t="s">
        <v>945</v>
      </c>
      <c r="D1680" s="129" t="s">
        <v>927</v>
      </c>
      <c r="E1680" s="131" t="s">
        <v>2007</v>
      </c>
      <c r="F1680" s="131" t="s">
        <v>912</v>
      </c>
      <c r="G1680" s="132" t="s">
        <v>913</v>
      </c>
      <c r="H1680" s="133">
        <v>75</v>
      </c>
      <c r="I1680" s="188" t="s">
        <v>45</v>
      </c>
      <c r="J1680" s="188" t="s">
        <v>1410</v>
      </c>
      <c r="K1680" s="58">
        <v>0</v>
      </c>
      <c r="L1680" s="46">
        <v>0</v>
      </c>
      <c r="M1680" s="46">
        <v>0</v>
      </c>
      <c r="N1680" s="137" t="s">
        <v>2020</v>
      </c>
    </row>
    <row r="1681" spans="1:14" ht="15" customHeight="1" x14ac:dyDescent="0.25">
      <c r="A1681" s="210">
        <v>632</v>
      </c>
      <c r="B1681" s="129" t="s">
        <v>4340</v>
      </c>
      <c r="C1681" s="130" t="s">
        <v>948</v>
      </c>
      <c r="D1681" s="129" t="s">
        <v>984</v>
      </c>
      <c r="E1681" s="131" t="s">
        <v>2007</v>
      </c>
      <c r="F1681" s="131" t="s">
        <v>912</v>
      </c>
      <c r="G1681" s="132" t="s">
        <v>913</v>
      </c>
      <c r="H1681" s="133">
        <v>75</v>
      </c>
      <c r="I1681" s="46" t="s">
        <v>45</v>
      </c>
      <c r="J1681" s="46" t="s">
        <v>1410</v>
      </c>
      <c r="K1681" s="58">
        <v>0</v>
      </c>
      <c r="L1681" s="46">
        <v>0</v>
      </c>
      <c r="M1681" s="46">
        <v>0</v>
      </c>
      <c r="N1681" s="135" t="s">
        <v>2020</v>
      </c>
    </row>
    <row r="1682" spans="1:14" ht="15" customHeight="1" x14ac:dyDescent="0.25">
      <c r="A1682" s="210">
        <v>633</v>
      </c>
      <c r="B1682" s="129" t="s">
        <v>4341</v>
      </c>
      <c r="C1682" s="130" t="s">
        <v>4335</v>
      </c>
      <c r="D1682" s="129" t="s">
        <v>4342</v>
      </c>
      <c r="E1682" s="131" t="s">
        <v>2007</v>
      </c>
      <c r="F1682" s="131" t="s">
        <v>912</v>
      </c>
      <c r="G1682" s="132" t="s">
        <v>913</v>
      </c>
      <c r="H1682" s="133">
        <v>75</v>
      </c>
      <c r="I1682" s="188" t="s">
        <v>45</v>
      </c>
      <c r="J1682" s="188" t="s">
        <v>1410</v>
      </c>
      <c r="K1682" s="58">
        <v>1</v>
      </c>
      <c r="L1682" s="134" t="s">
        <v>25</v>
      </c>
      <c r="M1682" s="134" t="s">
        <v>3698</v>
      </c>
      <c r="N1682" s="135" t="s">
        <v>2020</v>
      </c>
    </row>
    <row r="1683" spans="1:14" ht="15" customHeight="1" x14ac:dyDescent="0.25">
      <c r="A1683" s="210">
        <v>634</v>
      </c>
      <c r="B1683" s="129" t="s">
        <v>4343</v>
      </c>
      <c r="C1683" s="130" t="s">
        <v>4335</v>
      </c>
      <c r="D1683" s="129" t="s">
        <v>4344</v>
      </c>
      <c r="E1683" s="131" t="s">
        <v>2007</v>
      </c>
      <c r="F1683" s="131" t="s">
        <v>912</v>
      </c>
      <c r="G1683" s="132" t="s">
        <v>913</v>
      </c>
      <c r="H1683" s="133">
        <v>75</v>
      </c>
      <c r="I1683" s="188" t="s">
        <v>45</v>
      </c>
      <c r="J1683" s="188" t="s">
        <v>1410</v>
      </c>
      <c r="K1683" s="58">
        <v>0</v>
      </c>
      <c r="L1683" s="46">
        <v>0</v>
      </c>
      <c r="M1683" s="46">
        <v>0</v>
      </c>
      <c r="N1683" s="137"/>
    </row>
    <row r="1684" spans="1:14" ht="15" customHeight="1" x14ac:dyDescent="0.25">
      <c r="A1684" s="210">
        <v>635</v>
      </c>
      <c r="B1684" s="129" t="s">
        <v>4345</v>
      </c>
      <c r="C1684" s="130" t="s">
        <v>925</v>
      </c>
      <c r="D1684" s="129" t="s">
        <v>4346</v>
      </c>
      <c r="E1684" s="131" t="s">
        <v>2007</v>
      </c>
      <c r="F1684" s="131" t="s">
        <v>793</v>
      </c>
      <c r="G1684" s="132" t="s">
        <v>913</v>
      </c>
      <c r="H1684" s="133">
        <v>45</v>
      </c>
      <c r="I1684" s="46" t="s">
        <v>45</v>
      </c>
      <c r="J1684" s="46" t="s">
        <v>46</v>
      </c>
      <c r="K1684" s="58">
        <v>1</v>
      </c>
      <c r="L1684" s="134" t="s">
        <v>115</v>
      </c>
      <c r="M1684" s="134" t="s">
        <v>115</v>
      </c>
      <c r="N1684" s="135"/>
    </row>
    <row r="1685" spans="1:14" ht="15" customHeight="1" x14ac:dyDescent="0.25">
      <c r="A1685" s="210">
        <v>636</v>
      </c>
      <c r="B1685" s="129" t="s">
        <v>4347</v>
      </c>
      <c r="C1685" s="130" t="s">
        <v>925</v>
      </c>
      <c r="D1685" s="129" t="s">
        <v>813</v>
      </c>
      <c r="E1685" s="131" t="s">
        <v>2007</v>
      </c>
      <c r="F1685" s="131" t="s">
        <v>793</v>
      </c>
      <c r="G1685" s="132" t="s">
        <v>913</v>
      </c>
      <c r="H1685" s="133">
        <v>45</v>
      </c>
      <c r="I1685" s="46" t="s">
        <v>45</v>
      </c>
      <c r="J1685" s="46" t="s">
        <v>46</v>
      </c>
      <c r="K1685" s="58">
        <v>1</v>
      </c>
      <c r="L1685" s="46" t="s">
        <v>115</v>
      </c>
      <c r="M1685" s="46" t="s">
        <v>115</v>
      </c>
      <c r="N1685" s="135"/>
    </row>
    <row r="1686" spans="1:14" ht="15" customHeight="1" x14ac:dyDescent="0.25">
      <c r="A1686" s="210">
        <v>637</v>
      </c>
      <c r="B1686" s="129" t="s">
        <v>4348</v>
      </c>
      <c r="C1686" s="130" t="s">
        <v>934</v>
      </c>
      <c r="D1686" s="129" t="s">
        <v>956</v>
      </c>
      <c r="E1686" s="131" t="s">
        <v>2007</v>
      </c>
      <c r="F1686" s="131" t="s">
        <v>843</v>
      </c>
      <c r="G1686" s="132" t="s">
        <v>913</v>
      </c>
      <c r="H1686" s="133">
        <v>75</v>
      </c>
      <c r="I1686" s="46" t="s">
        <v>45</v>
      </c>
      <c r="J1686" s="46" t="s">
        <v>59</v>
      </c>
      <c r="K1686" s="58">
        <v>1</v>
      </c>
      <c r="L1686" s="46" t="s">
        <v>115</v>
      </c>
      <c r="M1686" s="46" t="s">
        <v>115</v>
      </c>
      <c r="N1686" s="137" t="s">
        <v>78</v>
      </c>
    </row>
    <row r="1687" spans="1:14" ht="15" customHeight="1" x14ac:dyDescent="0.25">
      <c r="A1687" s="210">
        <v>638</v>
      </c>
      <c r="B1687" s="129" t="s">
        <v>4349</v>
      </c>
      <c r="C1687" s="130" t="s">
        <v>934</v>
      </c>
      <c r="D1687" s="129" t="s">
        <v>4344</v>
      </c>
      <c r="E1687" s="131" t="s">
        <v>2007</v>
      </c>
      <c r="F1687" s="131" t="s">
        <v>843</v>
      </c>
      <c r="G1687" s="132" t="s">
        <v>913</v>
      </c>
      <c r="H1687" s="133">
        <v>75</v>
      </c>
      <c r="I1687" s="46" t="s">
        <v>45</v>
      </c>
      <c r="J1687" s="46" t="s">
        <v>59</v>
      </c>
      <c r="K1687" s="58">
        <v>1</v>
      </c>
      <c r="L1687" s="46" t="s">
        <v>115</v>
      </c>
      <c r="M1687" s="46" t="s">
        <v>115</v>
      </c>
      <c r="N1687" s="137" t="s">
        <v>78</v>
      </c>
    </row>
    <row r="1688" spans="1:14" ht="15" customHeight="1" x14ac:dyDescent="0.25">
      <c r="A1688" s="210">
        <v>639</v>
      </c>
      <c r="B1688" s="129" t="s">
        <v>4350</v>
      </c>
      <c r="C1688" s="130" t="s">
        <v>4351</v>
      </c>
      <c r="D1688" s="129" t="s">
        <v>2023</v>
      </c>
      <c r="E1688" s="131" t="s">
        <v>2007</v>
      </c>
      <c r="F1688" s="131" t="s">
        <v>843</v>
      </c>
      <c r="G1688" s="132" t="s">
        <v>913</v>
      </c>
      <c r="H1688" s="133">
        <v>1630</v>
      </c>
      <c r="I1688" s="46" t="s">
        <v>45</v>
      </c>
      <c r="J1688" s="46" t="s">
        <v>59</v>
      </c>
      <c r="K1688" s="58">
        <v>6</v>
      </c>
      <c r="L1688" s="46" t="s">
        <v>115</v>
      </c>
      <c r="M1688" s="46" t="s">
        <v>115</v>
      </c>
      <c r="N1688" s="137" t="s">
        <v>78</v>
      </c>
    </row>
    <row r="1689" spans="1:14" ht="15" customHeight="1" x14ac:dyDescent="0.25">
      <c r="A1689" s="210">
        <v>640</v>
      </c>
      <c r="B1689" s="129" t="s">
        <v>4352</v>
      </c>
      <c r="C1689" s="130" t="s">
        <v>934</v>
      </c>
      <c r="D1689" s="129" t="s">
        <v>2256</v>
      </c>
      <c r="E1689" s="138" t="s">
        <v>2037</v>
      </c>
      <c r="F1689" s="138" t="s">
        <v>843</v>
      </c>
      <c r="G1689" s="132" t="s">
        <v>913</v>
      </c>
      <c r="H1689" s="133">
        <v>135</v>
      </c>
      <c r="I1689" s="46" t="s">
        <v>45</v>
      </c>
      <c r="J1689" s="46" t="s">
        <v>59</v>
      </c>
      <c r="K1689" s="58">
        <v>1</v>
      </c>
      <c r="L1689" s="46" t="s">
        <v>115</v>
      </c>
      <c r="M1689" s="46" t="s">
        <v>115</v>
      </c>
      <c r="N1689" s="135"/>
    </row>
    <row r="1690" spans="1:14" ht="15" customHeight="1" x14ac:dyDescent="0.25">
      <c r="A1690" s="210">
        <v>641</v>
      </c>
      <c r="B1690" s="129" t="s">
        <v>4353</v>
      </c>
      <c r="C1690" s="130" t="s">
        <v>934</v>
      </c>
      <c r="D1690" s="129" t="s">
        <v>4354</v>
      </c>
      <c r="E1690" s="138" t="s">
        <v>2037</v>
      </c>
      <c r="F1690" s="138" t="s">
        <v>843</v>
      </c>
      <c r="G1690" s="132" t="s">
        <v>913</v>
      </c>
      <c r="H1690" s="133">
        <v>160</v>
      </c>
      <c r="I1690" s="46" t="s">
        <v>45</v>
      </c>
      <c r="J1690" s="46" t="s">
        <v>59</v>
      </c>
      <c r="K1690" s="58">
        <v>2</v>
      </c>
      <c r="L1690" s="46" t="s">
        <v>115</v>
      </c>
      <c r="M1690" s="46" t="s">
        <v>115</v>
      </c>
      <c r="N1690" s="135"/>
    </row>
    <row r="1691" spans="1:14" ht="15" customHeight="1" x14ac:dyDescent="0.25">
      <c r="A1691" s="210">
        <v>642</v>
      </c>
      <c r="B1691" s="129" t="s">
        <v>4355</v>
      </c>
      <c r="C1691" s="130" t="s">
        <v>934</v>
      </c>
      <c r="D1691" s="129" t="s">
        <v>2256</v>
      </c>
      <c r="E1691" s="131" t="s">
        <v>2007</v>
      </c>
      <c r="F1691" s="131" t="s">
        <v>843</v>
      </c>
      <c r="G1691" s="132" t="s">
        <v>913</v>
      </c>
      <c r="H1691" s="133">
        <v>75</v>
      </c>
      <c r="I1691" s="46" t="s">
        <v>45</v>
      </c>
      <c r="J1691" s="46" t="s">
        <v>59</v>
      </c>
      <c r="K1691" s="58">
        <v>1</v>
      </c>
      <c r="L1691" s="46" t="s">
        <v>115</v>
      </c>
      <c r="M1691" s="46" t="s">
        <v>115</v>
      </c>
      <c r="N1691" s="135"/>
    </row>
    <row r="1692" spans="1:14" ht="15" customHeight="1" x14ac:dyDescent="0.25">
      <c r="A1692" s="210">
        <v>643</v>
      </c>
      <c r="B1692" s="129" t="s">
        <v>4356</v>
      </c>
      <c r="C1692" s="130" t="s">
        <v>934</v>
      </c>
      <c r="D1692" s="129" t="s">
        <v>4354</v>
      </c>
      <c r="E1692" s="131" t="s">
        <v>2007</v>
      </c>
      <c r="F1692" s="131" t="s">
        <v>843</v>
      </c>
      <c r="G1692" s="132" t="s">
        <v>913</v>
      </c>
      <c r="H1692" s="133">
        <v>45</v>
      </c>
      <c r="I1692" s="46" t="s">
        <v>45</v>
      </c>
      <c r="J1692" s="46" t="s">
        <v>59</v>
      </c>
      <c r="K1692" s="58">
        <v>1</v>
      </c>
      <c r="L1692" s="46" t="s">
        <v>115</v>
      </c>
      <c r="M1692" s="46" t="s">
        <v>115</v>
      </c>
      <c r="N1692" s="135" t="s">
        <v>4357</v>
      </c>
    </row>
    <row r="1693" spans="1:14" ht="15" customHeight="1" x14ac:dyDescent="0.25">
      <c r="A1693" s="210">
        <v>644</v>
      </c>
      <c r="B1693" s="129" t="s">
        <v>4358</v>
      </c>
      <c r="C1693" s="130" t="s">
        <v>1258</v>
      </c>
      <c r="D1693" s="129" t="s">
        <v>4290</v>
      </c>
      <c r="E1693" s="138" t="s">
        <v>2007</v>
      </c>
      <c r="F1693" s="131" t="s">
        <v>912</v>
      </c>
      <c r="G1693" s="132" t="s">
        <v>913</v>
      </c>
      <c r="H1693" s="185">
        <v>45</v>
      </c>
      <c r="I1693" s="46" t="s">
        <v>45</v>
      </c>
      <c r="J1693" s="46" t="s">
        <v>74</v>
      </c>
      <c r="K1693" s="148">
        <v>1</v>
      </c>
      <c r="L1693" s="46" t="s">
        <v>115</v>
      </c>
      <c r="M1693" s="46" t="s">
        <v>115</v>
      </c>
      <c r="N1693" s="135"/>
    </row>
    <row r="1694" spans="1:14" ht="15" customHeight="1" x14ac:dyDescent="0.25">
      <c r="A1694" s="210">
        <v>645</v>
      </c>
      <c r="B1694" s="129" t="s">
        <v>4359</v>
      </c>
      <c r="C1694" s="130" t="s">
        <v>4282</v>
      </c>
      <c r="D1694" s="129" t="s">
        <v>927</v>
      </c>
      <c r="E1694" s="131" t="s">
        <v>2007</v>
      </c>
      <c r="F1694" s="131" t="s">
        <v>912</v>
      </c>
      <c r="G1694" s="132" t="s">
        <v>913</v>
      </c>
      <c r="H1694" s="133">
        <v>75</v>
      </c>
      <c r="I1694" s="188" t="s">
        <v>45</v>
      </c>
      <c r="J1694" s="188" t="s">
        <v>46</v>
      </c>
      <c r="K1694" s="58">
        <v>0</v>
      </c>
      <c r="L1694" s="46">
        <v>0</v>
      </c>
      <c r="M1694" s="46">
        <v>0</v>
      </c>
      <c r="N1694" s="135" t="s">
        <v>2020</v>
      </c>
    </row>
    <row r="1695" spans="1:14" ht="15" customHeight="1" x14ac:dyDescent="0.25">
      <c r="A1695" s="210">
        <v>646</v>
      </c>
      <c r="B1695" s="129" t="s">
        <v>4360</v>
      </c>
      <c r="C1695" s="130" t="s">
        <v>4282</v>
      </c>
      <c r="D1695" s="129" t="s">
        <v>4292</v>
      </c>
      <c r="E1695" s="131" t="s">
        <v>2007</v>
      </c>
      <c r="F1695" s="131" t="s">
        <v>912</v>
      </c>
      <c r="G1695" s="132" t="s">
        <v>913</v>
      </c>
      <c r="H1695" s="133">
        <v>75</v>
      </c>
      <c r="I1695" s="188" t="s">
        <v>45</v>
      </c>
      <c r="J1695" s="188" t="s">
        <v>46</v>
      </c>
      <c r="K1695" s="58">
        <v>0</v>
      </c>
      <c r="L1695" s="46">
        <v>0</v>
      </c>
      <c r="M1695" s="46">
        <v>0</v>
      </c>
      <c r="N1695" s="135" t="s">
        <v>2020</v>
      </c>
    </row>
    <row r="1696" spans="1:14" ht="15" customHeight="1" x14ac:dyDescent="0.25">
      <c r="A1696" s="210">
        <v>647</v>
      </c>
      <c r="B1696" s="129" t="s">
        <v>4361</v>
      </c>
      <c r="C1696" s="130" t="s">
        <v>927</v>
      </c>
      <c r="D1696" s="129" t="s">
        <v>4342</v>
      </c>
      <c r="E1696" s="131" t="s">
        <v>2007</v>
      </c>
      <c r="F1696" s="131" t="s">
        <v>843</v>
      </c>
      <c r="G1696" s="132" t="s">
        <v>913</v>
      </c>
      <c r="H1696" s="133">
        <v>75</v>
      </c>
      <c r="I1696" s="46" t="s">
        <v>45</v>
      </c>
      <c r="J1696" s="46" t="s">
        <v>74</v>
      </c>
      <c r="K1696" s="58">
        <v>0</v>
      </c>
      <c r="L1696" s="46">
        <v>0</v>
      </c>
      <c r="M1696" s="46">
        <v>0</v>
      </c>
      <c r="N1696" s="135" t="s">
        <v>2020</v>
      </c>
    </row>
    <row r="1697" spans="1:14" ht="15" customHeight="1" x14ac:dyDescent="0.25">
      <c r="A1697" s="210">
        <v>648</v>
      </c>
      <c r="B1697" s="129" t="s">
        <v>4362</v>
      </c>
      <c r="C1697" s="130" t="s">
        <v>4363</v>
      </c>
      <c r="D1697" s="129" t="s">
        <v>991</v>
      </c>
      <c r="E1697" s="131" t="s">
        <v>2007</v>
      </c>
      <c r="F1697" s="131" t="s">
        <v>843</v>
      </c>
      <c r="G1697" s="132" t="s">
        <v>913</v>
      </c>
      <c r="H1697" s="133">
        <v>75</v>
      </c>
      <c r="I1697" s="46" t="s">
        <v>45</v>
      </c>
      <c r="J1697" s="188" t="s">
        <v>59</v>
      </c>
      <c r="K1697" s="58">
        <v>0</v>
      </c>
      <c r="L1697" s="46">
        <v>0</v>
      </c>
      <c r="M1697" s="46">
        <v>0</v>
      </c>
      <c r="N1697" s="135" t="s">
        <v>4364</v>
      </c>
    </row>
    <row r="1698" spans="1:14" ht="15" customHeight="1" x14ac:dyDescent="0.25">
      <c r="A1698" s="210">
        <v>649</v>
      </c>
      <c r="B1698" s="129" t="s">
        <v>4365</v>
      </c>
      <c r="C1698" s="130" t="s">
        <v>981</v>
      </c>
      <c r="D1698" s="129" t="s">
        <v>981</v>
      </c>
      <c r="E1698" s="131" t="s">
        <v>2007</v>
      </c>
      <c r="F1698" s="131" t="s">
        <v>793</v>
      </c>
      <c r="G1698" s="132" t="s">
        <v>913</v>
      </c>
      <c r="H1698" s="133">
        <v>75</v>
      </c>
      <c r="I1698" s="188" t="s">
        <v>45</v>
      </c>
      <c r="J1698" s="188" t="s">
        <v>74</v>
      </c>
      <c r="K1698" s="58">
        <v>0</v>
      </c>
      <c r="L1698" s="46">
        <v>0</v>
      </c>
      <c r="M1698" s="46">
        <v>0</v>
      </c>
      <c r="N1698" s="135" t="s">
        <v>2020</v>
      </c>
    </row>
    <row r="1699" spans="1:14" ht="15" customHeight="1" x14ac:dyDescent="0.25">
      <c r="A1699" s="210">
        <v>650</v>
      </c>
      <c r="B1699" s="129" t="s">
        <v>4366</v>
      </c>
      <c r="C1699" s="130" t="s">
        <v>981</v>
      </c>
      <c r="D1699" s="129" t="s">
        <v>991</v>
      </c>
      <c r="E1699" s="131" t="s">
        <v>2007</v>
      </c>
      <c r="F1699" s="131" t="s">
        <v>793</v>
      </c>
      <c r="G1699" s="132" t="s">
        <v>913</v>
      </c>
      <c r="H1699" s="133">
        <v>75</v>
      </c>
      <c r="I1699" s="188" t="s">
        <v>45</v>
      </c>
      <c r="J1699" s="188" t="s">
        <v>74</v>
      </c>
      <c r="K1699" s="58">
        <v>1</v>
      </c>
      <c r="L1699" s="46" t="s">
        <v>115</v>
      </c>
      <c r="M1699" s="46" t="s">
        <v>115</v>
      </c>
      <c r="N1699" s="135" t="s">
        <v>2231</v>
      </c>
    </row>
    <row r="1700" spans="1:14" ht="15" customHeight="1" x14ac:dyDescent="0.25">
      <c r="A1700" s="210">
        <v>651</v>
      </c>
      <c r="B1700" s="129" t="s">
        <v>4367</v>
      </c>
      <c r="C1700" s="130" t="s">
        <v>953</v>
      </c>
      <c r="D1700" s="129" t="s">
        <v>969</v>
      </c>
      <c r="E1700" s="131" t="s">
        <v>2007</v>
      </c>
      <c r="F1700" s="131" t="s">
        <v>473</v>
      </c>
      <c r="G1700" s="132" t="s">
        <v>913</v>
      </c>
      <c r="H1700" s="133">
        <v>45</v>
      </c>
      <c r="I1700" s="46" t="s">
        <v>1398</v>
      </c>
      <c r="J1700" s="46" t="s">
        <v>1417</v>
      </c>
      <c r="K1700" s="58">
        <v>1</v>
      </c>
      <c r="L1700" s="46" t="s">
        <v>25</v>
      </c>
      <c r="M1700" s="46" t="s">
        <v>3698</v>
      </c>
      <c r="N1700" s="135"/>
    </row>
    <row r="1701" spans="1:14" ht="15" customHeight="1" x14ac:dyDescent="0.25">
      <c r="A1701" s="210">
        <v>652</v>
      </c>
      <c r="B1701" s="129" t="s">
        <v>4368</v>
      </c>
      <c r="C1701" s="130" t="s">
        <v>925</v>
      </c>
      <c r="D1701" s="129" t="s">
        <v>4369</v>
      </c>
      <c r="E1701" s="131" t="s">
        <v>2007</v>
      </c>
      <c r="F1701" s="131" t="s">
        <v>793</v>
      </c>
      <c r="G1701" s="132" t="s">
        <v>913</v>
      </c>
      <c r="H1701" s="133">
        <v>45</v>
      </c>
      <c r="I1701" s="46" t="s">
        <v>45</v>
      </c>
      <c r="J1701" s="46" t="s">
        <v>46</v>
      </c>
      <c r="K1701" s="58">
        <v>1</v>
      </c>
      <c r="L1701" s="46" t="s">
        <v>115</v>
      </c>
      <c r="M1701" s="46" t="s">
        <v>115</v>
      </c>
      <c r="N1701" s="135"/>
    </row>
    <row r="1702" spans="1:14" ht="15" customHeight="1" x14ac:dyDescent="0.25">
      <c r="A1702" s="210">
        <v>653</v>
      </c>
      <c r="B1702" s="129" t="s">
        <v>4370</v>
      </c>
      <c r="C1702" s="130" t="s">
        <v>925</v>
      </c>
      <c r="D1702" s="129" t="s">
        <v>4371</v>
      </c>
      <c r="E1702" s="131" t="s">
        <v>2007</v>
      </c>
      <c r="F1702" s="131" t="s">
        <v>793</v>
      </c>
      <c r="G1702" s="132" t="s">
        <v>913</v>
      </c>
      <c r="H1702" s="133">
        <v>45</v>
      </c>
      <c r="I1702" s="46" t="s">
        <v>45</v>
      </c>
      <c r="J1702" s="46" t="s">
        <v>46</v>
      </c>
      <c r="K1702" s="58">
        <v>1</v>
      </c>
      <c r="L1702" s="46" t="s">
        <v>115</v>
      </c>
      <c r="M1702" s="46" t="s">
        <v>115</v>
      </c>
      <c r="N1702" s="135"/>
    </row>
    <row r="1703" spans="1:14" ht="15" customHeight="1" x14ac:dyDescent="0.25">
      <c r="A1703" s="210">
        <v>654</v>
      </c>
      <c r="B1703" s="129" t="s">
        <v>4372</v>
      </c>
      <c r="C1703" s="130" t="s">
        <v>932</v>
      </c>
      <c r="D1703" s="129" t="s">
        <v>932</v>
      </c>
      <c r="E1703" s="131" t="s">
        <v>2007</v>
      </c>
      <c r="F1703" s="131" t="s">
        <v>787</v>
      </c>
      <c r="G1703" s="132" t="s">
        <v>913</v>
      </c>
      <c r="H1703" s="133">
        <v>75</v>
      </c>
      <c r="I1703" s="46" t="s">
        <v>45</v>
      </c>
      <c r="J1703" s="46" t="s">
        <v>59</v>
      </c>
      <c r="K1703" s="58">
        <v>1</v>
      </c>
      <c r="L1703" s="46" t="s">
        <v>115</v>
      </c>
      <c r="M1703" s="46" t="s">
        <v>115</v>
      </c>
      <c r="N1703" s="135"/>
    </row>
    <row r="1704" spans="1:14" ht="15" customHeight="1" x14ac:dyDescent="0.25">
      <c r="A1704" s="210">
        <v>655</v>
      </c>
      <c r="B1704" s="129" t="s">
        <v>4373</v>
      </c>
      <c r="C1704" s="130" t="s">
        <v>4238</v>
      </c>
      <c r="D1704" s="129" t="s">
        <v>4374</v>
      </c>
      <c r="E1704" s="131" t="s">
        <v>2007</v>
      </c>
      <c r="F1704" s="131" t="s">
        <v>787</v>
      </c>
      <c r="G1704" s="132" t="s">
        <v>913</v>
      </c>
      <c r="H1704" s="133">
        <v>150</v>
      </c>
      <c r="I1704" s="188" t="s">
        <v>45</v>
      </c>
      <c r="J1704" s="188" t="s">
        <v>1410</v>
      </c>
      <c r="K1704" s="58">
        <v>1</v>
      </c>
      <c r="L1704" s="46" t="s">
        <v>115</v>
      </c>
      <c r="M1704" s="46" t="s">
        <v>115</v>
      </c>
      <c r="N1704" s="135"/>
    </row>
    <row r="1705" spans="1:14" ht="15" customHeight="1" x14ac:dyDescent="0.25">
      <c r="A1705" s="210">
        <v>656</v>
      </c>
      <c r="B1705" s="129" t="s">
        <v>4375</v>
      </c>
      <c r="C1705" s="130" t="s">
        <v>4238</v>
      </c>
      <c r="D1705" s="129" t="s">
        <v>4369</v>
      </c>
      <c r="E1705" s="131" t="s">
        <v>2007</v>
      </c>
      <c r="F1705" s="131" t="s">
        <v>787</v>
      </c>
      <c r="G1705" s="132" t="s">
        <v>913</v>
      </c>
      <c r="H1705" s="133">
        <v>150</v>
      </c>
      <c r="I1705" s="188" t="s">
        <v>45</v>
      </c>
      <c r="J1705" s="188" t="s">
        <v>1410</v>
      </c>
      <c r="K1705" s="58">
        <v>1</v>
      </c>
      <c r="L1705" s="46" t="s">
        <v>115</v>
      </c>
      <c r="M1705" s="46" t="s">
        <v>115</v>
      </c>
      <c r="N1705" s="135"/>
    </row>
    <row r="1706" spans="1:14" ht="15" customHeight="1" x14ac:dyDescent="0.25">
      <c r="A1706" s="210">
        <v>657</v>
      </c>
      <c r="B1706" s="129" t="s">
        <v>4376</v>
      </c>
      <c r="C1706" s="130" t="s">
        <v>927</v>
      </c>
      <c r="D1706" s="129" t="s">
        <v>4377</v>
      </c>
      <c r="E1706" s="131" t="s">
        <v>2007</v>
      </c>
      <c r="F1706" s="131" t="s">
        <v>843</v>
      </c>
      <c r="G1706" s="132" t="s">
        <v>913</v>
      </c>
      <c r="H1706" s="133">
        <v>75</v>
      </c>
      <c r="I1706" s="188" t="s">
        <v>29</v>
      </c>
      <c r="J1706" s="188" t="s">
        <v>30</v>
      </c>
      <c r="K1706" s="58">
        <v>0</v>
      </c>
      <c r="L1706" s="46">
        <v>0</v>
      </c>
      <c r="M1706" s="46">
        <v>0</v>
      </c>
      <c r="N1706" s="135" t="s">
        <v>2020</v>
      </c>
    </row>
    <row r="1707" spans="1:14" ht="15" customHeight="1" x14ac:dyDescent="0.25">
      <c r="A1707" s="210">
        <v>658</v>
      </c>
      <c r="B1707" s="129" t="s">
        <v>4378</v>
      </c>
      <c r="C1707" s="130" t="s">
        <v>927</v>
      </c>
      <c r="D1707" s="129" t="s">
        <v>4379</v>
      </c>
      <c r="E1707" s="131" t="s">
        <v>2007</v>
      </c>
      <c r="F1707" s="131" t="s">
        <v>843</v>
      </c>
      <c r="G1707" s="132" t="s">
        <v>913</v>
      </c>
      <c r="H1707" s="133">
        <v>75</v>
      </c>
      <c r="I1707" s="188" t="s">
        <v>29</v>
      </c>
      <c r="J1707" s="188" t="s">
        <v>30</v>
      </c>
      <c r="K1707" s="58">
        <v>1</v>
      </c>
      <c r="L1707" s="46" t="s">
        <v>115</v>
      </c>
      <c r="M1707" s="46" t="s">
        <v>115</v>
      </c>
      <c r="N1707" s="135"/>
    </row>
    <row r="1708" spans="1:14" ht="15" customHeight="1" x14ac:dyDescent="0.25">
      <c r="A1708" s="210">
        <v>659</v>
      </c>
      <c r="B1708" s="129" t="s">
        <v>4380</v>
      </c>
      <c r="C1708" s="130" t="s">
        <v>4335</v>
      </c>
      <c r="D1708" s="129" t="s">
        <v>4381</v>
      </c>
      <c r="E1708" s="131" t="s">
        <v>2007</v>
      </c>
      <c r="F1708" s="131" t="s">
        <v>912</v>
      </c>
      <c r="G1708" s="132" t="s">
        <v>913</v>
      </c>
      <c r="H1708" s="133">
        <v>75</v>
      </c>
      <c r="I1708" s="188" t="s">
        <v>29</v>
      </c>
      <c r="J1708" s="188" t="s">
        <v>30</v>
      </c>
      <c r="K1708" s="58">
        <v>1</v>
      </c>
      <c r="L1708" s="46" t="s">
        <v>25</v>
      </c>
      <c r="M1708" s="46" t="s">
        <v>3698</v>
      </c>
      <c r="N1708" s="135"/>
    </row>
    <row r="1709" spans="1:14" ht="15" customHeight="1" x14ac:dyDescent="0.25">
      <c r="A1709" s="210">
        <v>660</v>
      </c>
      <c r="B1709" s="129" t="s">
        <v>4382</v>
      </c>
      <c r="C1709" s="130" t="s">
        <v>4238</v>
      </c>
      <c r="D1709" s="129" t="s">
        <v>4313</v>
      </c>
      <c r="E1709" s="131" t="s">
        <v>2007</v>
      </c>
      <c r="F1709" s="131" t="s">
        <v>787</v>
      </c>
      <c r="G1709" s="132" t="s">
        <v>913</v>
      </c>
      <c r="H1709" s="133">
        <v>75</v>
      </c>
      <c r="I1709" s="188" t="s">
        <v>45</v>
      </c>
      <c r="J1709" s="188" t="s">
        <v>1410</v>
      </c>
      <c r="K1709" s="58">
        <v>1</v>
      </c>
      <c r="L1709" s="46" t="s">
        <v>115</v>
      </c>
      <c r="M1709" s="46" t="s">
        <v>115</v>
      </c>
      <c r="N1709" s="135"/>
    </row>
    <row r="1710" spans="1:14" ht="15" customHeight="1" x14ac:dyDescent="0.25">
      <c r="A1710" s="210">
        <v>661</v>
      </c>
      <c r="B1710" s="129" t="s">
        <v>4383</v>
      </c>
      <c r="C1710" s="130" t="s">
        <v>4238</v>
      </c>
      <c r="D1710" s="129" t="s">
        <v>991</v>
      </c>
      <c r="E1710" s="131" t="s">
        <v>2007</v>
      </c>
      <c r="F1710" s="131" t="s">
        <v>787</v>
      </c>
      <c r="G1710" s="132" t="s">
        <v>913</v>
      </c>
      <c r="H1710" s="149">
        <v>75</v>
      </c>
      <c r="I1710" s="188" t="s">
        <v>45</v>
      </c>
      <c r="J1710" s="188" t="s">
        <v>1410</v>
      </c>
      <c r="K1710" s="148">
        <v>1</v>
      </c>
      <c r="L1710" s="46" t="s">
        <v>115</v>
      </c>
      <c r="M1710" s="46" t="s">
        <v>115</v>
      </c>
      <c r="N1710" s="135"/>
    </row>
    <row r="1711" spans="1:14" ht="15" customHeight="1" x14ac:dyDescent="0.25">
      <c r="A1711" s="210">
        <v>662</v>
      </c>
      <c r="B1711" s="129" t="s">
        <v>4384</v>
      </c>
      <c r="C1711" s="130" t="s">
        <v>934</v>
      </c>
      <c r="D1711" s="129" t="s">
        <v>956</v>
      </c>
      <c r="E1711" s="138" t="s">
        <v>2037</v>
      </c>
      <c r="F1711" s="138" t="s">
        <v>843</v>
      </c>
      <c r="G1711" s="132" t="s">
        <v>913</v>
      </c>
      <c r="H1711" s="149">
        <v>335</v>
      </c>
      <c r="I1711" s="46" t="s">
        <v>45</v>
      </c>
      <c r="J1711" s="46" t="s">
        <v>59</v>
      </c>
      <c r="K1711" s="148">
        <v>0</v>
      </c>
      <c r="L1711" s="46">
        <v>0</v>
      </c>
      <c r="M1711" s="46">
        <v>0</v>
      </c>
      <c r="N1711" s="135" t="s">
        <v>2020</v>
      </c>
    </row>
    <row r="1712" spans="1:14" ht="15" customHeight="1" x14ac:dyDescent="0.25">
      <c r="A1712" s="210">
        <v>663</v>
      </c>
      <c r="B1712" s="129" t="s">
        <v>4385</v>
      </c>
      <c r="C1712" s="130" t="s">
        <v>934</v>
      </c>
      <c r="D1712" s="129" t="s">
        <v>4320</v>
      </c>
      <c r="E1712" s="131" t="s">
        <v>2037</v>
      </c>
      <c r="F1712" s="131" t="s">
        <v>843</v>
      </c>
      <c r="G1712" s="132" t="s">
        <v>913</v>
      </c>
      <c r="H1712" s="149">
        <v>125</v>
      </c>
      <c r="I1712" s="46" t="s">
        <v>45</v>
      </c>
      <c r="J1712" s="46" t="s">
        <v>59</v>
      </c>
      <c r="K1712" s="148">
        <v>0</v>
      </c>
      <c r="L1712" s="46">
        <v>0</v>
      </c>
      <c r="M1712" s="46">
        <v>0</v>
      </c>
      <c r="N1712" s="135" t="s">
        <v>2020</v>
      </c>
    </row>
    <row r="1713" spans="1:14" ht="15" customHeight="1" x14ac:dyDescent="0.25">
      <c r="A1713" s="210">
        <v>664</v>
      </c>
      <c r="B1713" s="129" t="s">
        <v>4386</v>
      </c>
      <c r="C1713" s="130" t="s">
        <v>934</v>
      </c>
      <c r="D1713" s="129" t="s">
        <v>956</v>
      </c>
      <c r="E1713" s="131" t="s">
        <v>2007</v>
      </c>
      <c r="F1713" s="131" t="s">
        <v>843</v>
      </c>
      <c r="G1713" s="132" t="s">
        <v>913</v>
      </c>
      <c r="H1713" s="149">
        <v>75</v>
      </c>
      <c r="I1713" s="46" t="s">
        <v>45</v>
      </c>
      <c r="J1713" s="46" t="s">
        <v>59</v>
      </c>
      <c r="K1713" s="148">
        <v>1</v>
      </c>
      <c r="L1713" s="46" t="s">
        <v>115</v>
      </c>
      <c r="M1713" s="46" t="s">
        <v>115</v>
      </c>
      <c r="N1713" s="135"/>
    </row>
    <row r="1714" spans="1:14" ht="15" customHeight="1" x14ac:dyDescent="0.25">
      <c r="A1714" s="210">
        <v>665</v>
      </c>
      <c r="B1714" s="129" t="s">
        <v>4387</v>
      </c>
      <c r="C1714" s="130" t="s">
        <v>934</v>
      </c>
      <c r="D1714" s="129" t="s">
        <v>4388</v>
      </c>
      <c r="E1714" s="131" t="s">
        <v>2007</v>
      </c>
      <c r="F1714" s="131" t="s">
        <v>843</v>
      </c>
      <c r="G1714" s="132" t="s">
        <v>913</v>
      </c>
      <c r="H1714" s="149">
        <v>75</v>
      </c>
      <c r="I1714" s="46" t="s">
        <v>45</v>
      </c>
      <c r="J1714" s="46" t="s">
        <v>59</v>
      </c>
      <c r="K1714" s="148">
        <v>1</v>
      </c>
      <c r="L1714" s="46" t="s">
        <v>115</v>
      </c>
      <c r="M1714" s="46" t="s">
        <v>115</v>
      </c>
      <c r="N1714" s="135"/>
    </row>
    <row r="1715" spans="1:14" ht="15" customHeight="1" x14ac:dyDescent="0.25">
      <c r="A1715" s="210">
        <v>666</v>
      </c>
      <c r="B1715" s="129" t="s">
        <v>4389</v>
      </c>
      <c r="C1715" s="130" t="s">
        <v>927</v>
      </c>
      <c r="D1715" s="129" t="s">
        <v>978</v>
      </c>
      <c r="E1715" s="131" t="s">
        <v>2007</v>
      </c>
      <c r="F1715" s="131" t="s">
        <v>912</v>
      </c>
      <c r="G1715" s="132" t="s">
        <v>913</v>
      </c>
      <c r="H1715" s="149">
        <v>75</v>
      </c>
      <c r="I1715" s="188" t="s">
        <v>45</v>
      </c>
      <c r="J1715" s="188" t="s">
        <v>74</v>
      </c>
      <c r="K1715" s="148">
        <v>1</v>
      </c>
      <c r="L1715" s="46" t="s">
        <v>115</v>
      </c>
      <c r="M1715" s="46" t="s">
        <v>115</v>
      </c>
      <c r="N1715" s="135"/>
    </row>
    <row r="1716" spans="1:14" ht="15" customHeight="1" x14ac:dyDescent="0.25">
      <c r="A1716" s="210">
        <v>667</v>
      </c>
      <c r="B1716" s="129" t="s">
        <v>4390</v>
      </c>
      <c r="C1716" s="130" t="s">
        <v>927</v>
      </c>
      <c r="D1716" s="129" t="s">
        <v>4342</v>
      </c>
      <c r="E1716" s="131" t="s">
        <v>2007</v>
      </c>
      <c r="F1716" s="131" t="s">
        <v>912</v>
      </c>
      <c r="G1716" s="132" t="s">
        <v>913</v>
      </c>
      <c r="H1716" s="149">
        <v>75</v>
      </c>
      <c r="I1716" s="188" t="s">
        <v>45</v>
      </c>
      <c r="J1716" s="188" t="s">
        <v>74</v>
      </c>
      <c r="K1716" s="148">
        <v>1</v>
      </c>
      <c r="L1716" s="46" t="s">
        <v>115</v>
      </c>
      <c r="M1716" s="46" t="s">
        <v>115</v>
      </c>
      <c r="N1716" s="135"/>
    </row>
    <row r="1717" spans="1:14" ht="15" customHeight="1" x14ac:dyDescent="0.25">
      <c r="A1717" s="210">
        <v>668</v>
      </c>
      <c r="B1717" s="129" t="s">
        <v>4391</v>
      </c>
      <c r="C1717" s="130" t="s">
        <v>948</v>
      </c>
      <c r="D1717" s="129" t="s">
        <v>948</v>
      </c>
      <c r="E1717" s="131" t="s">
        <v>2007</v>
      </c>
      <c r="F1717" s="131" t="s">
        <v>912</v>
      </c>
      <c r="G1717" s="132" t="s">
        <v>913</v>
      </c>
      <c r="H1717" s="149">
        <v>45</v>
      </c>
      <c r="I1717" s="188" t="s">
        <v>45</v>
      </c>
      <c r="J1717" s="188" t="s">
        <v>1410</v>
      </c>
      <c r="K1717" s="148">
        <v>0</v>
      </c>
      <c r="L1717" s="46">
        <v>0</v>
      </c>
      <c r="M1717" s="46">
        <v>0</v>
      </c>
      <c r="N1717" s="135"/>
    </row>
    <row r="1718" spans="1:14" ht="15" customHeight="1" x14ac:dyDescent="0.25">
      <c r="A1718" s="210">
        <v>669</v>
      </c>
      <c r="B1718" s="129" t="s">
        <v>4392</v>
      </c>
      <c r="C1718" s="130" t="s">
        <v>965</v>
      </c>
      <c r="D1718" s="129" t="s">
        <v>4393</v>
      </c>
      <c r="E1718" s="131" t="s">
        <v>2007</v>
      </c>
      <c r="F1718" s="131" t="s">
        <v>912</v>
      </c>
      <c r="G1718" s="132" t="s">
        <v>913</v>
      </c>
      <c r="H1718" s="149">
        <v>45</v>
      </c>
      <c r="I1718" s="46" t="s">
        <v>1398</v>
      </c>
      <c r="J1718" s="46" t="s">
        <v>1408</v>
      </c>
      <c r="K1718" s="148">
        <v>0</v>
      </c>
      <c r="L1718" s="46">
        <v>0</v>
      </c>
      <c r="M1718" s="46">
        <v>0</v>
      </c>
      <c r="N1718" s="135"/>
    </row>
    <row r="1719" spans="1:14" ht="15" customHeight="1" x14ac:dyDescent="0.25">
      <c r="A1719" s="210">
        <v>670</v>
      </c>
      <c r="B1719" s="129" t="s">
        <v>4394</v>
      </c>
      <c r="C1719" s="130" t="s">
        <v>4395</v>
      </c>
      <c r="D1719" s="129" t="s">
        <v>965</v>
      </c>
      <c r="E1719" s="131" t="s">
        <v>2007</v>
      </c>
      <c r="F1719" s="131" t="s">
        <v>912</v>
      </c>
      <c r="G1719" s="132" t="s">
        <v>913</v>
      </c>
      <c r="H1719" s="149">
        <v>45</v>
      </c>
      <c r="I1719" s="46" t="s">
        <v>1398</v>
      </c>
      <c r="J1719" s="46" t="s">
        <v>1408</v>
      </c>
      <c r="K1719" s="148">
        <v>1</v>
      </c>
      <c r="L1719" s="46" t="s">
        <v>25</v>
      </c>
      <c r="M1719" s="46" t="s">
        <v>3698</v>
      </c>
      <c r="N1719" s="135"/>
    </row>
    <row r="1720" spans="1:14" ht="15" customHeight="1" x14ac:dyDescent="0.25">
      <c r="A1720" s="210">
        <v>671</v>
      </c>
      <c r="B1720" s="129" t="s">
        <v>4396</v>
      </c>
      <c r="C1720" s="130" t="s">
        <v>4395</v>
      </c>
      <c r="D1720" s="129" t="s">
        <v>969</v>
      </c>
      <c r="E1720" s="131" t="s">
        <v>2007</v>
      </c>
      <c r="F1720" s="131" t="s">
        <v>912</v>
      </c>
      <c r="G1720" s="132" t="s">
        <v>913</v>
      </c>
      <c r="H1720" s="149">
        <v>45</v>
      </c>
      <c r="I1720" s="46" t="s">
        <v>1398</v>
      </c>
      <c r="J1720" s="46" t="s">
        <v>1408</v>
      </c>
      <c r="K1720" s="148">
        <v>1</v>
      </c>
      <c r="L1720" s="46" t="s">
        <v>25</v>
      </c>
      <c r="M1720" s="46" t="s">
        <v>3698</v>
      </c>
      <c r="N1720" s="135"/>
    </row>
    <row r="1721" spans="1:14" ht="15" customHeight="1" x14ac:dyDescent="0.25">
      <c r="A1721" s="210">
        <v>672</v>
      </c>
      <c r="B1721" s="129" t="s">
        <v>4397</v>
      </c>
      <c r="C1721" s="130" t="s">
        <v>965</v>
      </c>
      <c r="D1721" s="129" t="s">
        <v>4305</v>
      </c>
      <c r="E1721" s="131" t="s">
        <v>2007</v>
      </c>
      <c r="F1721" s="131" t="s">
        <v>843</v>
      </c>
      <c r="G1721" s="132" t="s">
        <v>913</v>
      </c>
      <c r="H1721" s="149">
        <v>75</v>
      </c>
      <c r="I1721" s="46" t="s">
        <v>1398</v>
      </c>
      <c r="J1721" s="46" t="s">
        <v>1408</v>
      </c>
      <c r="K1721" s="148">
        <v>0</v>
      </c>
      <c r="L1721" s="46">
        <v>0</v>
      </c>
      <c r="M1721" s="46">
        <v>0</v>
      </c>
      <c r="N1721" s="135" t="s">
        <v>2020</v>
      </c>
    </row>
    <row r="1722" spans="1:14" ht="15" customHeight="1" x14ac:dyDescent="0.25">
      <c r="A1722" s="210">
        <v>673</v>
      </c>
      <c r="B1722" s="129" t="s">
        <v>4398</v>
      </c>
      <c r="C1722" s="130" t="s">
        <v>965</v>
      </c>
      <c r="D1722" s="129" t="s">
        <v>4138</v>
      </c>
      <c r="E1722" s="138" t="s">
        <v>2007</v>
      </c>
      <c r="F1722" s="138" t="s">
        <v>843</v>
      </c>
      <c r="G1722" s="132" t="s">
        <v>913</v>
      </c>
      <c r="H1722" s="149">
        <v>75</v>
      </c>
      <c r="I1722" s="46" t="s">
        <v>1398</v>
      </c>
      <c r="J1722" s="46" t="s">
        <v>1408</v>
      </c>
      <c r="K1722" s="148">
        <v>0</v>
      </c>
      <c r="L1722" s="46">
        <v>0</v>
      </c>
      <c r="M1722" s="46">
        <v>0</v>
      </c>
      <c r="N1722" s="135" t="s">
        <v>2020</v>
      </c>
    </row>
    <row r="1723" spans="1:14" ht="15" customHeight="1" x14ac:dyDescent="0.25">
      <c r="A1723" s="210">
        <v>674</v>
      </c>
      <c r="B1723" s="129" t="s">
        <v>4399</v>
      </c>
      <c r="C1723" s="130" t="s">
        <v>965</v>
      </c>
      <c r="D1723" s="129" t="s">
        <v>4328</v>
      </c>
      <c r="E1723" s="131" t="s">
        <v>2007</v>
      </c>
      <c r="F1723" s="138" t="s">
        <v>843</v>
      </c>
      <c r="G1723" s="132" t="s">
        <v>913</v>
      </c>
      <c r="H1723" s="149">
        <v>75</v>
      </c>
      <c r="I1723" s="46" t="s">
        <v>1398</v>
      </c>
      <c r="J1723" s="46" t="s">
        <v>1408</v>
      </c>
      <c r="K1723" s="148">
        <v>0</v>
      </c>
      <c r="L1723" s="46">
        <v>0</v>
      </c>
      <c r="M1723" s="46">
        <v>0</v>
      </c>
      <c r="N1723" s="135"/>
    </row>
    <row r="1724" spans="1:14" ht="15" customHeight="1" x14ac:dyDescent="0.25">
      <c r="A1724" s="210">
        <v>675</v>
      </c>
      <c r="B1724" s="129" t="s">
        <v>4400</v>
      </c>
      <c r="C1724" s="130" t="s">
        <v>982</v>
      </c>
      <c r="D1724" s="129" t="s">
        <v>982</v>
      </c>
      <c r="E1724" s="131" t="s">
        <v>2007</v>
      </c>
      <c r="F1724" s="131" t="s">
        <v>912</v>
      </c>
      <c r="G1724" s="132" t="s">
        <v>913</v>
      </c>
      <c r="H1724" s="149">
        <v>45</v>
      </c>
      <c r="I1724" s="46" t="s">
        <v>45</v>
      </c>
      <c r="J1724" s="46" t="s">
        <v>74</v>
      </c>
      <c r="K1724" s="148">
        <v>1</v>
      </c>
      <c r="L1724" s="46" t="s">
        <v>115</v>
      </c>
      <c r="M1724" s="46" t="s">
        <v>115</v>
      </c>
      <c r="N1724" s="135"/>
    </row>
    <row r="1725" spans="1:14" ht="15" customHeight="1" x14ac:dyDescent="0.25">
      <c r="A1725" s="210">
        <v>676</v>
      </c>
      <c r="B1725" s="129" t="s">
        <v>4401</v>
      </c>
      <c r="C1725" s="130" t="s">
        <v>982</v>
      </c>
      <c r="D1725" s="129" t="s">
        <v>4402</v>
      </c>
      <c r="E1725" s="131" t="s">
        <v>2007</v>
      </c>
      <c r="F1725" s="131" t="s">
        <v>912</v>
      </c>
      <c r="G1725" s="132" t="s">
        <v>913</v>
      </c>
      <c r="H1725" s="149">
        <v>75</v>
      </c>
      <c r="I1725" s="46" t="s">
        <v>45</v>
      </c>
      <c r="J1725" s="46" t="s">
        <v>74</v>
      </c>
      <c r="K1725" s="148">
        <v>1</v>
      </c>
      <c r="L1725" s="46" t="s">
        <v>115</v>
      </c>
      <c r="M1725" s="46" t="s">
        <v>115</v>
      </c>
      <c r="N1725" s="135"/>
    </row>
    <row r="1726" spans="1:14" ht="15" customHeight="1" x14ac:dyDescent="0.25">
      <c r="A1726" s="210">
        <v>677</v>
      </c>
      <c r="B1726" s="129" t="s">
        <v>4403</v>
      </c>
      <c r="C1726" s="130" t="s">
        <v>4404</v>
      </c>
      <c r="D1726" s="129" t="s">
        <v>4405</v>
      </c>
      <c r="E1726" s="131" t="s">
        <v>2007</v>
      </c>
      <c r="F1726" s="131" t="s">
        <v>912</v>
      </c>
      <c r="G1726" s="132" t="s">
        <v>913</v>
      </c>
      <c r="H1726" s="149">
        <v>350</v>
      </c>
      <c r="I1726" s="188" t="s">
        <v>29</v>
      </c>
      <c r="J1726" s="188" t="s">
        <v>314</v>
      </c>
      <c r="K1726" s="148">
        <v>3</v>
      </c>
      <c r="L1726" s="46" t="s">
        <v>115</v>
      </c>
      <c r="M1726" s="46" t="s">
        <v>115</v>
      </c>
      <c r="N1726" s="135"/>
    </row>
    <row r="1727" spans="1:14" ht="15" customHeight="1" x14ac:dyDescent="0.25">
      <c r="A1727" s="210">
        <v>678</v>
      </c>
      <c r="B1727" s="129" t="s">
        <v>4406</v>
      </c>
      <c r="C1727" s="130" t="s">
        <v>4404</v>
      </c>
      <c r="D1727" s="129" t="s">
        <v>2023</v>
      </c>
      <c r="E1727" s="131" t="s">
        <v>2007</v>
      </c>
      <c r="F1727" s="131" t="s">
        <v>912</v>
      </c>
      <c r="G1727" s="132" t="s">
        <v>913</v>
      </c>
      <c r="H1727" s="149">
        <v>45</v>
      </c>
      <c r="I1727" s="188" t="s">
        <v>29</v>
      </c>
      <c r="J1727" s="188" t="s">
        <v>314</v>
      </c>
      <c r="K1727" s="148">
        <v>1</v>
      </c>
      <c r="L1727" s="46" t="s">
        <v>115</v>
      </c>
      <c r="M1727" s="46" t="s">
        <v>115</v>
      </c>
      <c r="N1727" s="135" t="s">
        <v>4407</v>
      </c>
    </row>
    <row r="1728" spans="1:14" ht="15" customHeight="1" x14ac:dyDescent="0.25">
      <c r="A1728" s="210">
        <v>679</v>
      </c>
      <c r="B1728" s="129" t="s">
        <v>4408</v>
      </c>
      <c r="C1728" s="130" t="s">
        <v>4404</v>
      </c>
      <c r="D1728" s="129" t="s">
        <v>2023</v>
      </c>
      <c r="E1728" s="131" t="s">
        <v>2007</v>
      </c>
      <c r="F1728" s="131" t="s">
        <v>912</v>
      </c>
      <c r="G1728" s="132" t="s">
        <v>913</v>
      </c>
      <c r="H1728" s="149">
        <v>45</v>
      </c>
      <c r="I1728" s="188" t="s">
        <v>29</v>
      </c>
      <c r="J1728" s="188" t="s">
        <v>314</v>
      </c>
      <c r="K1728" s="148">
        <v>1</v>
      </c>
      <c r="L1728" s="46" t="s">
        <v>115</v>
      </c>
      <c r="M1728" s="46" t="s">
        <v>115</v>
      </c>
      <c r="N1728" s="135" t="s">
        <v>4407</v>
      </c>
    </row>
    <row r="1729" spans="1:14" ht="15" customHeight="1" x14ac:dyDescent="0.25">
      <c r="A1729" s="210">
        <v>680</v>
      </c>
      <c r="B1729" s="129" t="s">
        <v>4409</v>
      </c>
      <c r="C1729" s="129" t="s">
        <v>927</v>
      </c>
      <c r="D1729" s="129" t="s">
        <v>948</v>
      </c>
      <c r="E1729" s="131" t="s">
        <v>2007</v>
      </c>
      <c r="F1729" s="131" t="s">
        <v>912</v>
      </c>
      <c r="G1729" s="132" t="s">
        <v>913</v>
      </c>
      <c r="H1729" s="149">
        <v>45</v>
      </c>
      <c r="I1729" s="46" t="s">
        <v>45</v>
      </c>
      <c r="J1729" s="46" t="s">
        <v>317</v>
      </c>
      <c r="K1729" s="148">
        <v>0</v>
      </c>
      <c r="L1729" s="46">
        <v>0</v>
      </c>
      <c r="M1729" s="46">
        <v>0</v>
      </c>
      <c r="N1729" s="135"/>
    </row>
    <row r="1730" spans="1:14" ht="15" customHeight="1" x14ac:dyDescent="0.25">
      <c r="A1730" s="210">
        <v>681</v>
      </c>
      <c r="B1730" s="129" t="s">
        <v>4410</v>
      </c>
      <c r="C1730" s="129" t="s">
        <v>927</v>
      </c>
      <c r="D1730" s="129" t="s">
        <v>4411</v>
      </c>
      <c r="E1730" s="138" t="s">
        <v>2007</v>
      </c>
      <c r="F1730" s="131" t="s">
        <v>912</v>
      </c>
      <c r="G1730" s="132" t="s">
        <v>913</v>
      </c>
      <c r="H1730" s="185">
        <v>45</v>
      </c>
      <c r="I1730" s="46" t="s">
        <v>45</v>
      </c>
      <c r="J1730" s="46" t="s">
        <v>317</v>
      </c>
      <c r="K1730" s="58">
        <v>0</v>
      </c>
      <c r="L1730" s="46">
        <v>0</v>
      </c>
      <c r="M1730" s="46">
        <v>0</v>
      </c>
      <c r="N1730" s="135" t="s">
        <v>2020</v>
      </c>
    </row>
    <row r="1731" spans="1:14" ht="15" customHeight="1" x14ac:dyDescent="0.25">
      <c r="A1731" s="210">
        <v>682</v>
      </c>
      <c r="B1731" s="129" t="s">
        <v>4412</v>
      </c>
      <c r="C1731" s="130" t="s">
        <v>969</v>
      </c>
      <c r="D1731" s="129" t="s">
        <v>4402</v>
      </c>
      <c r="E1731" s="131" t="s">
        <v>2007</v>
      </c>
      <c r="F1731" s="131" t="s">
        <v>912</v>
      </c>
      <c r="G1731" s="132" t="s">
        <v>913</v>
      </c>
      <c r="H1731" s="149">
        <v>45</v>
      </c>
      <c r="I1731" s="46" t="s">
        <v>1398</v>
      </c>
      <c r="J1731" s="46" t="s">
        <v>1417</v>
      </c>
      <c r="K1731" s="148">
        <v>0</v>
      </c>
      <c r="L1731" s="46">
        <v>0</v>
      </c>
      <c r="M1731" s="46">
        <v>0</v>
      </c>
      <c r="N1731" s="135" t="s">
        <v>4284</v>
      </c>
    </row>
    <row r="1732" spans="1:14" ht="15" customHeight="1" x14ac:dyDescent="0.25">
      <c r="A1732" s="210">
        <v>683</v>
      </c>
      <c r="B1732" s="129" t="s">
        <v>4413</v>
      </c>
      <c r="C1732" s="130" t="s">
        <v>969</v>
      </c>
      <c r="D1732" s="129" t="s">
        <v>3604</v>
      </c>
      <c r="E1732" s="131" t="s">
        <v>2007</v>
      </c>
      <c r="F1732" s="131" t="s">
        <v>912</v>
      </c>
      <c r="G1732" s="132" t="s">
        <v>913</v>
      </c>
      <c r="H1732" s="149">
        <v>45</v>
      </c>
      <c r="I1732" s="46" t="s">
        <v>1398</v>
      </c>
      <c r="J1732" s="46" t="s">
        <v>1417</v>
      </c>
      <c r="K1732" s="148">
        <v>1</v>
      </c>
      <c r="L1732" s="46" t="s">
        <v>25</v>
      </c>
      <c r="M1732" s="46" t="s">
        <v>3698</v>
      </c>
      <c r="N1732" s="135"/>
    </row>
    <row r="1733" spans="1:14" ht="15" customHeight="1" x14ac:dyDescent="0.25">
      <c r="A1733" s="210">
        <v>684</v>
      </c>
      <c r="B1733" s="129" t="s">
        <v>4414</v>
      </c>
      <c r="C1733" s="130" t="s">
        <v>927</v>
      </c>
      <c r="D1733" s="129" t="s">
        <v>4415</v>
      </c>
      <c r="E1733" s="131" t="s">
        <v>2007</v>
      </c>
      <c r="F1733" s="131" t="s">
        <v>912</v>
      </c>
      <c r="G1733" s="132" t="s">
        <v>913</v>
      </c>
      <c r="H1733" s="149">
        <v>45</v>
      </c>
      <c r="I1733" s="46" t="s">
        <v>45</v>
      </c>
      <c r="J1733" s="46" t="s">
        <v>74</v>
      </c>
      <c r="K1733" s="148">
        <v>1</v>
      </c>
      <c r="L1733" s="46" t="s">
        <v>115</v>
      </c>
      <c r="M1733" s="46" t="s">
        <v>115</v>
      </c>
      <c r="N1733" s="135"/>
    </row>
    <row r="1734" spans="1:14" ht="15" customHeight="1" x14ac:dyDescent="0.25">
      <c r="A1734" s="210">
        <v>685</v>
      </c>
      <c r="B1734" s="129" t="s">
        <v>4416</v>
      </c>
      <c r="C1734" s="130" t="s">
        <v>927</v>
      </c>
      <c r="D1734" s="129" t="s">
        <v>4377</v>
      </c>
      <c r="E1734" s="131" t="s">
        <v>2007</v>
      </c>
      <c r="F1734" s="131" t="s">
        <v>912</v>
      </c>
      <c r="G1734" s="132" t="s">
        <v>913</v>
      </c>
      <c r="H1734" s="149">
        <v>45</v>
      </c>
      <c r="I1734" s="188" t="s">
        <v>45</v>
      </c>
      <c r="J1734" s="188" t="s">
        <v>74</v>
      </c>
      <c r="K1734" s="148">
        <v>1</v>
      </c>
      <c r="L1734" s="46" t="s">
        <v>115</v>
      </c>
      <c r="M1734" s="46" t="s">
        <v>115</v>
      </c>
      <c r="N1734" s="135"/>
    </row>
    <row r="1735" spans="1:14" ht="15" customHeight="1" x14ac:dyDescent="0.25">
      <c r="A1735" s="210">
        <v>686</v>
      </c>
      <c r="B1735" s="129" t="s">
        <v>4417</v>
      </c>
      <c r="C1735" s="130" t="s">
        <v>1258</v>
      </c>
      <c r="D1735" s="129" t="s">
        <v>4418</v>
      </c>
      <c r="E1735" s="131" t="s">
        <v>2007</v>
      </c>
      <c r="F1735" s="131" t="s">
        <v>912</v>
      </c>
      <c r="G1735" s="132" t="s">
        <v>913</v>
      </c>
      <c r="H1735" s="149">
        <v>45</v>
      </c>
      <c r="I1735" s="46" t="s">
        <v>45</v>
      </c>
      <c r="J1735" s="46" t="s">
        <v>74</v>
      </c>
      <c r="K1735" s="148">
        <v>1</v>
      </c>
      <c r="L1735" s="46" t="s">
        <v>115</v>
      </c>
      <c r="M1735" s="46" t="s">
        <v>115</v>
      </c>
      <c r="N1735" s="135"/>
    </row>
    <row r="1736" spans="1:14" ht="15" customHeight="1" x14ac:dyDescent="0.25">
      <c r="A1736" s="210">
        <v>687</v>
      </c>
      <c r="B1736" s="129" t="s">
        <v>4419</v>
      </c>
      <c r="C1736" s="130" t="s">
        <v>982</v>
      </c>
      <c r="D1736" s="129" t="s">
        <v>982</v>
      </c>
      <c r="E1736" s="131" t="s">
        <v>2007</v>
      </c>
      <c r="F1736" s="131" t="s">
        <v>912</v>
      </c>
      <c r="G1736" s="132" t="s">
        <v>913</v>
      </c>
      <c r="H1736" s="149">
        <v>45</v>
      </c>
      <c r="I1736" s="188" t="s">
        <v>45</v>
      </c>
      <c r="J1736" s="188" t="s">
        <v>74</v>
      </c>
      <c r="K1736" s="148">
        <v>1</v>
      </c>
      <c r="L1736" s="46" t="s">
        <v>115</v>
      </c>
      <c r="M1736" s="46" t="s">
        <v>115</v>
      </c>
      <c r="N1736" s="135"/>
    </row>
    <row r="1737" spans="1:14" ht="15" customHeight="1" x14ac:dyDescent="0.25">
      <c r="A1737" s="210">
        <v>688</v>
      </c>
      <c r="B1737" s="129" t="s">
        <v>4420</v>
      </c>
      <c r="C1737" s="130" t="s">
        <v>921</v>
      </c>
      <c r="D1737" s="129" t="s">
        <v>932</v>
      </c>
      <c r="E1737" s="131" t="s">
        <v>2037</v>
      </c>
      <c r="F1737" s="131" t="s">
        <v>787</v>
      </c>
      <c r="G1737" s="132" t="s">
        <v>913</v>
      </c>
      <c r="H1737" s="149">
        <v>100</v>
      </c>
      <c r="I1737" s="188" t="s">
        <v>45</v>
      </c>
      <c r="J1737" s="188" t="s">
        <v>1410</v>
      </c>
      <c r="K1737" s="148">
        <v>1</v>
      </c>
      <c r="L1737" s="46" t="s">
        <v>115</v>
      </c>
      <c r="M1737" s="46" t="s">
        <v>115</v>
      </c>
      <c r="N1737" s="135"/>
    </row>
    <row r="1738" spans="1:14" ht="15" customHeight="1" x14ac:dyDescent="0.25">
      <c r="A1738" s="210">
        <v>689</v>
      </c>
      <c r="B1738" s="129" t="s">
        <v>4421</v>
      </c>
      <c r="C1738" s="130" t="s">
        <v>921</v>
      </c>
      <c r="D1738" s="129" t="s">
        <v>4369</v>
      </c>
      <c r="E1738" s="131" t="s">
        <v>2037</v>
      </c>
      <c r="F1738" s="131" t="s">
        <v>787</v>
      </c>
      <c r="G1738" s="132" t="s">
        <v>913</v>
      </c>
      <c r="H1738" s="149">
        <v>180</v>
      </c>
      <c r="I1738" s="188" t="s">
        <v>45</v>
      </c>
      <c r="J1738" s="188" t="s">
        <v>1410</v>
      </c>
      <c r="K1738" s="148">
        <v>1</v>
      </c>
      <c r="L1738" s="46" t="s">
        <v>115</v>
      </c>
      <c r="M1738" s="46" t="s">
        <v>115</v>
      </c>
      <c r="N1738" s="135"/>
    </row>
    <row r="1739" spans="1:14" ht="15" customHeight="1" x14ac:dyDescent="0.25">
      <c r="A1739" s="210">
        <v>690</v>
      </c>
      <c r="B1739" s="129" t="s">
        <v>4422</v>
      </c>
      <c r="C1739" s="130" t="s">
        <v>4423</v>
      </c>
      <c r="D1739" s="129" t="s">
        <v>932</v>
      </c>
      <c r="E1739" s="131" t="s">
        <v>2007</v>
      </c>
      <c r="F1739" s="131" t="s">
        <v>787</v>
      </c>
      <c r="G1739" s="132" t="s">
        <v>913</v>
      </c>
      <c r="H1739" s="149">
        <v>45</v>
      </c>
      <c r="I1739" s="46" t="s">
        <v>45</v>
      </c>
      <c r="J1739" s="46" t="s">
        <v>317</v>
      </c>
      <c r="K1739" s="148">
        <v>1</v>
      </c>
      <c r="L1739" s="46" t="s">
        <v>115</v>
      </c>
      <c r="M1739" s="46" t="s">
        <v>115</v>
      </c>
      <c r="N1739" s="135"/>
    </row>
    <row r="1740" spans="1:14" ht="15" customHeight="1" x14ac:dyDescent="0.25">
      <c r="A1740" s="210">
        <v>691</v>
      </c>
      <c r="B1740" s="129" t="s">
        <v>4424</v>
      </c>
      <c r="C1740" s="130" t="s">
        <v>921</v>
      </c>
      <c r="D1740" s="129" t="s">
        <v>4369</v>
      </c>
      <c r="E1740" s="131" t="s">
        <v>2007</v>
      </c>
      <c r="F1740" s="131" t="s">
        <v>787</v>
      </c>
      <c r="G1740" s="132" t="s">
        <v>913</v>
      </c>
      <c r="H1740" s="149">
        <v>75</v>
      </c>
      <c r="I1740" s="188" t="s">
        <v>45</v>
      </c>
      <c r="J1740" s="188" t="s">
        <v>1410</v>
      </c>
      <c r="K1740" s="148">
        <v>1</v>
      </c>
      <c r="L1740" s="46" t="s">
        <v>115</v>
      </c>
      <c r="M1740" s="46" t="s">
        <v>115</v>
      </c>
      <c r="N1740" s="135"/>
    </row>
    <row r="1741" spans="1:14" ht="15" customHeight="1" x14ac:dyDescent="0.25">
      <c r="A1741" s="210">
        <v>692</v>
      </c>
      <c r="B1741" s="129" t="s">
        <v>4425</v>
      </c>
      <c r="C1741" s="130" t="s">
        <v>4238</v>
      </c>
      <c r="D1741" s="129" t="s">
        <v>4369</v>
      </c>
      <c r="E1741" s="131" t="s">
        <v>2037</v>
      </c>
      <c r="F1741" s="131" t="s">
        <v>791</v>
      </c>
      <c r="G1741" s="132" t="s">
        <v>913</v>
      </c>
      <c r="H1741" s="149">
        <v>115</v>
      </c>
      <c r="I1741" s="188" t="s">
        <v>45</v>
      </c>
      <c r="J1741" s="188" t="s">
        <v>1410</v>
      </c>
      <c r="K1741" s="148">
        <v>1</v>
      </c>
      <c r="L1741" s="46" t="s">
        <v>115</v>
      </c>
      <c r="M1741" s="46" t="s">
        <v>115</v>
      </c>
      <c r="N1741" s="137" t="s">
        <v>78</v>
      </c>
    </row>
    <row r="1742" spans="1:14" ht="15" customHeight="1" x14ac:dyDescent="0.25">
      <c r="A1742" s="210">
        <v>693</v>
      </c>
      <c r="B1742" s="129" t="s">
        <v>4426</v>
      </c>
      <c r="C1742" s="130" t="s">
        <v>4238</v>
      </c>
      <c r="D1742" s="129" t="s">
        <v>4369</v>
      </c>
      <c r="E1742" s="131" t="s">
        <v>2007</v>
      </c>
      <c r="F1742" s="131" t="s">
        <v>791</v>
      </c>
      <c r="G1742" s="132" t="s">
        <v>913</v>
      </c>
      <c r="H1742" s="133">
        <v>150</v>
      </c>
      <c r="I1742" s="188" t="s">
        <v>45</v>
      </c>
      <c r="J1742" s="188" t="s">
        <v>1410</v>
      </c>
      <c r="K1742" s="58">
        <v>1</v>
      </c>
      <c r="L1742" s="46" t="s">
        <v>115</v>
      </c>
      <c r="M1742" s="46" t="s">
        <v>115</v>
      </c>
      <c r="N1742" s="137" t="s">
        <v>78</v>
      </c>
    </row>
    <row r="1743" spans="1:14" ht="15" customHeight="1" x14ac:dyDescent="0.25">
      <c r="A1743" s="210">
        <v>694</v>
      </c>
      <c r="B1743" s="129" t="s">
        <v>4427</v>
      </c>
      <c r="C1743" s="130" t="s">
        <v>980</v>
      </c>
      <c r="D1743" s="129" t="s">
        <v>4354</v>
      </c>
      <c r="E1743" s="131" t="s">
        <v>2037</v>
      </c>
      <c r="F1743" s="131" t="s">
        <v>843</v>
      </c>
      <c r="G1743" s="132" t="s">
        <v>913</v>
      </c>
      <c r="H1743" s="133">
        <v>290</v>
      </c>
      <c r="I1743" s="188" t="s">
        <v>45</v>
      </c>
      <c r="J1743" s="188" t="s">
        <v>59</v>
      </c>
      <c r="K1743" s="58">
        <v>1</v>
      </c>
      <c r="L1743" s="46" t="s">
        <v>115</v>
      </c>
      <c r="M1743" s="46" t="s">
        <v>115</v>
      </c>
      <c r="N1743" s="135"/>
    </row>
    <row r="1744" spans="1:14" ht="15" customHeight="1" x14ac:dyDescent="0.25">
      <c r="A1744" s="210">
        <v>695</v>
      </c>
      <c r="B1744" s="129" t="s">
        <v>4428</v>
      </c>
      <c r="C1744" s="130" t="s">
        <v>980</v>
      </c>
      <c r="D1744" s="129" t="s">
        <v>932</v>
      </c>
      <c r="E1744" s="131" t="s">
        <v>2037</v>
      </c>
      <c r="F1744" s="131" t="s">
        <v>843</v>
      </c>
      <c r="G1744" s="132" t="s">
        <v>913</v>
      </c>
      <c r="H1744" s="133">
        <v>290</v>
      </c>
      <c r="I1744" s="188" t="s">
        <v>45</v>
      </c>
      <c r="J1744" s="188" t="s">
        <v>59</v>
      </c>
      <c r="K1744" s="58">
        <v>1</v>
      </c>
      <c r="L1744" s="46" t="s">
        <v>115</v>
      </c>
      <c r="M1744" s="46" t="s">
        <v>115</v>
      </c>
      <c r="N1744" s="135"/>
    </row>
    <row r="1745" spans="1:14" ht="15" customHeight="1" x14ac:dyDescent="0.25">
      <c r="A1745" s="210">
        <v>696</v>
      </c>
      <c r="B1745" s="129" t="s">
        <v>4429</v>
      </c>
      <c r="C1745" s="130" t="s">
        <v>980</v>
      </c>
      <c r="D1745" s="129" t="s">
        <v>4354</v>
      </c>
      <c r="E1745" s="131" t="s">
        <v>2007</v>
      </c>
      <c r="F1745" s="131" t="s">
        <v>843</v>
      </c>
      <c r="G1745" s="132" t="s">
        <v>913</v>
      </c>
      <c r="H1745" s="133">
        <v>75</v>
      </c>
      <c r="I1745" s="188" t="s">
        <v>45</v>
      </c>
      <c r="J1745" s="188" t="s">
        <v>59</v>
      </c>
      <c r="K1745" s="58">
        <v>1</v>
      </c>
      <c r="L1745" s="46" t="s">
        <v>115</v>
      </c>
      <c r="M1745" s="46" t="s">
        <v>115</v>
      </c>
      <c r="N1745" s="135"/>
    </row>
    <row r="1746" spans="1:14" ht="15" customHeight="1" x14ac:dyDescent="0.25">
      <c r="A1746" s="210">
        <v>697</v>
      </c>
      <c r="B1746" s="129" t="s">
        <v>4430</v>
      </c>
      <c r="C1746" s="130" t="s">
        <v>980</v>
      </c>
      <c r="D1746" s="129" t="s">
        <v>932</v>
      </c>
      <c r="E1746" s="131" t="s">
        <v>2007</v>
      </c>
      <c r="F1746" s="131" t="s">
        <v>843</v>
      </c>
      <c r="G1746" s="132" t="s">
        <v>913</v>
      </c>
      <c r="H1746" s="133">
        <v>75</v>
      </c>
      <c r="I1746" s="188" t="s">
        <v>45</v>
      </c>
      <c r="J1746" s="188" t="s">
        <v>59</v>
      </c>
      <c r="K1746" s="58">
        <v>1</v>
      </c>
      <c r="L1746" s="46" t="s">
        <v>115</v>
      </c>
      <c r="M1746" s="46" t="s">
        <v>115</v>
      </c>
      <c r="N1746" s="135"/>
    </row>
    <row r="1747" spans="1:14" ht="15" customHeight="1" x14ac:dyDescent="0.25">
      <c r="A1747" s="210">
        <v>698</v>
      </c>
      <c r="B1747" s="129" t="s">
        <v>4431</v>
      </c>
      <c r="C1747" s="130" t="s">
        <v>927</v>
      </c>
      <c r="D1747" s="129" t="s">
        <v>4290</v>
      </c>
      <c r="E1747" s="131" t="s">
        <v>2007</v>
      </c>
      <c r="F1747" s="131" t="s">
        <v>912</v>
      </c>
      <c r="G1747" s="132" t="s">
        <v>913</v>
      </c>
      <c r="H1747" s="133">
        <v>75</v>
      </c>
      <c r="I1747" s="188" t="s">
        <v>45</v>
      </c>
      <c r="J1747" s="188" t="s">
        <v>74</v>
      </c>
      <c r="K1747" s="58">
        <v>1</v>
      </c>
      <c r="L1747" s="46" t="s">
        <v>115</v>
      </c>
      <c r="M1747" s="46" t="s">
        <v>115</v>
      </c>
      <c r="N1747" s="135" t="s">
        <v>4432</v>
      </c>
    </row>
    <row r="1748" spans="1:14" ht="15" customHeight="1" x14ac:dyDescent="0.25">
      <c r="A1748" s="210">
        <v>699</v>
      </c>
      <c r="B1748" s="129" t="s">
        <v>4433</v>
      </c>
      <c r="C1748" s="130" t="s">
        <v>981</v>
      </c>
      <c r="D1748" s="129" t="s">
        <v>813</v>
      </c>
      <c r="E1748" s="131" t="s">
        <v>2007</v>
      </c>
      <c r="F1748" s="131" t="s">
        <v>793</v>
      </c>
      <c r="G1748" s="132" t="s">
        <v>913</v>
      </c>
      <c r="H1748" s="133">
        <v>75</v>
      </c>
      <c r="I1748" s="188" t="s">
        <v>45</v>
      </c>
      <c r="J1748" s="188" t="s">
        <v>74</v>
      </c>
      <c r="K1748" s="58">
        <v>1</v>
      </c>
      <c r="L1748" s="46" t="s">
        <v>115</v>
      </c>
      <c r="M1748" s="46" t="s">
        <v>115</v>
      </c>
      <c r="N1748" s="135" t="s">
        <v>2231</v>
      </c>
    </row>
    <row r="1749" spans="1:14" ht="15" customHeight="1" x14ac:dyDescent="0.25">
      <c r="A1749" s="210">
        <v>700</v>
      </c>
      <c r="B1749" s="129" t="s">
        <v>4434</v>
      </c>
      <c r="C1749" s="130" t="s">
        <v>982</v>
      </c>
      <c r="D1749" s="129" t="s">
        <v>4290</v>
      </c>
      <c r="E1749" s="131" t="s">
        <v>2007</v>
      </c>
      <c r="F1749" s="131" t="s">
        <v>912</v>
      </c>
      <c r="G1749" s="132" t="s">
        <v>913</v>
      </c>
      <c r="H1749" s="133">
        <v>75</v>
      </c>
      <c r="I1749" s="188" t="s">
        <v>45</v>
      </c>
      <c r="J1749" s="188" t="s">
        <v>74</v>
      </c>
      <c r="K1749" s="58">
        <v>0</v>
      </c>
      <c r="L1749" s="46">
        <v>0</v>
      </c>
      <c r="M1749" s="46">
        <v>0</v>
      </c>
      <c r="N1749" s="135"/>
    </row>
    <row r="1750" spans="1:14" ht="15" customHeight="1" x14ac:dyDescent="0.25">
      <c r="A1750" s="210">
        <v>701</v>
      </c>
      <c r="B1750" s="129" t="s">
        <v>4435</v>
      </c>
      <c r="C1750" s="130" t="s">
        <v>982</v>
      </c>
      <c r="D1750" s="129" t="s">
        <v>4402</v>
      </c>
      <c r="E1750" s="131" t="s">
        <v>2007</v>
      </c>
      <c r="F1750" s="131" t="s">
        <v>912</v>
      </c>
      <c r="G1750" s="132" t="s">
        <v>913</v>
      </c>
      <c r="H1750" s="133">
        <v>75</v>
      </c>
      <c r="I1750" s="188" t="s">
        <v>45</v>
      </c>
      <c r="J1750" s="188" t="s">
        <v>74</v>
      </c>
      <c r="K1750" s="58">
        <v>0</v>
      </c>
      <c r="L1750" s="46">
        <v>0</v>
      </c>
      <c r="M1750" s="46">
        <v>0</v>
      </c>
      <c r="N1750" s="135"/>
    </row>
    <row r="1751" spans="1:14" ht="15" customHeight="1" x14ac:dyDescent="0.25">
      <c r="A1751" s="210">
        <v>702</v>
      </c>
      <c r="B1751" s="129" t="s">
        <v>4436</v>
      </c>
      <c r="C1751" s="130" t="s">
        <v>948</v>
      </c>
      <c r="D1751" s="129" t="s">
        <v>965</v>
      </c>
      <c r="E1751" s="131" t="s">
        <v>2007</v>
      </c>
      <c r="F1751" s="131" t="s">
        <v>912</v>
      </c>
      <c r="G1751" s="132" t="s">
        <v>913</v>
      </c>
      <c r="H1751" s="133">
        <v>45</v>
      </c>
      <c r="I1751" s="46" t="s">
        <v>45</v>
      </c>
      <c r="J1751" s="46" t="s">
        <v>1410</v>
      </c>
      <c r="K1751" s="58">
        <v>1</v>
      </c>
      <c r="L1751" s="46" t="s">
        <v>25</v>
      </c>
      <c r="M1751" s="46" t="s">
        <v>3698</v>
      </c>
      <c r="N1751" s="135"/>
    </row>
    <row r="1752" spans="1:14" ht="15" customHeight="1" x14ac:dyDescent="0.25">
      <c r="A1752" s="210">
        <v>703</v>
      </c>
      <c r="B1752" s="129" t="s">
        <v>4437</v>
      </c>
      <c r="C1752" s="130" t="s">
        <v>4282</v>
      </c>
      <c r="D1752" s="129" t="s">
        <v>4318</v>
      </c>
      <c r="E1752" s="131" t="s">
        <v>2007</v>
      </c>
      <c r="F1752" s="131" t="s">
        <v>912</v>
      </c>
      <c r="G1752" s="132" t="s">
        <v>913</v>
      </c>
      <c r="H1752" s="133">
        <v>75</v>
      </c>
      <c r="I1752" s="188" t="s">
        <v>45</v>
      </c>
      <c r="J1752" s="188" t="s">
        <v>46</v>
      </c>
      <c r="K1752" s="58">
        <v>0</v>
      </c>
      <c r="L1752" s="46">
        <v>0</v>
      </c>
      <c r="M1752" s="46">
        <v>0</v>
      </c>
      <c r="N1752" s="135" t="s">
        <v>2020</v>
      </c>
    </row>
    <row r="1753" spans="1:14" ht="15" customHeight="1" x14ac:dyDescent="0.25">
      <c r="A1753" s="210">
        <v>704</v>
      </c>
      <c r="B1753" s="129" t="s">
        <v>4438</v>
      </c>
      <c r="C1753" s="130" t="s">
        <v>4282</v>
      </c>
      <c r="D1753" s="129" t="s">
        <v>4308</v>
      </c>
      <c r="E1753" s="131" t="s">
        <v>2007</v>
      </c>
      <c r="F1753" s="131" t="s">
        <v>912</v>
      </c>
      <c r="G1753" s="132" t="s">
        <v>913</v>
      </c>
      <c r="H1753" s="133">
        <v>75</v>
      </c>
      <c r="I1753" s="188" t="s">
        <v>45</v>
      </c>
      <c r="J1753" s="188" t="s">
        <v>46</v>
      </c>
      <c r="K1753" s="58">
        <v>0</v>
      </c>
      <c r="L1753" s="46">
        <v>0</v>
      </c>
      <c r="M1753" s="46">
        <v>0</v>
      </c>
      <c r="N1753" s="135"/>
    </row>
    <row r="1754" spans="1:14" ht="15" customHeight="1" x14ac:dyDescent="0.25">
      <c r="A1754" s="210">
        <v>705</v>
      </c>
      <c r="B1754" s="129" t="s">
        <v>4439</v>
      </c>
      <c r="C1754" s="130" t="s">
        <v>4282</v>
      </c>
      <c r="D1754" s="129" t="s">
        <v>1062</v>
      </c>
      <c r="E1754" s="131" t="s">
        <v>2007</v>
      </c>
      <c r="F1754" s="131" t="s">
        <v>912</v>
      </c>
      <c r="G1754" s="132" t="s">
        <v>913</v>
      </c>
      <c r="H1754" s="133">
        <v>75</v>
      </c>
      <c r="I1754" s="188" t="s">
        <v>45</v>
      </c>
      <c r="J1754" s="188" t="s">
        <v>46</v>
      </c>
      <c r="K1754" s="58">
        <v>0</v>
      </c>
      <c r="L1754" s="46">
        <v>0</v>
      </c>
      <c r="M1754" s="46">
        <v>0</v>
      </c>
      <c r="N1754" s="135" t="s">
        <v>2020</v>
      </c>
    </row>
    <row r="1755" spans="1:14" ht="15" customHeight="1" x14ac:dyDescent="0.25">
      <c r="A1755" s="210">
        <v>706</v>
      </c>
      <c r="B1755" s="129" t="s">
        <v>4440</v>
      </c>
      <c r="C1755" s="130" t="s">
        <v>4238</v>
      </c>
      <c r="D1755" s="129" t="s">
        <v>4374</v>
      </c>
      <c r="E1755" s="131" t="s">
        <v>2007</v>
      </c>
      <c r="F1755" s="131" t="s">
        <v>793</v>
      </c>
      <c r="G1755" s="132" t="s">
        <v>913</v>
      </c>
      <c r="H1755" s="133">
        <v>75</v>
      </c>
      <c r="I1755" s="188" t="s">
        <v>45</v>
      </c>
      <c r="J1755" s="188" t="s">
        <v>1410</v>
      </c>
      <c r="K1755" s="58">
        <v>0</v>
      </c>
      <c r="L1755" s="46">
        <v>0</v>
      </c>
      <c r="M1755" s="46">
        <v>0</v>
      </c>
      <c r="N1755" s="135" t="s">
        <v>2020</v>
      </c>
    </row>
    <row r="1756" spans="1:14" ht="15" customHeight="1" x14ac:dyDescent="0.25">
      <c r="A1756" s="210">
        <v>707</v>
      </c>
      <c r="B1756" s="129" t="s">
        <v>4441</v>
      </c>
      <c r="C1756" s="130" t="s">
        <v>981</v>
      </c>
      <c r="D1756" s="129" t="s">
        <v>3873</v>
      </c>
      <c r="E1756" s="131" t="s">
        <v>2007</v>
      </c>
      <c r="F1756" s="131" t="s">
        <v>793</v>
      </c>
      <c r="G1756" s="132" t="s">
        <v>913</v>
      </c>
      <c r="H1756" s="133">
        <v>45</v>
      </c>
      <c r="I1756" s="188" t="s">
        <v>45</v>
      </c>
      <c r="J1756" s="188" t="s">
        <v>74</v>
      </c>
      <c r="K1756" s="157">
        <v>0</v>
      </c>
      <c r="L1756" s="138">
        <v>0</v>
      </c>
      <c r="M1756" s="138">
        <v>0</v>
      </c>
      <c r="N1756" s="135" t="s">
        <v>4364</v>
      </c>
    </row>
    <row r="1757" spans="1:14" ht="15" customHeight="1" x14ac:dyDescent="0.25">
      <c r="A1757" s="210">
        <v>708</v>
      </c>
      <c r="B1757" s="129" t="s">
        <v>4442</v>
      </c>
      <c r="C1757" s="130" t="s">
        <v>991</v>
      </c>
      <c r="D1757" s="129" t="s">
        <v>4388</v>
      </c>
      <c r="E1757" s="131" t="s">
        <v>2007</v>
      </c>
      <c r="F1757" s="131" t="s">
        <v>843</v>
      </c>
      <c r="G1757" s="132" t="s">
        <v>913</v>
      </c>
      <c r="H1757" s="133">
        <v>75</v>
      </c>
      <c r="I1757" s="46" t="s">
        <v>45</v>
      </c>
      <c r="J1757" s="46" t="s">
        <v>1410</v>
      </c>
      <c r="K1757" s="58">
        <v>1</v>
      </c>
      <c r="L1757" s="46" t="s">
        <v>115</v>
      </c>
      <c r="M1757" s="46" t="s">
        <v>115</v>
      </c>
      <c r="N1757" s="135"/>
    </row>
    <row r="1758" spans="1:14" ht="15" customHeight="1" x14ac:dyDescent="0.25">
      <c r="A1758" s="210">
        <v>709</v>
      </c>
      <c r="B1758" s="129" t="s">
        <v>4443</v>
      </c>
      <c r="C1758" s="130" t="s">
        <v>4282</v>
      </c>
      <c r="D1758" s="129" t="s">
        <v>3604</v>
      </c>
      <c r="E1758" s="131" t="s">
        <v>2007</v>
      </c>
      <c r="F1758" s="131" t="s">
        <v>473</v>
      </c>
      <c r="G1758" s="132" t="s">
        <v>913</v>
      </c>
      <c r="H1758" s="133">
        <v>75</v>
      </c>
      <c r="I1758" s="188" t="s">
        <v>45</v>
      </c>
      <c r="J1758" s="188" t="s">
        <v>46</v>
      </c>
      <c r="K1758" s="58">
        <v>0</v>
      </c>
      <c r="L1758" s="46">
        <v>0</v>
      </c>
      <c r="M1758" s="46">
        <v>0</v>
      </c>
      <c r="N1758" s="135" t="s">
        <v>4284</v>
      </c>
    </row>
    <row r="1759" spans="1:14" ht="15" customHeight="1" x14ac:dyDescent="0.25">
      <c r="A1759" s="210">
        <v>710</v>
      </c>
      <c r="B1759" s="129" t="s">
        <v>4444</v>
      </c>
      <c r="C1759" s="130" t="s">
        <v>4282</v>
      </c>
      <c r="D1759" s="129" t="s">
        <v>4283</v>
      </c>
      <c r="E1759" s="131" t="s">
        <v>2007</v>
      </c>
      <c r="F1759" s="131" t="s">
        <v>473</v>
      </c>
      <c r="G1759" s="132" t="s">
        <v>913</v>
      </c>
      <c r="H1759" s="133">
        <v>75</v>
      </c>
      <c r="I1759" s="188" t="s">
        <v>45</v>
      </c>
      <c r="J1759" s="188" t="s">
        <v>46</v>
      </c>
      <c r="K1759" s="58">
        <v>0</v>
      </c>
      <c r="L1759" s="46">
        <v>0</v>
      </c>
      <c r="M1759" s="46">
        <v>0</v>
      </c>
      <c r="N1759" s="135" t="s">
        <v>4284</v>
      </c>
    </row>
    <row r="1760" spans="1:14" ht="15" customHeight="1" x14ac:dyDescent="0.25">
      <c r="A1760" s="210">
        <v>711</v>
      </c>
      <c r="B1760" s="129" t="s">
        <v>4445</v>
      </c>
      <c r="C1760" s="130" t="s">
        <v>3576</v>
      </c>
      <c r="D1760" s="129" t="s">
        <v>4446</v>
      </c>
      <c r="E1760" s="131" t="s">
        <v>2037</v>
      </c>
      <c r="F1760" s="131" t="s">
        <v>997</v>
      </c>
      <c r="G1760" s="132" t="s">
        <v>998</v>
      </c>
      <c r="H1760" s="133">
        <v>90</v>
      </c>
      <c r="I1760" s="188" t="s">
        <v>45</v>
      </c>
      <c r="J1760" s="188" t="s">
        <v>59</v>
      </c>
      <c r="K1760" s="58">
        <v>1</v>
      </c>
      <c r="L1760" s="46" t="s">
        <v>115</v>
      </c>
      <c r="M1760" s="46" t="s">
        <v>115</v>
      </c>
      <c r="N1760" s="135" t="s">
        <v>2231</v>
      </c>
    </row>
    <row r="1761" spans="1:14" ht="15" customHeight="1" x14ac:dyDescent="0.25">
      <c r="A1761" s="210">
        <v>712</v>
      </c>
      <c r="B1761" s="129" t="s">
        <v>4447</v>
      </c>
      <c r="C1761" s="130" t="s">
        <v>3576</v>
      </c>
      <c r="D1761" s="129" t="s">
        <v>1028</v>
      </c>
      <c r="E1761" s="131" t="s">
        <v>2037</v>
      </c>
      <c r="F1761" s="131" t="s">
        <v>997</v>
      </c>
      <c r="G1761" s="132" t="s">
        <v>998</v>
      </c>
      <c r="H1761" s="133">
        <v>90</v>
      </c>
      <c r="I1761" s="188" t="s">
        <v>45</v>
      </c>
      <c r="J1761" s="188" t="s">
        <v>59</v>
      </c>
      <c r="K1761" s="58">
        <v>1</v>
      </c>
      <c r="L1761" s="46" t="s">
        <v>115</v>
      </c>
      <c r="M1761" s="46" t="s">
        <v>115</v>
      </c>
      <c r="N1761" s="135" t="s">
        <v>2231</v>
      </c>
    </row>
    <row r="1762" spans="1:14" ht="15" customHeight="1" x14ac:dyDescent="0.25">
      <c r="A1762" s="210">
        <v>713</v>
      </c>
      <c r="B1762" s="129" t="s">
        <v>4448</v>
      </c>
      <c r="C1762" s="130" t="s">
        <v>4449</v>
      </c>
      <c r="D1762" s="129" t="s">
        <v>4450</v>
      </c>
      <c r="E1762" s="131" t="s">
        <v>2037</v>
      </c>
      <c r="F1762" s="131" t="s">
        <v>997</v>
      </c>
      <c r="G1762" s="132" t="s">
        <v>998</v>
      </c>
      <c r="H1762" s="133">
        <v>150</v>
      </c>
      <c r="I1762" s="188" t="s">
        <v>45</v>
      </c>
      <c r="J1762" s="188" t="s">
        <v>59</v>
      </c>
      <c r="K1762" s="58">
        <v>1</v>
      </c>
      <c r="L1762" s="46" t="s">
        <v>115</v>
      </c>
      <c r="M1762" s="46" t="s">
        <v>115</v>
      </c>
      <c r="N1762" s="135"/>
    </row>
    <row r="1763" spans="1:14" ht="15" customHeight="1" x14ac:dyDescent="0.25">
      <c r="A1763" s="210">
        <v>714</v>
      </c>
      <c r="B1763" s="129" t="s">
        <v>4451</v>
      </c>
      <c r="C1763" s="130" t="s">
        <v>3576</v>
      </c>
      <c r="D1763" s="129" t="s">
        <v>1028</v>
      </c>
      <c r="E1763" s="131" t="s">
        <v>2007</v>
      </c>
      <c r="F1763" s="131" t="s">
        <v>997</v>
      </c>
      <c r="G1763" s="132" t="s">
        <v>998</v>
      </c>
      <c r="H1763" s="133">
        <v>45</v>
      </c>
      <c r="I1763" s="188" t="s">
        <v>45</v>
      </c>
      <c r="J1763" s="188" t="s">
        <v>59</v>
      </c>
      <c r="K1763" s="58">
        <v>0</v>
      </c>
      <c r="L1763" s="46">
        <v>0</v>
      </c>
      <c r="M1763" s="46">
        <v>0</v>
      </c>
      <c r="N1763" s="135" t="s">
        <v>2020</v>
      </c>
    </row>
    <row r="1764" spans="1:14" ht="15" customHeight="1" x14ac:dyDescent="0.25">
      <c r="A1764" s="210">
        <v>715</v>
      </c>
      <c r="B1764" s="129" t="s">
        <v>4452</v>
      </c>
      <c r="C1764" s="130" t="s">
        <v>3576</v>
      </c>
      <c r="D1764" s="129" t="s">
        <v>4446</v>
      </c>
      <c r="E1764" s="131" t="s">
        <v>2007</v>
      </c>
      <c r="F1764" s="131" t="s">
        <v>997</v>
      </c>
      <c r="G1764" s="132" t="s">
        <v>998</v>
      </c>
      <c r="H1764" s="133">
        <v>45</v>
      </c>
      <c r="I1764" s="188" t="s">
        <v>45</v>
      </c>
      <c r="J1764" s="188" t="s">
        <v>59</v>
      </c>
      <c r="K1764" s="58">
        <v>1</v>
      </c>
      <c r="L1764" s="46" t="s">
        <v>115</v>
      </c>
      <c r="M1764" s="46" t="s">
        <v>115</v>
      </c>
      <c r="N1764" s="135"/>
    </row>
    <row r="1765" spans="1:14" ht="15" customHeight="1" x14ac:dyDescent="0.25">
      <c r="A1765" s="210">
        <v>716</v>
      </c>
      <c r="B1765" s="129" t="s">
        <v>4453</v>
      </c>
      <c r="C1765" s="130" t="s">
        <v>3576</v>
      </c>
      <c r="D1765" s="129" t="s">
        <v>1028</v>
      </c>
      <c r="E1765" s="131" t="s">
        <v>2037</v>
      </c>
      <c r="F1765" s="131" t="s">
        <v>997</v>
      </c>
      <c r="G1765" s="132" t="s">
        <v>998</v>
      </c>
      <c r="H1765" s="133">
        <v>185</v>
      </c>
      <c r="I1765" s="188" t="s">
        <v>45</v>
      </c>
      <c r="J1765" s="188" t="s">
        <v>59</v>
      </c>
      <c r="K1765" s="58">
        <v>1</v>
      </c>
      <c r="L1765" s="46" t="s">
        <v>115</v>
      </c>
      <c r="M1765" s="46" t="s">
        <v>115</v>
      </c>
      <c r="N1765" s="135"/>
    </row>
    <row r="1766" spans="1:14" ht="15" customHeight="1" x14ac:dyDescent="0.25">
      <c r="A1766" s="210">
        <v>717</v>
      </c>
      <c r="B1766" s="129" t="s">
        <v>4454</v>
      </c>
      <c r="C1766" s="130" t="s">
        <v>3576</v>
      </c>
      <c r="D1766" s="129" t="s">
        <v>4455</v>
      </c>
      <c r="E1766" s="131" t="s">
        <v>2037</v>
      </c>
      <c r="F1766" s="131" t="s">
        <v>997</v>
      </c>
      <c r="G1766" s="132" t="s">
        <v>998</v>
      </c>
      <c r="H1766" s="133">
        <v>185</v>
      </c>
      <c r="I1766" s="188" t="s">
        <v>45</v>
      </c>
      <c r="J1766" s="188" t="s">
        <v>59</v>
      </c>
      <c r="K1766" s="58">
        <v>1</v>
      </c>
      <c r="L1766" s="46" t="s">
        <v>115</v>
      </c>
      <c r="M1766" s="46" t="s">
        <v>115</v>
      </c>
      <c r="N1766" s="135"/>
    </row>
    <row r="1767" spans="1:14" ht="15" customHeight="1" x14ac:dyDescent="0.25">
      <c r="A1767" s="210">
        <v>718</v>
      </c>
      <c r="B1767" s="129" t="s">
        <v>4456</v>
      </c>
      <c r="C1767" s="130" t="s">
        <v>3576</v>
      </c>
      <c r="D1767" s="129" t="s">
        <v>4455</v>
      </c>
      <c r="E1767" s="131" t="s">
        <v>2007</v>
      </c>
      <c r="F1767" s="131" t="s">
        <v>997</v>
      </c>
      <c r="G1767" s="132" t="s">
        <v>998</v>
      </c>
      <c r="H1767" s="133">
        <v>45</v>
      </c>
      <c r="I1767" s="188" t="s">
        <v>45</v>
      </c>
      <c r="J1767" s="188" t="s">
        <v>59</v>
      </c>
      <c r="K1767" s="58">
        <v>0</v>
      </c>
      <c r="L1767" s="46">
        <v>0</v>
      </c>
      <c r="M1767" s="46">
        <v>0</v>
      </c>
      <c r="N1767" s="135"/>
    </row>
    <row r="1768" spans="1:14" ht="15" customHeight="1" x14ac:dyDescent="0.25">
      <c r="A1768" s="210">
        <v>719</v>
      </c>
      <c r="B1768" s="129" t="s">
        <v>4457</v>
      </c>
      <c r="C1768" s="130" t="s">
        <v>1077</v>
      </c>
      <c r="D1768" s="129" t="s">
        <v>1910</v>
      </c>
      <c r="E1768" s="131" t="s">
        <v>2007</v>
      </c>
      <c r="F1768" s="131" t="s">
        <v>997</v>
      </c>
      <c r="G1768" s="132" t="s">
        <v>998</v>
      </c>
      <c r="H1768" s="133">
        <v>45</v>
      </c>
      <c r="I1768" s="188" t="s">
        <v>45</v>
      </c>
      <c r="J1768" s="188" t="s">
        <v>59</v>
      </c>
      <c r="K1768" s="58">
        <v>1</v>
      </c>
      <c r="L1768" s="46" t="s">
        <v>115</v>
      </c>
      <c r="M1768" s="46" t="s">
        <v>115</v>
      </c>
      <c r="N1768" s="135"/>
    </row>
    <row r="1769" spans="1:14" ht="15" customHeight="1" x14ac:dyDescent="0.25">
      <c r="A1769" s="210">
        <v>720</v>
      </c>
      <c r="B1769" s="129" t="s">
        <v>4458</v>
      </c>
      <c r="C1769" s="130" t="s">
        <v>1077</v>
      </c>
      <c r="D1769" s="129" t="s">
        <v>4455</v>
      </c>
      <c r="E1769" s="131" t="s">
        <v>2007</v>
      </c>
      <c r="F1769" s="131" t="s">
        <v>997</v>
      </c>
      <c r="G1769" s="132" t="s">
        <v>998</v>
      </c>
      <c r="H1769" s="133">
        <v>45</v>
      </c>
      <c r="I1769" s="188" t="s">
        <v>45</v>
      </c>
      <c r="J1769" s="188" t="s">
        <v>59</v>
      </c>
      <c r="K1769" s="58">
        <v>1</v>
      </c>
      <c r="L1769" s="46" t="s">
        <v>115</v>
      </c>
      <c r="M1769" s="46" t="s">
        <v>115</v>
      </c>
      <c r="N1769" s="135"/>
    </row>
    <row r="1770" spans="1:14" ht="15" customHeight="1" x14ac:dyDescent="0.25">
      <c r="A1770" s="210">
        <v>721</v>
      </c>
      <c r="B1770" s="129" t="s">
        <v>4459</v>
      </c>
      <c r="C1770" s="130" t="s">
        <v>3576</v>
      </c>
      <c r="D1770" s="129" t="s">
        <v>1077</v>
      </c>
      <c r="E1770" s="131" t="s">
        <v>2037</v>
      </c>
      <c r="F1770" s="131" t="s">
        <v>997</v>
      </c>
      <c r="G1770" s="132" t="s">
        <v>998</v>
      </c>
      <c r="H1770" s="133">
        <v>90</v>
      </c>
      <c r="I1770" s="188" t="s">
        <v>45</v>
      </c>
      <c r="J1770" s="188" t="s">
        <v>59</v>
      </c>
      <c r="K1770" s="58">
        <v>1</v>
      </c>
      <c r="L1770" s="46" t="s">
        <v>115</v>
      </c>
      <c r="M1770" s="46" t="s">
        <v>115</v>
      </c>
      <c r="N1770" s="135"/>
    </row>
    <row r="1771" spans="1:14" ht="15" customHeight="1" x14ac:dyDescent="0.25">
      <c r="A1771" s="210">
        <v>722</v>
      </c>
      <c r="B1771" s="129" t="s">
        <v>4460</v>
      </c>
      <c r="C1771" s="130" t="s">
        <v>3576</v>
      </c>
      <c r="D1771" s="129" t="s">
        <v>4461</v>
      </c>
      <c r="E1771" s="131" t="s">
        <v>2037</v>
      </c>
      <c r="F1771" s="131" t="s">
        <v>997</v>
      </c>
      <c r="G1771" s="132" t="s">
        <v>998</v>
      </c>
      <c r="H1771" s="133">
        <v>90</v>
      </c>
      <c r="I1771" s="188" t="s">
        <v>45</v>
      </c>
      <c r="J1771" s="188" t="s">
        <v>59</v>
      </c>
      <c r="K1771" s="58">
        <v>1</v>
      </c>
      <c r="L1771" s="46" t="s">
        <v>115</v>
      </c>
      <c r="M1771" s="46" t="s">
        <v>115</v>
      </c>
      <c r="N1771" s="135"/>
    </row>
    <row r="1772" spans="1:14" ht="15" customHeight="1" x14ac:dyDescent="0.25">
      <c r="A1772" s="210">
        <v>723</v>
      </c>
      <c r="B1772" s="129" t="s">
        <v>4462</v>
      </c>
      <c r="C1772" s="130" t="s">
        <v>3576</v>
      </c>
      <c r="D1772" s="129" t="s">
        <v>1077</v>
      </c>
      <c r="E1772" s="131" t="s">
        <v>2007</v>
      </c>
      <c r="F1772" s="131" t="s">
        <v>997</v>
      </c>
      <c r="G1772" s="132" t="s">
        <v>998</v>
      </c>
      <c r="H1772" s="133">
        <v>45</v>
      </c>
      <c r="I1772" s="188" t="s">
        <v>45</v>
      </c>
      <c r="J1772" s="188" t="s">
        <v>59</v>
      </c>
      <c r="K1772" s="58">
        <v>1</v>
      </c>
      <c r="L1772" s="46" t="s">
        <v>115</v>
      </c>
      <c r="M1772" s="46" t="s">
        <v>115</v>
      </c>
      <c r="N1772" s="135"/>
    </row>
    <row r="1773" spans="1:14" ht="15" customHeight="1" x14ac:dyDescent="0.25">
      <c r="A1773" s="210">
        <v>724</v>
      </c>
      <c r="B1773" s="129" t="s">
        <v>4463</v>
      </c>
      <c r="C1773" s="130" t="s">
        <v>3576</v>
      </c>
      <c r="D1773" s="129" t="s">
        <v>4461</v>
      </c>
      <c r="E1773" s="131" t="s">
        <v>2007</v>
      </c>
      <c r="F1773" s="131" t="s">
        <v>997</v>
      </c>
      <c r="G1773" s="132" t="s">
        <v>998</v>
      </c>
      <c r="H1773" s="133">
        <v>45</v>
      </c>
      <c r="I1773" s="188" t="s">
        <v>45</v>
      </c>
      <c r="J1773" s="188" t="s">
        <v>59</v>
      </c>
      <c r="K1773" s="58">
        <v>1</v>
      </c>
      <c r="L1773" s="46" t="s">
        <v>115</v>
      </c>
      <c r="M1773" s="46" t="s">
        <v>115</v>
      </c>
      <c r="N1773" s="135"/>
    </row>
    <row r="1774" spans="1:14" ht="15" customHeight="1" x14ac:dyDescent="0.25">
      <c r="A1774" s="210">
        <v>725</v>
      </c>
      <c r="B1774" s="129" t="s">
        <v>4464</v>
      </c>
      <c r="C1774" s="130" t="s">
        <v>4465</v>
      </c>
      <c r="D1774" s="129" t="s">
        <v>1933</v>
      </c>
      <c r="E1774" s="131" t="s">
        <v>2670</v>
      </c>
      <c r="F1774" s="131" t="s">
        <v>997</v>
      </c>
      <c r="G1774" s="132" t="s">
        <v>998</v>
      </c>
      <c r="H1774" s="133">
        <v>410</v>
      </c>
      <c r="I1774" s="188" t="s">
        <v>29</v>
      </c>
      <c r="J1774" s="188" t="s">
        <v>314</v>
      </c>
      <c r="K1774" s="58">
        <v>2</v>
      </c>
      <c r="L1774" s="46" t="s">
        <v>115</v>
      </c>
      <c r="M1774" s="46" t="s">
        <v>115</v>
      </c>
      <c r="N1774" s="135" t="s">
        <v>78</v>
      </c>
    </row>
    <row r="1775" spans="1:14" ht="15" customHeight="1" x14ac:dyDescent="0.25">
      <c r="A1775" s="210">
        <v>726</v>
      </c>
      <c r="B1775" s="129" t="s">
        <v>4466</v>
      </c>
      <c r="C1775" s="130" t="s">
        <v>4465</v>
      </c>
      <c r="D1775" s="129" t="s">
        <v>753</v>
      </c>
      <c r="E1775" s="131" t="s">
        <v>2670</v>
      </c>
      <c r="F1775" s="131" t="s">
        <v>997</v>
      </c>
      <c r="G1775" s="132" t="s">
        <v>998</v>
      </c>
      <c r="H1775" s="133">
        <v>410</v>
      </c>
      <c r="I1775" s="188" t="s">
        <v>29</v>
      </c>
      <c r="J1775" s="188" t="s">
        <v>314</v>
      </c>
      <c r="K1775" s="58">
        <v>2</v>
      </c>
      <c r="L1775" s="46" t="s">
        <v>115</v>
      </c>
      <c r="M1775" s="46" t="s">
        <v>115</v>
      </c>
      <c r="N1775" s="135" t="s">
        <v>78</v>
      </c>
    </row>
    <row r="1776" spans="1:14" ht="15" customHeight="1" x14ac:dyDescent="0.25">
      <c r="A1776" s="210">
        <v>727</v>
      </c>
      <c r="B1776" s="129" t="s">
        <v>4467</v>
      </c>
      <c r="C1776" s="130" t="s">
        <v>1014</v>
      </c>
      <c r="D1776" s="129" t="s">
        <v>65</v>
      </c>
      <c r="E1776" s="131" t="s">
        <v>2007</v>
      </c>
      <c r="F1776" s="131" t="s">
        <v>20</v>
      </c>
      <c r="G1776" s="132" t="s">
        <v>998</v>
      </c>
      <c r="H1776" s="133">
        <v>75</v>
      </c>
      <c r="I1776" s="188" t="s">
        <v>45</v>
      </c>
      <c r="J1776" s="188" t="s">
        <v>74</v>
      </c>
      <c r="K1776" s="58">
        <v>0</v>
      </c>
      <c r="L1776" s="46">
        <v>0</v>
      </c>
      <c r="M1776" s="46">
        <v>0</v>
      </c>
      <c r="N1776" s="135"/>
    </row>
    <row r="1777" spans="1:14" ht="15" customHeight="1" x14ac:dyDescent="0.25">
      <c r="A1777" s="210">
        <v>728</v>
      </c>
      <c r="B1777" s="129" t="s">
        <v>4468</v>
      </c>
      <c r="C1777" s="130" t="s">
        <v>4469</v>
      </c>
      <c r="D1777" s="129" t="s">
        <v>4470</v>
      </c>
      <c r="E1777" s="131" t="s">
        <v>2007</v>
      </c>
      <c r="F1777" s="131" t="s">
        <v>20</v>
      </c>
      <c r="G1777" s="132" t="s">
        <v>998</v>
      </c>
      <c r="H1777" s="133">
        <v>75</v>
      </c>
      <c r="I1777" s="188" t="s">
        <v>45</v>
      </c>
      <c r="J1777" s="188" t="s">
        <v>46</v>
      </c>
      <c r="K1777" s="58">
        <v>0</v>
      </c>
      <c r="L1777" s="46">
        <v>0</v>
      </c>
      <c r="M1777" s="46">
        <v>0</v>
      </c>
      <c r="N1777" s="135"/>
    </row>
    <row r="1778" spans="1:14" ht="15" customHeight="1" x14ac:dyDescent="0.25">
      <c r="A1778" s="210">
        <v>729</v>
      </c>
      <c r="B1778" s="129" t="s">
        <v>4471</v>
      </c>
      <c r="C1778" s="130" t="s">
        <v>1014</v>
      </c>
      <c r="D1778" s="129" t="s">
        <v>1014</v>
      </c>
      <c r="E1778" s="131" t="s">
        <v>2007</v>
      </c>
      <c r="F1778" s="131" t="s">
        <v>20</v>
      </c>
      <c r="G1778" s="132" t="s">
        <v>998</v>
      </c>
      <c r="H1778" s="133">
        <v>75</v>
      </c>
      <c r="I1778" s="188" t="s">
        <v>45</v>
      </c>
      <c r="J1778" s="188" t="s">
        <v>74</v>
      </c>
      <c r="K1778" s="58">
        <v>0</v>
      </c>
      <c r="L1778" s="46">
        <v>0</v>
      </c>
      <c r="M1778" s="46">
        <v>0</v>
      </c>
      <c r="N1778" s="135"/>
    </row>
    <row r="1779" spans="1:14" ht="15" customHeight="1" x14ac:dyDescent="0.25">
      <c r="A1779" s="210">
        <v>730</v>
      </c>
      <c r="B1779" s="129" t="s">
        <v>4472</v>
      </c>
      <c r="C1779" s="130" t="s">
        <v>3576</v>
      </c>
      <c r="D1779" s="129" t="s">
        <v>3579</v>
      </c>
      <c r="E1779" s="131" t="s">
        <v>2037</v>
      </c>
      <c r="F1779" s="131" t="s">
        <v>793</v>
      </c>
      <c r="G1779" s="132" t="s">
        <v>998</v>
      </c>
      <c r="H1779" s="133">
        <v>170</v>
      </c>
      <c r="I1779" s="188" t="s">
        <v>45</v>
      </c>
      <c r="J1779" s="188" t="s">
        <v>59</v>
      </c>
      <c r="K1779" s="58">
        <v>1</v>
      </c>
      <c r="L1779" s="46" t="s">
        <v>115</v>
      </c>
      <c r="M1779" s="46" t="s">
        <v>115</v>
      </c>
      <c r="N1779" s="135"/>
    </row>
    <row r="1780" spans="1:14" ht="15" customHeight="1" x14ac:dyDescent="0.25">
      <c r="A1780" s="210">
        <v>731</v>
      </c>
      <c r="B1780" s="129" t="s">
        <v>4473</v>
      </c>
      <c r="C1780" s="130" t="s">
        <v>3576</v>
      </c>
      <c r="D1780" s="129" t="s">
        <v>4474</v>
      </c>
      <c r="E1780" s="131" t="s">
        <v>2037</v>
      </c>
      <c r="F1780" s="131" t="s">
        <v>793</v>
      </c>
      <c r="G1780" s="132" t="s">
        <v>998</v>
      </c>
      <c r="H1780" s="133">
        <v>170</v>
      </c>
      <c r="I1780" s="188" t="s">
        <v>45</v>
      </c>
      <c r="J1780" s="188" t="s">
        <v>59</v>
      </c>
      <c r="K1780" s="58">
        <v>1</v>
      </c>
      <c r="L1780" s="46" t="s">
        <v>115</v>
      </c>
      <c r="M1780" s="46" t="s">
        <v>115</v>
      </c>
      <c r="N1780" s="135"/>
    </row>
    <row r="1781" spans="1:14" ht="15" customHeight="1" x14ac:dyDescent="0.25">
      <c r="A1781" s="210">
        <v>732</v>
      </c>
      <c r="B1781" s="129" t="s">
        <v>4475</v>
      </c>
      <c r="C1781" s="130" t="s">
        <v>3576</v>
      </c>
      <c r="D1781" s="129" t="s">
        <v>3579</v>
      </c>
      <c r="E1781" s="131" t="s">
        <v>2007</v>
      </c>
      <c r="F1781" s="131" t="s">
        <v>793</v>
      </c>
      <c r="G1781" s="132" t="s">
        <v>998</v>
      </c>
      <c r="H1781" s="133">
        <v>45</v>
      </c>
      <c r="I1781" s="188" t="s">
        <v>45</v>
      </c>
      <c r="J1781" s="188" t="s">
        <v>59</v>
      </c>
      <c r="K1781" s="58">
        <v>1</v>
      </c>
      <c r="L1781" s="46" t="s">
        <v>115</v>
      </c>
      <c r="M1781" s="46" t="s">
        <v>115</v>
      </c>
      <c r="N1781" s="135"/>
    </row>
    <row r="1782" spans="1:14" ht="15" customHeight="1" x14ac:dyDescent="0.25">
      <c r="A1782" s="210">
        <v>733</v>
      </c>
      <c r="B1782" s="129" t="s">
        <v>4476</v>
      </c>
      <c r="C1782" s="130" t="s">
        <v>3576</v>
      </c>
      <c r="D1782" s="129" t="s">
        <v>4474</v>
      </c>
      <c r="E1782" s="131" t="s">
        <v>2007</v>
      </c>
      <c r="F1782" s="131" t="s">
        <v>793</v>
      </c>
      <c r="G1782" s="132" t="s">
        <v>998</v>
      </c>
      <c r="H1782" s="133">
        <v>45</v>
      </c>
      <c r="I1782" s="188" t="s">
        <v>45</v>
      </c>
      <c r="J1782" s="188" t="s">
        <v>59</v>
      </c>
      <c r="K1782" s="58">
        <v>1</v>
      </c>
      <c r="L1782" s="46" t="s">
        <v>115</v>
      </c>
      <c r="M1782" s="46" t="s">
        <v>115</v>
      </c>
      <c r="N1782" s="135"/>
    </row>
    <row r="1783" spans="1:14" ht="15" customHeight="1" x14ac:dyDescent="0.25">
      <c r="A1783" s="210">
        <v>734</v>
      </c>
      <c r="B1783" s="129" t="s">
        <v>4477</v>
      </c>
      <c r="C1783" s="130" t="s">
        <v>3576</v>
      </c>
      <c r="D1783" s="129" t="s">
        <v>4478</v>
      </c>
      <c r="E1783" s="138" t="s">
        <v>2037</v>
      </c>
      <c r="F1783" s="138" t="s">
        <v>997</v>
      </c>
      <c r="G1783" s="132" t="s">
        <v>998</v>
      </c>
      <c r="H1783" s="133">
        <v>230</v>
      </c>
      <c r="I1783" s="188" t="s">
        <v>45</v>
      </c>
      <c r="J1783" s="188" t="s">
        <v>59</v>
      </c>
      <c r="K1783" s="58">
        <v>1</v>
      </c>
      <c r="L1783" s="46" t="s">
        <v>115</v>
      </c>
      <c r="M1783" s="46" t="s">
        <v>115</v>
      </c>
      <c r="N1783" s="135"/>
    </row>
    <row r="1784" spans="1:14" ht="15" customHeight="1" x14ac:dyDescent="0.25">
      <c r="A1784" s="210">
        <v>735</v>
      </c>
      <c r="B1784" s="129" t="s">
        <v>4479</v>
      </c>
      <c r="C1784" s="130" t="s">
        <v>3576</v>
      </c>
      <c r="D1784" s="129" t="s">
        <v>1077</v>
      </c>
      <c r="E1784" s="138" t="s">
        <v>2037</v>
      </c>
      <c r="F1784" s="138" t="s">
        <v>997</v>
      </c>
      <c r="G1784" s="132" t="s">
        <v>998</v>
      </c>
      <c r="H1784" s="133">
        <v>230</v>
      </c>
      <c r="I1784" s="188" t="s">
        <v>45</v>
      </c>
      <c r="J1784" s="188" t="s">
        <v>59</v>
      </c>
      <c r="K1784" s="58">
        <v>1</v>
      </c>
      <c r="L1784" s="46" t="s">
        <v>115</v>
      </c>
      <c r="M1784" s="46" t="s">
        <v>115</v>
      </c>
      <c r="N1784" s="135"/>
    </row>
    <row r="1785" spans="1:14" ht="15" customHeight="1" x14ac:dyDescent="0.25">
      <c r="A1785" s="210">
        <v>736</v>
      </c>
      <c r="B1785" s="129" t="s">
        <v>4480</v>
      </c>
      <c r="C1785" s="130" t="s">
        <v>1028</v>
      </c>
      <c r="D1785" s="129" t="s">
        <v>1214</v>
      </c>
      <c r="E1785" s="131" t="s">
        <v>2007</v>
      </c>
      <c r="F1785" s="131" t="s">
        <v>997</v>
      </c>
      <c r="G1785" s="132" t="s">
        <v>998</v>
      </c>
      <c r="H1785" s="149">
        <v>45</v>
      </c>
      <c r="I1785" s="46" t="s">
        <v>1398</v>
      </c>
      <c r="J1785" s="46" t="s">
        <v>2268</v>
      </c>
      <c r="K1785" s="148">
        <v>0</v>
      </c>
      <c r="L1785" s="46">
        <v>0</v>
      </c>
      <c r="M1785" s="46">
        <v>0</v>
      </c>
      <c r="N1785" s="135" t="s">
        <v>4481</v>
      </c>
    </row>
    <row r="1786" spans="1:14" ht="15" customHeight="1" x14ac:dyDescent="0.25">
      <c r="A1786" s="210">
        <v>737</v>
      </c>
      <c r="B1786" s="129" t="s">
        <v>4482</v>
      </c>
      <c r="C1786" s="130" t="s">
        <v>3576</v>
      </c>
      <c r="D1786" s="129" t="s">
        <v>1077</v>
      </c>
      <c r="E1786" s="138" t="s">
        <v>2007</v>
      </c>
      <c r="F1786" s="138" t="s">
        <v>997</v>
      </c>
      <c r="G1786" s="132" t="s">
        <v>998</v>
      </c>
      <c r="H1786" s="133">
        <v>75</v>
      </c>
      <c r="I1786" s="188" t="s">
        <v>45</v>
      </c>
      <c r="J1786" s="188" t="s">
        <v>59</v>
      </c>
      <c r="K1786" s="58">
        <v>1</v>
      </c>
      <c r="L1786" s="46" t="s">
        <v>115</v>
      </c>
      <c r="M1786" s="46" t="s">
        <v>115</v>
      </c>
      <c r="N1786" s="135"/>
    </row>
    <row r="1787" spans="1:14" ht="15" customHeight="1" x14ac:dyDescent="0.25">
      <c r="A1787" s="210">
        <v>738</v>
      </c>
      <c r="B1787" s="129" t="s">
        <v>4483</v>
      </c>
      <c r="C1787" s="130" t="s">
        <v>3576</v>
      </c>
      <c r="D1787" s="129" t="s">
        <v>4478</v>
      </c>
      <c r="E1787" s="138" t="s">
        <v>2007</v>
      </c>
      <c r="F1787" s="138" t="s">
        <v>997</v>
      </c>
      <c r="G1787" s="132" t="s">
        <v>998</v>
      </c>
      <c r="H1787" s="149">
        <v>75</v>
      </c>
      <c r="I1787" s="188" t="s">
        <v>45</v>
      </c>
      <c r="J1787" s="188" t="s">
        <v>59</v>
      </c>
      <c r="K1787" s="148">
        <v>1</v>
      </c>
      <c r="L1787" s="46" t="s">
        <v>115</v>
      </c>
      <c r="M1787" s="46" t="s">
        <v>115</v>
      </c>
      <c r="N1787" s="135"/>
    </row>
    <row r="1788" spans="1:14" ht="15" customHeight="1" x14ac:dyDescent="0.25">
      <c r="A1788" s="210">
        <v>739</v>
      </c>
      <c r="B1788" s="129" t="s">
        <v>4484</v>
      </c>
      <c r="C1788" s="130" t="s">
        <v>3576</v>
      </c>
      <c r="D1788" s="129" t="s">
        <v>4461</v>
      </c>
      <c r="E1788" s="131" t="s">
        <v>2670</v>
      </c>
      <c r="F1788" s="131" t="s">
        <v>997</v>
      </c>
      <c r="G1788" s="132" t="s">
        <v>998</v>
      </c>
      <c r="H1788" s="133">
        <v>210</v>
      </c>
      <c r="I1788" s="188" t="s">
        <v>29</v>
      </c>
      <c r="J1788" s="188" t="s">
        <v>314</v>
      </c>
      <c r="K1788" s="58">
        <v>0</v>
      </c>
      <c r="L1788" s="46">
        <v>0</v>
      </c>
      <c r="M1788" s="46">
        <v>0</v>
      </c>
      <c r="N1788" s="135" t="s">
        <v>4485</v>
      </c>
    </row>
    <row r="1789" spans="1:14" ht="15" customHeight="1" x14ac:dyDescent="0.25">
      <c r="A1789" s="210">
        <v>740</v>
      </c>
      <c r="B1789" s="129" t="s">
        <v>4486</v>
      </c>
      <c r="C1789" s="130" t="s">
        <v>4465</v>
      </c>
      <c r="D1789" s="129" t="s">
        <v>3475</v>
      </c>
      <c r="E1789" s="131" t="s">
        <v>2670</v>
      </c>
      <c r="F1789" s="131" t="s">
        <v>997</v>
      </c>
      <c r="G1789" s="132" t="s">
        <v>998</v>
      </c>
      <c r="H1789" s="133">
        <v>260</v>
      </c>
      <c r="I1789" s="188" t="s">
        <v>29</v>
      </c>
      <c r="J1789" s="188" t="s">
        <v>314</v>
      </c>
      <c r="K1789" s="58">
        <v>0</v>
      </c>
      <c r="L1789" s="46">
        <v>0</v>
      </c>
      <c r="M1789" s="46">
        <v>0</v>
      </c>
      <c r="N1789" s="135" t="s">
        <v>4485</v>
      </c>
    </row>
    <row r="1790" spans="1:14" ht="15" customHeight="1" x14ac:dyDescent="0.25">
      <c r="A1790" s="210">
        <v>741</v>
      </c>
      <c r="B1790" s="129" t="s">
        <v>4487</v>
      </c>
      <c r="C1790" s="130" t="s">
        <v>4488</v>
      </c>
      <c r="D1790" s="129" t="s">
        <v>4489</v>
      </c>
      <c r="E1790" s="131" t="s">
        <v>2670</v>
      </c>
      <c r="F1790" s="131" t="s">
        <v>997</v>
      </c>
      <c r="G1790" s="132" t="s">
        <v>998</v>
      </c>
      <c r="H1790" s="133">
        <v>305</v>
      </c>
      <c r="I1790" s="188" t="s">
        <v>29</v>
      </c>
      <c r="J1790" s="188" t="s">
        <v>314</v>
      </c>
      <c r="K1790" s="58">
        <v>0</v>
      </c>
      <c r="L1790" s="46">
        <v>0</v>
      </c>
      <c r="M1790" s="46">
        <v>0</v>
      </c>
      <c r="N1790" s="135" t="s">
        <v>4485</v>
      </c>
    </row>
    <row r="1791" spans="1:14" ht="15" customHeight="1" x14ac:dyDescent="0.25">
      <c r="A1791" s="210">
        <v>742</v>
      </c>
      <c r="B1791" s="129" t="s">
        <v>4490</v>
      </c>
      <c r="C1791" s="130" t="s">
        <v>1021</v>
      </c>
      <c r="D1791" s="129" t="s">
        <v>1222</v>
      </c>
      <c r="E1791" s="131" t="s">
        <v>2007</v>
      </c>
      <c r="F1791" s="131" t="s">
        <v>997</v>
      </c>
      <c r="G1791" s="132" t="s">
        <v>998</v>
      </c>
      <c r="H1791" s="133">
        <v>45</v>
      </c>
      <c r="I1791" s="188" t="s">
        <v>29</v>
      </c>
      <c r="J1791" s="188" t="s">
        <v>314</v>
      </c>
      <c r="K1791" s="58">
        <v>0</v>
      </c>
      <c r="L1791" s="46">
        <v>0</v>
      </c>
      <c r="M1791" s="46">
        <v>0</v>
      </c>
      <c r="N1791" s="135" t="s">
        <v>4485</v>
      </c>
    </row>
    <row r="1792" spans="1:14" ht="15" customHeight="1" x14ac:dyDescent="0.25">
      <c r="A1792" s="210">
        <v>743</v>
      </c>
      <c r="B1792" s="129" t="s">
        <v>4491</v>
      </c>
      <c r="C1792" s="130" t="s">
        <v>4488</v>
      </c>
      <c r="D1792" s="129" t="s">
        <v>4489</v>
      </c>
      <c r="E1792" s="131" t="s">
        <v>2007</v>
      </c>
      <c r="F1792" s="131" t="s">
        <v>997</v>
      </c>
      <c r="G1792" s="132" t="s">
        <v>998</v>
      </c>
      <c r="H1792" s="133">
        <v>150</v>
      </c>
      <c r="I1792" s="188" t="s">
        <v>29</v>
      </c>
      <c r="J1792" s="188" t="s">
        <v>314</v>
      </c>
      <c r="K1792" s="58">
        <v>0</v>
      </c>
      <c r="L1792" s="46">
        <v>0</v>
      </c>
      <c r="M1792" s="46">
        <v>0</v>
      </c>
      <c r="N1792" s="135" t="s">
        <v>4485</v>
      </c>
    </row>
    <row r="1793" spans="1:14" ht="15" customHeight="1" x14ac:dyDescent="0.25">
      <c r="A1793" s="210">
        <v>744</v>
      </c>
      <c r="B1793" s="129" t="s">
        <v>4492</v>
      </c>
      <c r="C1793" s="130" t="s">
        <v>3576</v>
      </c>
      <c r="D1793" s="129" t="s">
        <v>4461</v>
      </c>
      <c r="E1793" s="131" t="s">
        <v>2007</v>
      </c>
      <c r="F1793" s="131" t="s">
        <v>997</v>
      </c>
      <c r="G1793" s="132" t="s">
        <v>998</v>
      </c>
      <c r="H1793" s="133">
        <v>75</v>
      </c>
      <c r="I1793" s="188" t="s">
        <v>29</v>
      </c>
      <c r="J1793" s="188" t="s">
        <v>314</v>
      </c>
      <c r="K1793" s="58">
        <v>0</v>
      </c>
      <c r="L1793" s="46">
        <v>0</v>
      </c>
      <c r="M1793" s="46">
        <v>0</v>
      </c>
      <c r="N1793" s="135" t="s">
        <v>4485</v>
      </c>
    </row>
    <row r="1794" spans="1:14" ht="15" customHeight="1" x14ac:dyDescent="0.25">
      <c r="A1794" s="210">
        <v>745</v>
      </c>
      <c r="B1794" s="129" t="s">
        <v>4493</v>
      </c>
      <c r="C1794" s="130" t="s">
        <v>4465</v>
      </c>
      <c r="D1794" s="129" t="s">
        <v>3475</v>
      </c>
      <c r="E1794" s="131" t="s">
        <v>2007</v>
      </c>
      <c r="F1794" s="131" t="s">
        <v>997</v>
      </c>
      <c r="G1794" s="132" t="s">
        <v>998</v>
      </c>
      <c r="H1794" s="133">
        <v>45</v>
      </c>
      <c r="I1794" s="188" t="s">
        <v>29</v>
      </c>
      <c r="J1794" s="188" t="s">
        <v>314</v>
      </c>
      <c r="K1794" s="58">
        <v>0</v>
      </c>
      <c r="L1794" s="46">
        <v>0</v>
      </c>
      <c r="M1794" s="46">
        <v>0</v>
      </c>
      <c r="N1794" s="135" t="s">
        <v>78</v>
      </c>
    </row>
    <row r="1795" spans="1:14" ht="15" customHeight="1" x14ac:dyDescent="0.25">
      <c r="A1795" s="210">
        <v>746</v>
      </c>
      <c r="B1795" s="129" t="s">
        <v>4494</v>
      </c>
      <c r="C1795" s="130" t="s">
        <v>1214</v>
      </c>
      <c r="D1795" s="129" t="s">
        <v>1028</v>
      </c>
      <c r="E1795" s="131" t="s">
        <v>2007</v>
      </c>
      <c r="F1795" s="131" t="s">
        <v>20</v>
      </c>
      <c r="G1795" s="132" t="s">
        <v>998</v>
      </c>
      <c r="H1795" s="133">
        <v>45</v>
      </c>
      <c r="I1795" s="188" t="s">
        <v>45</v>
      </c>
      <c r="J1795" s="188" t="s">
        <v>317</v>
      </c>
      <c r="K1795" s="58">
        <v>0</v>
      </c>
      <c r="L1795" s="46">
        <v>0</v>
      </c>
      <c r="M1795" s="46">
        <v>0</v>
      </c>
      <c r="N1795" s="135" t="s">
        <v>2020</v>
      </c>
    </row>
    <row r="1796" spans="1:14" ht="15" customHeight="1" x14ac:dyDescent="0.25">
      <c r="A1796" s="210">
        <v>747</v>
      </c>
      <c r="B1796" s="129" t="s">
        <v>4495</v>
      </c>
      <c r="C1796" s="130" t="s">
        <v>1022</v>
      </c>
      <c r="D1796" s="129" t="s">
        <v>3763</v>
      </c>
      <c r="E1796" s="131" t="s">
        <v>2007</v>
      </c>
      <c r="F1796" s="131" t="s">
        <v>997</v>
      </c>
      <c r="G1796" s="132" t="s">
        <v>998</v>
      </c>
      <c r="H1796" s="133">
        <v>75</v>
      </c>
      <c r="I1796" s="188" t="s">
        <v>45</v>
      </c>
      <c r="J1796" s="188" t="s">
        <v>46</v>
      </c>
      <c r="K1796" s="58">
        <v>1</v>
      </c>
      <c r="L1796" s="46" t="s">
        <v>115</v>
      </c>
      <c r="M1796" s="46" t="s">
        <v>115</v>
      </c>
      <c r="N1796" s="135"/>
    </row>
    <row r="1797" spans="1:14" ht="15" customHeight="1" x14ac:dyDescent="0.25">
      <c r="A1797" s="210">
        <v>748</v>
      </c>
      <c r="B1797" s="129" t="s">
        <v>4496</v>
      </c>
      <c r="C1797" s="130" t="s">
        <v>1022</v>
      </c>
      <c r="D1797" s="129" t="s">
        <v>4446</v>
      </c>
      <c r="E1797" s="131" t="s">
        <v>2007</v>
      </c>
      <c r="F1797" s="131" t="s">
        <v>997</v>
      </c>
      <c r="G1797" s="132" t="s">
        <v>998</v>
      </c>
      <c r="H1797" s="133">
        <v>75</v>
      </c>
      <c r="I1797" s="188" t="s">
        <v>45</v>
      </c>
      <c r="J1797" s="188" t="s">
        <v>46</v>
      </c>
      <c r="K1797" s="58">
        <v>1</v>
      </c>
      <c r="L1797" s="46" t="s">
        <v>115</v>
      </c>
      <c r="M1797" s="46" t="s">
        <v>115</v>
      </c>
      <c r="N1797" s="135"/>
    </row>
    <row r="1798" spans="1:14" ht="15" customHeight="1" x14ac:dyDescent="0.25">
      <c r="A1798" s="210">
        <v>749</v>
      </c>
      <c r="B1798" s="129" t="s">
        <v>4497</v>
      </c>
      <c r="C1798" s="130" t="s">
        <v>3576</v>
      </c>
      <c r="D1798" s="129" t="s">
        <v>4498</v>
      </c>
      <c r="E1798" s="131" t="s">
        <v>2037</v>
      </c>
      <c r="F1798" s="131" t="s">
        <v>793</v>
      </c>
      <c r="G1798" s="132" t="s">
        <v>998</v>
      </c>
      <c r="H1798" s="133">
        <v>320</v>
      </c>
      <c r="I1798" s="188" t="s">
        <v>45</v>
      </c>
      <c r="J1798" s="188" t="s">
        <v>46</v>
      </c>
      <c r="K1798" s="58">
        <v>1</v>
      </c>
      <c r="L1798" s="46" t="s">
        <v>115</v>
      </c>
      <c r="M1798" s="46" t="s">
        <v>115</v>
      </c>
      <c r="N1798" s="135"/>
    </row>
    <row r="1799" spans="1:14" ht="15" customHeight="1" x14ac:dyDescent="0.25">
      <c r="A1799" s="210">
        <v>750</v>
      </c>
      <c r="B1799" s="129" t="s">
        <v>4499</v>
      </c>
      <c r="C1799" s="130" t="s">
        <v>3576</v>
      </c>
      <c r="D1799" s="129" t="s">
        <v>4478</v>
      </c>
      <c r="E1799" s="131" t="s">
        <v>2037</v>
      </c>
      <c r="F1799" s="131" t="s">
        <v>793</v>
      </c>
      <c r="G1799" s="132" t="s">
        <v>998</v>
      </c>
      <c r="H1799" s="133">
        <v>320</v>
      </c>
      <c r="I1799" s="188" t="s">
        <v>45</v>
      </c>
      <c r="J1799" s="188" t="s">
        <v>46</v>
      </c>
      <c r="K1799" s="58">
        <v>1</v>
      </c>
      <c r="L1799" s="46" t="s">
        <v>115</v>
      </c>
      <c r="M1799" s="46" t="s">
        <v>115</v>
      </c>
      <c r="N1799" s="135"/>
    </row>
    <row r="1800" spans="1:14" ht="15" customHeight="1" x14ac:dyDescent="0.25">
      <c r="A1800" s="210">
        <v>751</v>
      </c>
      <c r="B1800" s="129" t="s">
        <v>4500</v>
      </c>
      <c r="C1800" s="130" t="s">
        <v>1022</v>
      </c>
      <c r="D1800" s="129" t="s">
        <v>4501</v>
      </c>
      <c r="E1800" s="131" t="s">
        <v>2007</v>
      </c>
      <c r="F1800" s="131" t="s">
        <v>997</v>
      </c>
      <c r="G1800" s="132" t="s">
        <v>998</v>
      </c>
      <c r="H1800" s="133">
        <v>75</v>
      </c>
      <c r="I1800" s="188" t="s">
        <v>45</v>
      </c>
      <c r="J1800" s="188" t="s">
        <v>46</v>
      </c>
      <c r="K1800" s="58">
        <v>1</v>
      </c>
      <c r="L1800" s="46" t="s">
        <v>115</v>
      </c>
      <c r="M1800" s="46" t="s">
        <v>115</v>
      </c>
      <c r="N1800" s="135"/>
    </row>
    <row r="1801" spans="1:14" ht="15" customHeight="1" x14ac:dyDescent="0.25">
      <c r="A1801" s="210">
        <v>752</v>
      </c>
      <c r="B1801" s="129" t="s">
        <v>4502</v>
      </c>
      <c r="C1801" s="130" t="s">
        <v>3576</v>
      </c>
      <c r="D1801" s="129" t="s">
        <v>4478</v>
      </c>
      <c r="E1801" s="131" t="s">
        <v>2007</v>
      </c>
      <c r="F1801" s="131" t="s">
        <v>793</v>
      </c>
      <c r="G1801" s="132" t="s">
        <v>998</v>
      </c>
      <c r="H1801" s="133">
        <v>75</v>
      </c>
      <c r="I1801" s="188" t="s">
        <v>45</v>
      </c>
      <c r="J1801" s="188" t="s">
        <v>46</v>
      </c>
      <c r="K1801" s="58">
        <v>1</v>
      </c>
      <c r="L1801" s="46" t="s">
        <v>115</v>
      </c>
      <c r="M1801" s="46" t="s">
        <v>115</v>
      </c>
      <c r="N1801" s="135"/>
    </row>
    <row r="1802" spans="1:14" ht="15" customHeight="1" x14ac:dyDescent="0.25">
      <c r="A1802" s="210">
        <v>753</v>
      </c>
      <c r="B1802" s="129" t="s">
        <v>4503</v>
      </c>
      <c r="C1802" s="130" t="s">
        <v>3576</v>
      </c>
      <c r="D1802" s="129" t="s">
        <v>4498</v>
      </c>
      <c r="E1802" s="131" t="s">
        <v>2007</v>
      </c>
      <c r="F1802" s="131" t="s">
        <v>793</v>
      </c>
      <c r="G1802" s="132" t="s">
        <v>998</v>
      </c>
      <c r="H1802" s="133">
        <v>75</v>
      </c>
      <c r="I1802" s="188" t="s">
        <v>45</v>
      </c>
      <c r="J1802" s="188" t="s">
        <v>46</v>
      </c>
      <c r="K1802" s="58">
        <v>1</v>
      </c>
      <c r="L1802" s="46" t="s">
        <v>115</v>
      </c>
      <c r="M1802" s="46" t="s">
        <v>115</v>
      </c>
      <c r="N1802" s="135"/>
    </row>
    <row r="1803" spans="1:14" ht="15" customHeight="1" x14ac:dyDescent="0.25">
      <c r="A1803" s="210">
        <v>754</v>
      </c>
      <c r="B1803" s="129" t="s">
        <v>4504</v>
      </c>
      <c r="C1803" s="130" t="s">
        <v>1022</v>
      </c>
      <c r="D1803" s="129" t="s">
        <v>4501</v>
      </c>
      <c r="E1803" s="131" t="s">
        <v>2007</v>
      </c>
      <c r="F1803" s="131" t="s">
        <v>912</v>
      </c>
      <c r="G1803" s="132" t="s">
        <v>998</v>
      </c>
      <c r="H1803" s="133">
        <v>75</v>
      </c>
      <c r="I1803" s="188" t="s">
        <v>45</v>
      </c>
      <c r="J1803" s="188" t="s">
        <v>46</v>
      </c>
      <c r="K1803" s="58">
        <v>1</v>
      </c>
      <c r="L1803" s="46" t="s">
        <v>115</v>
      </c>
      <c r="M1803" s="46" t="s">
        <v>115</v>
      </c>
      <c r="N1803" s="135"/>
    </row>
    <row r="1804" spans="1:14" ht="15" customHeight="1" x14ac:dyDescent="0.25">
      <c r="A1804" s="210">
        <v>755</v>
      </c>
      <c r="B1804" s="129" t="s">
        <v>4505</v>
      </c>
      <c r="C1804" s="130" t="s">
        <v>3576</v>
      </c>
      <c r="D1804" s="129" t="s">
        <v>4455</v>
      </c>
      <c r="E1804" s="131" t="s">
        <v>2037</v>
      </c>
      <c r="F1804" s="131" t="s">
        <v>997</v>
      </c>
      <c r="G1804" s="132" t="s">
        <v>998</v>
      </c>
      <c r="H1804" s="133">
        <v>95</v>
      </c>
      <c r="I1804" s="188" t="s">
        <v>45</v>
      </c>
      <c r="J1804" s="188" t="s">
        <v>46</v>
      </c>
      <c r="K1804" s="58">
        <v>1</v>
      </c>
      <c r="L1804" s="46" t="s">
        <v>115</v>
      </c>
      <c r="M1804" s="46" t="s">
        <v>115</v>
      </c>
      <c r="N1804" s="135"/>
    </row>
    <row r="1805" spans="1:14" ht="15" customHeight="1" x14ac:dyDescent="0.25">
      <c r="A1805" s="210">
        <v>756</v>
      </c>
      <c r="B1805" s="129" t="s">
        <v>4506</v>
      </c>
      <c r="C1805" s="130" t="s">
        <v>3576</v>
      </c>
      <c r="D1805" s="129" t="s">
        <v>1933</v>
      </c>
      <c r="E1805" s="131" t="s">
        <v>2037</v>
      </c>
      <c r="F1805" s="131" t="s">
        <v>997</v>
      </c>
      <c r="G1805" s="132" t="s">
        <v>998</v>
      </c>
      <c r="H1805" s="133">
        <v>95</v>
      </c>
      <c r="I1805" s="188" t="s">
        <v>45</v>
      </c>
      <c r="J1805" s="188" t="s">
        <v>46</v>
      </c>
      <c r="K1805" s="222">
        <v>1</v>
      </c>
      <c r="L1805" s="46" t="s">
        <v>115</v>
      </c>
      <c r="M1805" s="46" t="s">
        <v>115</v>
      </c>
      <c r="N1805" s="135"/>
    </row>
    <row r="1806" spans="1:14" ht="15" customHeight="1" x14ac:dyDescent="0.25">
      <c r="A1806" s="210">
        <v>757</v>
      </c>
      <c r="B1806" s="129" t="s">
        <v>4507</v>
      </c>
      <c r="C1806" s="130" t="s">
        <v>1827</v>
      </c>
      <c r="D1806" s="129" t="s">
        <v>1130</v>
      </c>
      <c r="E1806" s="138" t="s">
        <v>2007</v>
      </c>
      <c r="F1806" s="131" t="s">
        <v>912</v>
      </c>
      <c r="G1806" s="132" t="s">
        <v>1054</v>
      </c>
      <c r="H1806" s="185">
        <v>45</v>
      </c>
      <c r="I1806" s="46" t="s">
        <v>45</v>
      </c>
      <c r="J1806" s="46" t="s">
        <v>59</v>
      </c>
      <c r="K1806" s="58">
        <v>1</v>
      </c>
      <c r="L1806" s="134" t="s">
        <v>115</v>
      </c>
      <c r="M1806" s="134" t="s">
        <v>115</v>
      </c>
      <c r="N1806" s="135"/>
    </row>
    <row r="1807" spans="1:14" ht="15" customHeight="1" x14ac:dyDescent="0.25">
      <c r="A1807" s="210">
        <v>758</v>
      </c>
      <c r="B1807" s="129" t="s">
        <v>4508</v>
      </c>
      <c r="C1807" s="129" t="s">
        <v>1827</v>
      </c>
      <c r="D1807" s="223" t="s">
        <v>4509</v>
      </c>
      <c r="E1807" s="138" t="s">
        <v>2007</v>
      </c>
      <c r="F1807" s="131" t="s">
        <v>912</v>
      </c>
      <c r="G1807" s="132" t="s">
        <v>1054</v>
      </c>
      <c r="H1807" s="185">
        <v>45</v>
      </c>
      <c r="I1807" s="46" t="s">
        <v>45</v>
      </c>
      <c r="J1807" s="46" t="s">
        <v>59</v>
      </c>
      <c r="K1807" s="58">
        <v>1</v>
      </c>
      <c r="L1807" s="134" t="s">
        <v>115</v>
      </c>
      <c r="M1807" s="134" t="s">
        <v>115</v>
      </c>
      <c r="N1807" s="135"/>
    </row>
    <row r="1808" spans="1:14" ht="15" customHeight="1" x14ac:dyDescent="0.25">
      <c r="A1808" s="210">
        <v>759</v>
      </c>
      <c r="B1808" s="129" t="s">
        <v>4510</v>
      </c>
      <c r="C1808" s="129" t="s">
        <v>1109</v>
      </c>
      <c r="D1808" s="129" t="s">
        <v>3763</v>
      </c>
      <c r="E1808" s="138" t="s">
        <v>2037</v>
      </c>
      <c r="F1808" s="131" t="s">
        <v>997</v>
      </c>
      <c r="G1808" s="132" t="s">
        <v>1054</v>
      </c>
      <c r="H1808" s="185">
        <v>0</v>
      </c>
      <c r="I1808" s="188">
        <v>0</v>
      </c>
      <c r="J1808" s="188">
        <v>0</v>
      </c>
      <c r="K1808" s="58">
        <v>0</v>
      </c>
      <c r="L1808" s="46">
        <v>0</v>
      </c>
      <c r="M1808" s="46">
        <v>0</v>
      </c>
      <c r="N1808" s="135" t="s">
        <v>4511</v>
      </c>
    </row>
    <row r="1809" spans="1:14" ht="15" customHeight="1" x14ac:dyDescent="0.25">
      <c r="A1809" s="210">
        <v>760</v>
      </c>
      <c r="B1809" s="129" t="s">
        <v>4512</v>
      </c>
      <c r="C1809" s="129" t="s">
        <v>1109</v>
      </c>
      <c r="D1809" s="129" t="s">
        <v>1910</v>
      </c>
      <c r="E1809" s="138" t="s">
        <v>2037</v>
      </c>
      <c r="F1809" s="131" t="s">
        <v>997</v>
      </c>
      <c r="G1809" s="132" t="s">
        <v>1054</v>
      </c>
      <c r="H1809" s="185">
        <v>0</v>
      </c>
      <c r="I1809" s="188">
        <v>0</v>
      </c>
      <c r="J1809" s="188">
        <v>0</v>
      </c>
      <c r="K1809" s="58">
        <v>0</v>
      </c>
      <c r="L1809" s="46">
        <v>0</v>
      </c>
      <c r="M1809" s="46">
        <v>0</v>
      </c>
      <c r="N1809" s="135" t="s">
        <v>4511</v>
      </c>
    </row>
    <row r="1810" spans="1:14" ht="15" customHeight="1" x14ac:dyDescent="0.25">
      <c r="A1810" s="210">
        <v>761</v>
      </c>
      <c r="B1810" s="129" t="s">
        <v>4513</v>
      </c>
      <c r="C1810" s="129" t="s">
        <v>1109</v>
      </c>
      <c r="D1810" s="129" t="s">
        <v>3763</v>
      </c>
      <c r="E1810" s="138" t="s">
        <v>2007</v>
      </c>
      <c r="F1810" s="131" t="s">
        <v>997</v>
      </c>
      <c r="G1810" s="132" t="s">
        <v>1054</v>
      </c>
      <c r="H1810" s="185">
        <v>45</v>
      </c>
      <c r="I1810" s="188" t="s">
        <v>45</v>
      </c>
      <c r="J1810" s="188" t="s">
        <v>59</v>
      </c>
      <c r="K1810" s="58">
        <v>1</v>
      </c>
      <c r="L1810" s="46" t="s">
        <v>115</v>
      </c>
      <c r="M1810" s="46" t="s">
        <v>115</v>
      </c>
      <c r="N1810" s="135"/>
    </row>
    <row r="1811" spans="1:14" ht="15" customHeight="1" x14ac:dyDescent="0.25">
      <c r="A1811" s="210">
        <v>762</v>
      </c>
      <c r="B1811" s="129" t="s">
        <v>4514</v>
      </c>
      <c r="C1811" s="129" t="s">
        <v>1109</v>
      </c>
      <c r="D1811" s="129" t="s">
        <v>1910</v>
      </c>
      <c r="E1811" s="138" t="s">
        <v>2007</v>
      </c>
      <c r="F1811" s="131" t="s">
        <v>997</v>
      </c>
      <c r="G1811" s="132" t="s">
        <v>1054</v>
      </c>
      <c r="H1811" s="185">
        <v>45</v>
      </c>
      <c r="I1811" s="188" t="s">
        <v>45</v>
      </c>
      <c r="J1811" s="188" t="s">
        <v>59</v>
      </c>
      <c r="K1811" s="58">
        <v>1</v>
      </c>
      <c r="L1811" s="46" t="s">
        <v>115</v>
      </c>
      <c r="M1811" s="46" t="s">
        <v>115</v>
      </c>
      <c r="N1811" s="135"/>
    </row>
    <row r="1812" spans="1:14" ht="15" customHeight="1" x14ac:dyDescent="0.25">
      <c r="A1812" s="210">
        <v>763</v>
      </c>
      <c r="B1812" s="154" t="s">
        <v>4515</v>
      </c>
      <c r="C1812" s="155" t="s">
        <v>4363</v>
      </c>
      <c r="D1812" s="154" t="s">
        <v>4516</v>
      </c>
      <c r="E1812" s="138" t="s">
        <v>2007</v>
      </c>
      <c r="F1812" s="131" t="s">
        <v>912</v>
      </c>
      <c r="G1812" s="145" t="s">
        <v>1054</v>
      </c>
      <c r="H1812" s="167">
        <v>150</v>
      </c>
      <c r="I1812" s="188" t="s">
        <v>45</v>
      </c>
      <c r="J1812" s="188" t="s">
        <v>59</v>
      </c>
      <c r="K1812" s="157">
        <v>1</v>
      </c>
      <c r="L1812" s="138" t="s">
        <v>115</v>
      </c>
      <c r="M1812" s="138" t="s">
        <v>115</v>
      </c>
      <c r="N1812" s="181"/>
    </row>
    <row r="1813" spans="1:14" ht="15" customHeight="1" x14ac:dyDescent="0.25">
      <c r="A1813" s="210">
        <v>764</v>
      </c>
      <c r="B1813" s="129" t="s">
        <v>4517</v>
      </c>
      <c r="C1813" s="130" t="s">
        <v>1104</v>
      </c>
      <c r="D1813" s="129" t="s">
        <v>1062</v>
      </c>
      <c r="E1813" s="138" t="s">
        <v>2007</v>
      </c>
      <c r="F1813" s="131" t="s">
        <v>912</v>
      </c>
      <c r="G1813" s="132" t="s">
        <v>1054</v>
      </c>
      <c r="H1813" s="185">
        <v>45</v>
      </c>
      <c r="I1813" s="46" t="s">
        <v>45</v>
      </c>
      <c r="J1813" s="46" t="s">
        <v>317</v>
      </c>
      <c r="K1813" s="58">
        <v>0</v>
      </c>
      <c r="L1813" s="46">
        <v>0</v>
      </c>
      <c r="M1813" s="46">
        <v>0</v>
      </c>
      <c r="N1813" s="135" t="s">
        <v>2020</v>
      </c>
    </row>
    <row r="1814" spans="1:14" ht="15" customHeight="1" x14ac:dyDescent="0.25">
      <c r="A1814" s="210">
        <v>765</v>
      </c>
      <c r="B1814" s="129" t="s">
        <v>4518</v>
      </c>
      <c r="C1814" s="130" t="s">
        <v>1062</v>
      </c>
      <c r="D1814" s="129" t="s">
        <v>1104</v>
      </c>
      <c r="E1814" s="138" t="s">
        <v>2007</v>
      </c>
      <c r="F1814" s="131" t="s">
        <v>912</v>
      </c>
      <c r="G1814" s="132" t="s">
        <v>1054</v>
      </c>
      <c r="H1814" s="185">
        <v>45</v>
      </c>
      <c r="I1814" s="46" t="s">
        <v>45</v>
      </c>
      <c r="J1814" s="46" t="s">
        <v>46</v>
      </c>
      <c r="K1814" s="58">
        <v>1</v>
      </c>
      <c r="L1814" s="46" t="s">
        <v>25</v>
      </c>
      <c r="M1814" s="46" t="s">
        <v>188</v>
      </c>
      <c r="N1814" s="135"/>
    </row>
    <row r="1815" spans="1:14" ht="15" customHeight="1" x14ac:dyDescent="0.25">
      <c r="A1815" s="210">
        <v>766</v>
      </c>
      <c r="B1815" s="129" t="s">
        <v>4519</v>
      </c>
      <c r="C1815" s="129" t="s">
        <v>1061</v>
      </c>
      <c r="D1815" s="129" t="s">
        <v>1825</v>
      </c>
      <c r="E1815" s="138" t="s">
        <v>2007</v>
      </c>
      <c r="F1815" s="138" t="s">
        <v>997</v>
      </c>
      <c r="G1815" s="132" t="s">
        <v>1054</v>
      </c>
      <c r="H1815" s="185">
        <v>45</v>
      </c>
      <c r="I1815" s="46" t="s">
        <v>45</v>
      </c>
      <c r="J1815" s="46" t="s">
        <v>74</v>
      </c>
      <c r="K1815" s="58">
        <v>0</v>
      </c>
      <c r="L1815" s="46">
        <v>0</v>
      </c>
      <c r="M1815" s="46">
        <v>0</v>
      </c>
      <c r="N1815" s="135" t="s">
        <v>2020</v>
      </c>
    </row>
    <row r="1816" spans="1:14" ht="15" customHeight="1" x14ac:dyDescent="0.25">
      <c r="A1816" s="210">
        <v>767</v>
      </c>
      <c r="B1816" s="129" t="s">
        <v>4520</v>
      </c>
      <c r="C1816" s="130" t="s">
        <v>1061</v>
      </c>
      <c r="D1816" s="129" t="s">
        <v>4489</v>
      </c>
      <c r="E1816" s="138" t="s">
        <v>2007</v>
      </c>
      <c r="F1816" s="131" t="s">
        <v>997</v>
      </c>
      <c r="G1816" s="132" t="s">
        <v>1054</v>
      </c>
      <c r="H1816" s="185">
        <v>75</v>
      </c>
      <c r="I1816" s="46" t="s">
        <v>45</v>
      </c>
      <c r="J1816" s="46" t="s">
        <v>74</v>
      </c>
      <c r="K1816" s="58">
        <v>1</v>
      </c>
      <c r="L1816" s="134" t="s">
        <v>115</v>
      </c>
      <c r="M1816" s="134" t="s">
        <v>115</v>
      </c>
      <c r="N1816" s="135"/>
    </row>
    <row r="1817" spans="1:14" ht="15" customHeight="1" x14ac:dyDescent="0.25">
      <c r="A1817" s="210">
        <v>768</v>
      </c>
      <c r="B1817" s="129" t="s">
        <v>4521</v>
      </c>
      <c r="C1817" s="130" t="s">
        <v>1062</v>
      </c>
      <c r="D1817" s="129" t="s">
        <v>1287</v>
      </c>
      <c r="E1817" s="131" t="s">
        <v>2007</v>
      </c>
      <c r="F1817" s="131" t="s">
        <v>912</v>
      </c>
      <c r="G1817" s="132" t="s">
        <v>1054</v>
      </c>
      <c r="H1817" s="185">
        <v>45</v>
      </c>
      <c r="I1817" s="46" t="s">
        <v>45</v>
      </c>
      <c r="J1817" s="46" t="s">
        <v>46</v>
      </c>
      <c r="K1817" s="58">
        <v>1</v>
      </c>
      <c r="L1817" s="46" t="s">
        <v>25</v>
      </c>
      <c r="M1817" s="46" t="s">
        <v>188</v>
      </c>
      <c r="N1817" s="135"/>
    </row>
    <row r="1818" spans="1:14" ht="15" customHeight="1" x14ac:dyDescent="0.25">
      <c r="A1818" s="210">
        <v>769</v>
      </c>
      <c r="B1818" s="129" t="s">
        <v>4522</v>
      </c>
      <c r="C1818" s="130" t="s">
        <v>1125</v>
      </c>
      <c r="D1818" s="129" t="s">
        <v>4523</v>
      </c>
      <c r="E1818" s="131" t="s">
        <v>2037</v>
      </c>
      <c r="F1818" s="131" t="s">
        <v>997</v>
      </c>
      <c r="G1818" s="132" t="s">
        <v>1054</v>
      </c>
      <c r="H1818" s="185">
        <v>75</v>
      </c>
      <c r="I1818" s="188" t="s">
        <v>45</v>
      </c>
      <c r="J1818" s="188" t="s">
        <v>59</v>
      </c>
      <c r="K1818" s="58">
        <v>0</v>
      </c>
      <c r="L1818" s="46">
        <v>0</v>
      </c>
      <c r="M1818" s="46">
        <v>0</v>
      </c>
      <c r="N1818" s="135"/>
    </row>
    <row r="1819" spans="1:14" ht="15" customHeight="1" x14ac:dyDescent="0.25">
      <c r="A1819" s="210">
        <v>770</v>
      </c>
      <c r="B1819" s="129" t="s">
        <v>4524</v>
      </c>
      <c r="C1819" s="130" t="s">
        <v>4525</v>
      </c>
      <c r="D1819" s="129" t="s">
        <v>4308</v>
      </c>
      <c r="E1819" s="131" t="s">
        <v>2007</v>
      </c>
      <c r="F1819" s="131" t="s">
        <v>997</v>
      </c>
      <c r="G1819" s="132" t="s">
        <v>1054</v>
      </c>
      <c r="H1819" s="185">
        <v>45</v>
      </c>
      <c r="I1819" s="188" t="s">
        <v>45</v>
      </c>
      <c r="J1819" s="188" t="s">
        <v>46</v>
      </c>
      <c r="K1819" s="58">
        <v>1</v>
      </c>
      <c r="L1819" s="46" t="s">
        <v>115</v>
      </c>
      <c r="M1819" s="46" t="s">
        <v>115</v>
      </c>
      <c r="N1819" s="135"/>
    </row>
    <row r="1820" spans="1:14" ht="15" customHeight="1" x14ac:dyDescent="0.25">
      <c r="A1820" s="210">
        <v>771</v>
      </c>
      <c r="B1820" s="129" t="s">
        <v>4526</v>
      </c>
      <c r="C1820" s="130" t="s">
        <v>4525</v>
      </c>
      <c r="D1820" s="129" t="s">
        <v>4489</v>
      </c>
      <c r="E1820" s="131" t="s">
        <v>2007</v>
      </c>
      <c r="F1820" s="131" t="s">
        <v>997</v>
      </c>
      <c r="G1820" s="132" t="s">
        <v>1054</v>
      </c>
      <c r="H1820" s="185">
        <v>45</v>
      </c>
      <c r="I1820" s="188" t="s">
        <v>45</v>
      </c>
      <c r="J1820" s="188" t="s">
        <v>46</v>
      </c>
      <c r="K1820" s="58">
        <v>0</v>
      </c>
      <c r="L1820" s="46">
        <v>0</v>
      </c>
      <c r="M1820" s="46">
        <v>0</v>
      </c>
      <c r="N1820" s="135" t="s">
        <v>2020</v>
      </c>
    </row>
    <row r="1821" spans="1:14" ht="15" customHeight="1" x14ac:dyDescent="0.25">
      <c r="A1821" s="210">
        <v>772</v>
      </c>
      <c r="B1821" s="129" t="s">
        <v>4527</v>
      </c>
      <c r="C1821" s="130" t="s">
        <v>4528</v>
      </c>
      <c r="D1821" s="129" t="s">
        <v>4529</v>
      </c>
      <c r="E1821" s="131" t="s">
        <v>2007</v>
      </c>
      <c r="F1821" s="131" t="s">
        <v>623</v>
      </c>
      <c r="G1821" s="132" t="s">
        <v>1054</v>
      </c>
      <c r="H1821" s="185">
        <v>75</v>
      </c>
      <c r="I1821" s="188" t="s">
        <v>45</v>
      </c>
      <c r="J1821" s="188" t="s">
        <v>59</v>
      </c>
      <c r="K1821" s="58">
        <v>0</v>
      </c>
      <c r="L1821" s="46">
        <v>0</v>
      </c>
      <c r="M1821" s="46">
        <v>0</v>
      </c>
      <c r="N1821" s="135" t="s">
        <v>2020</v>
      </c>
    </row>
    <row r="1822" spans="1:14" ht="15" customHeight="1" x14ac:dyDescent="0.25">
      <c r="A1822" s="210">
        <v>773</v>
      </c>
      <c r="B1822" s="129" t="s">
        <v>4530</v>
      </c>
      <c r="C1822" s="130" t="s">
        <v>4363</v>
      </c>
      <c r="D1822" s="129" t="s">
        <v>4363</v>
      </c>
      <c r="E1822" s="131" t="s">
        <v>2007</v>
      </c>
      <c r="F1822" s="131" t="s">
        <v>793</v>
      </c>
      <c r="G1822" s="132" t="s">
        <v>1054</v>
      </c>
      <c r="H1822" s="147">
        <v>150</v>
      </c>
      <c r="I1822" s="46" t="s">
        <v>45</v>
      </c>
      <c r="J1822" s="46" t="s">
        <v>59</v>
      </c>
      <c r="K1822" s="148">
        <v>1</v>
      </c>
      <c r="L1822" s="46" t="s">
        <v>115</v>
      </c>
      <c r="M1822" s="46" t="s">
        <v>115</v>
      </c>
      <c r="N1822" s="135"/>
    </row>
    <row r="1823" spans="1:14" ht="15" customHeight="1" x14ac:dyDescent="0.25">
      <c r="A1823" s="210">
        <v>774</v>
      </c>
      <c r="B1823" s="129" t="s">
        <v>4531</v>
      </c>
      <c r="C1823" s="130" t="s">
        <v>4363</v>
      </c>
      <c r="D1823" s="129" t="s">
        <v>4379</v>
      </c>
      <c r="E1823" s="131" t="s">
        <v>2007</v>
      </c>
      <c r="F1823" s="131" t="s">
        <v>793</v>
      </c>
      <c r="G1823" s="132" t="s">
        <v>1054</v>
      </c>
      <c r="H1823" s="185">
        <v>150</v>
      </c>
      <c r="I1823" s="46" t="s">
        <v>45</v>
      </c>
      <c r="J1823" s="46" t="s">
        <v>59</v>
      </c>
      <c r="K1823" s="58">
        <v>1</v>
      </c>
      <c r="L1823" s="46" t="s">
        <v>115</v>
      </c>
      <c r="M1823" s="46" t="s">
        <v>115</v>
      </c>
      <c r="N1823" s="135"/>
    </row>
    <row r="1824" spans="1:14" ht="15" customHeight="1" x14ac:dyDescent="0.25">
      <c r="A1824" s="210">
        <v>775</v>
      </c>
      <c r="B1824" s="129" t="s">
        <v>4532</v>
      </c>
      <c r="C1824" s="130" t="s">
        <v>1109</v>
      </c>
      <c r="D1824" s="129" t="s">
        <v>3908</v>
      </c>
      <c r="E1824" s="131" t="s">
        <v>2037</v>
      </c>
      <c r="F1824" s="131" t="s">
        <v>997</v>
      </c>
      <c r="G1824" s="132" t="s">
        <v>1054</v>
      </c>
      <c r="H1824" s="185">
        <v>0</v>
      </c>
      <c r="I1824" s="188">
        <v>0</v>
      </c>
      <c r="J1824" s="188">
        <v>0</v>
      </c>
      <c r="K1824" s="58">
        <v>0</v>
      </c>
      <c r="L1824" s="46">
        <v>0</v>
      </c>
      <c r="M1824" s="46">
        <v>0</v>
      </c>
      <c r="N1824" s="135" t="s">
        <v>4511</v>
      </c>
    </row>
    <row r="1825" spans="1:14" ht="15" customHeight="1" x14ac:dyDescent="0.25">
      <c r="A1825" s="210">
        <v>776</v>
      </c>
      <c r="B1825" s="129" t="s">
        <v>4533</v>
      </c>
      <c r="C1825" s="130" t="s">
        <v>1109</v>
      </c>
      <c r="D1825" s="129" t="s">
        <v>4489</v>
      </c>
      <c r="E1825" s="131" t="s">
        <v>2037</v>
      </c>
      <c r="F1825" s="131" t="s">
        <v>997</v>
      </c>
      <c r="G1825" s="132" t="s">
        <v>1054</v>
      </c>
      <c r="H1825" s="185">
        <v>0</v>
      </c>
      <c r="I1825" s="188">
        <v>0</v>
      </c>
      <c r="J1825" s="188">
        <v>0</v>
      </c>
      <c r="K1825" s="58">
        <v>0</v>
      </c>
      <c r="L1825" s="46">
        <v>0</v>
      </c>
      <c r="M1825" s="46">
        <v>0</v>
      </c>
      <c r="N1825" s="135" t="s">
        <v>4511</v>
      </c>
    </row>
    <row r="1826" spans="1:14" ht="15" customHeight="1" x14ac:dyDescent="0.25">
      <c r="A1826" s="210">
        <v>777</v>
      </c>
      <c r="B1826" s="129" t="s">
        <v>4534</v>
      </c>
      <c r="C1826" s="130" t="s">
        <v>1109</v>
      </c>
      <c r="D1826" s="129" t="s">
        <v>3908</v>
      </c>
      <c r="E1826" s="131" t="s">
        <v>2007</v>
      </c>
      <c r="F1826" s="131" t="s">
        <v>997</v>
      </c>
      <c r="G1826" s="132" t="s">
        <v>1054</v>
      </c>
      <c r="H1826" s="185">
        <v>45</v>
      </c>
      <c r="I1826" s="188" t="s">
        <v>45</v>
      </c>
      <c r="J1826" s="188" t="s">
        <v>59</v>
      </c>
      <c r="K1826" s="58">
        <v>1</v>
      </c>
      <c r="L1826" s="46" t="s">
        <v>115</v>
      </c>
      <c r="M1826" s="46" t="s">
        <v>115</v>
      </c>
      <c r="N1826" s="135"/>
    </row>
    <row r="1827" spans="1:14" ht="15" customHeight="1" x14ac:dyDescent="0.25">
      <c r="A1827" s="210">
        <v>778</v>
      </c>
      <c r="B1827" s="129" t="s">
        <v>4535</v>
      </c>
      <c r="C1827" s="130" t="s">
        <v>1109</v>
      </c>
      <c r="D1827" s="129" t="s">
        <v>3908</v>
      </c>
      <c r="E1827" s="131" t="s">
        <v>2007</v>
      </c>
      <c r="F1827" s="131" t="s">
        <v>997</v>
      </c>
      <c r="G1827" s="132" t="s">
        <v>1054</v>
      </c>
      <c r="H1827" s="185">
        <v>45</v>
      </c>
      <c r="I1827" s="188" t="s">
        <v>45</v>
      </c>
      <c r="J1827" s="188" t="s">
        <v>59</v>
      </c>
      <c r="K1827" s="58">
        <v>1</v>
      </c>
      <c r="L1827" s="46" t="s">
        <v>115</v>
      </c>
      <c r="M1827" s="46" t="s">
        <v>115</v>
      </c>
      <c r="N1827" s="135" t="s">
        <v>4536</v>
      </c>
    </row>
    <row r="1828" spans="1:14" ht="15" customHeight="1" x14ac:dyDescent="0.25">
      <c r="A1828" s="210">
        <v>779</v>
      </c>
      <c r="B1828" s="129" t="s">
        <v>4537</v>
      </c>
      <c r="C1828" s="130" t="s">
        <v>1109</v>
      </c>
      <c r="D1828" s="129" t="s">
        <v>4489</v>
      </c>
      <c r="E1828" s="131" t="s">
        <v>2007</v>
      </c>
      <c r="F1828" s="131" t="s">
        <v>997</v>
      </c>
      <c r="G1828" s="132" t="s">
        <v>1054</v>
      </c>
      <c r="H1828" s="185">
        <v>45</v>
      </c>
      <c r="I1828" s="188" t="s">
        <v>45</v>
      </c>
      <c r="J1828" s="188" t="s">
        <v>59</v>
      </c>
      <c r="K1828" s="58">
        <v>0</v>
      </c>
      <c r="L1828" s="46">
        <v>0</v>
      </c>
      <c r="M1828" s="46">
        <v>0</v>
      </c>
      <c r="N1828" s="135"/>
    </row>
    <row r="1829" spans="1:14" ht="15" customHeight="1" x14ac:dyDescent="0.25">
      <c r="A1829" s="210">
        <v>780</v>
      </c>
      <c r="B1829" s="129" t="s">
        <v>4538</v>
      </c>
      <c r="C1829" s="130" t="s">
        <v>1141</v>
      </c>
      <c r="D1829" s="129" t="s">
        <v>4539</v>
      </c>
      <c r="E1829" s="138" t="s">
        <v>2007</v>
      </c>
      <c r="F1829" s="138" t="s">
        <v>623</v>
      </c>
      <c r="G1829" s="132" t="s">
        <v>1054</v>
      </c>
      <c r="H1829" s="185">
        <v>350</v>
      </c>
      <c r="I1829" s="188" t="s">
        <v>45</v>
      </c>
      <c r="J1829" s="188" t="s">
        <v>59</v>
      </c>
      <c r="K1829" s="58">
        <v>6</v>
      </c>
      <c r="L1829" s="46" t="s">
        <v>115</v>
      </c>
      <c r="M1829" s="46" t="s">
        <v>115</v>
      </c>
      <c r="N1829" s="135" t="s">
        <v>4540</v>
      </c>
    </row>
    <row r="1830" spans="1:14" ht="15" customHeight="1" x14ac:dyDescent="0.25">
      <c r="A1830" s="210">
        <v>781</v>
      </c>
      <c r="B1830" s="211" t="s">
        <v>4541</v>
      </c>
      <c r="C1830" s="211" t="s">
        <v>1092</v>
      </c>
      <c r="D1830" s="211" t="s">
        <v>3503</v>
      </c>
      <c r="E1830" s="173" t="s">
        <v>2670</v>
      </c>
      <c r="F1830" s="182" t="s">
        <v>623</v>
      </c>
      <c r="G1830" s="176" t="s">
        <v>1054</v>
      </c>
      <c r="H1830" s="173">
        <v>150</v>
      </c>
      <c r="I1830" s="212" t="s">
        <v>29</v>
      </c>
      <c r="J1830" s="212" t="s">
        <v>30</v>
      </c>
      <c r="K1830" s="213">
        <v>0</v>
      </c>
      <c r="L1830" s="176">
        <v>0</v>
      </c>
      <c r="M1830" s="176">
        <v>0</v>
      </c>
      <c r="N1830" s="217" t="s">
        <v>78</v>
      </c>
    </row>
    <row r="1831" spans="1:14" ht="15" customHeight="1" x14ac:dyDescent="0.25">
      <c r="A1831" s="210">
        <v>782</v>
      </c>
      <c r="B1831" s="211" t="s">
        <v>4542</v>
      </c>
      <c r="C1831" s="211" t="s">
        <v>1092</v>
      </c>
      <c r="D1831" s="211" t="s">
        <v>4489</v>
      </c>
      <c r="E1831" s="173" t="s">
        <v>2670</v>
      </c>
      <c r="F1831" s="182" t="s">
        <v>623</v>
      </c>
      <c r="G1831" s="176" t="s">
        <v>1054</v>
      </c>
      <c r="H1831" s="173">
        <v>75</v>
      </c>
      <c r="I1831" s="212" t="s">
        <v>29</v>
      </c>
      <c r="J1831" s="212" t="s">
        <v>30</v>
      </c>
      <c r="K1831" s="213">
        <v>0</v>
      </c>
      <c r="L1831" s="176">
        <v>0</v>
      </c>
      <c r="M1831" s="176">
        <v>0</v>
      </c>
      <c r="N1831" s="217" t="s">
        <v>78</v>
      </c>
    </row>
    <row r="1832" spans="1:14" ht="15" customHeight="1" x14ac:dyDescent="0.25">
      <c r="A1832" s="210">
        <v>783</v>
      </c>
      <c r="B1832" s="129" t="s">
        <v>4543</v>
      </c>
      <c r="C1832" s="130" t="s">
        <v>1098</v>
      </c>
      <c r="D1832" s="129" t="s">
        <v>4544</v>
      </c>
      <c r="E1832" s="138" t="s">
        <v>2007</v>
      </c>
      <c r="F1832" s="131" t="s">
        <v>997</v>
      </c>
      <c r="G1832" s="132" t="s">
        <v>1054</v>
      </c>
      <c r="H1832" s="147">
        <v>45</v>
      </c>
      <c r="I1832" s="46" t="s">
        <v>1398</v>
      </c>
      <c r="J1832" s="46" t="s">
        <v>1486</v>
      </c>
      <c r="K1832" s="148">
        <v>1</v>
      </c>
      <c r="L1832" s="46" t="s">
        <v>25</v>
      </c>
      <c r="M1832" s="46" t="s">
        <v>188</v>
      </c>
      <c r="N1832" s="135"/>
    </row>
    <row r="1833" spans="1:14" ht="15" customHeight="1" x14ac:dyDescent="0.25">
      <c r="A1833" s="210">
        <v>784</v>
      </c>
      <c r="B1833" s="129" t="s">
        <v>4545</v>
      </c>
      <c r="C1833" s="130" t="s">
        <v>1102</v>
      </c>
      <c r="D1833" s="129" t="s">
        <v>4546</v>
      </c>
      <c r="E1833" s="138" t="s">
        <v>2007</v>
      </c>
      <c r="F1833" s="131" t="s">
        <v>912</v>
      </c>
      <c r="G1833" s="132" t="s">
        <v>1054</v>
      </c>
      <c r="H1833" s="147">
        <v>45</v>
      </c>
      <c r="I1833" s="46" t="s">
        <v>45</v>
      </c>
      <c r="J1833" s="46" t="s">
        <v>317</v>
      </c>
      <c r="K1833" s="148">
        <v>1</v>
      </c>
      <c r="L1833" s="46" t="s">
        <v>25</v>
      </c>
      <c r="M1833" s="46" t="s">
        <v>188</v>
      </c>
      <c r="N1833" s="135"/>
    </row>
    <row r="1834" spans="1:14" ht="15" customHeight="1" x14ac:dyDescent="0.25">
      <c r="A1834" s="210">
        <v>785</v>
      </c>
      <c r="B1834" s="129" t="s">
        <v>4547</v>
      </c>
      <c r="C1834" s="130" t="s">
        <v>1102</v>
      </c>
      <c r="D1834" s="129" t="s">
        <v>3763</v>
      </c>
      <c r="E1834" s="131" t="s">
        <v>2007</v>
      </c>
      <c r="F1834" s="131" t="s">
        <v>912</v>
      </c>
      <c r="G1834" s="132" t="s">
        <v>1054</v>
      </c>
      <c r="H1834" s="147">
        <v>45</v>
      </c>
      <c r="I1834" s="46" t="s">
        <v>45</v>
      </c>
      <c r="J1834" s="46" t="s">
        <v>317</v>
      </c>
      <c r="K1834" s="148">
        <v>0</v>
      </c>
      <c r="L1834" s="46">
        <v>0</v>
      </c>
      <c r="M1834" s="46">
        <v>0</v>
      </c>
      <c r="N1834" s="135"/>
    </row>
    <row r="1835" spans="1:14" ht="15" customHeight="1" x14ac:dyDescent="0.25">
      <c r="A1835" s="210">
        <v>786</v>
      </c>
      <c r="B1835" s="129" t="s">
        <v>4548</v>
      </c>
      <c r="C1835" s="130" t="s">
        <v>1136</v>
      </c>
      <c r="D1835" s="129" t="s">
        <v>1136</v>
      </c>
      <c r="E1835" s="131" t="s">
        <v>2007</v>
      </c>
      <c r="F1835" s="131" t="s">
        <v>912</v>
      </c>
      <c r="G1835" s="132" t="s">
        <v>1054</v>
      </c>
      <c r="H1835" s="147">
        <v>45</v>
      </c>
      <c r="I1835" s="46" t="s">
        <v>45</v>
      </c>
      <c r="J1835" s="46" t="s">
        <v>317</v>
      </c>
      <c r="K1835" s="58">
        <v>0</v>
      </c>
      <c r="L1835" s="46">
        <v>0</v>
      </c>
      <c r="M1835" s="46">
        <v>0</v>
      </c>
      <c r="N1835" s="135"/>
    </row>
    <row r="1836" spans="1:14" ht="15" customHeight="1" x14ac:dyDescent="0.25">
      <c r="A1836" s="210">
        <v>787</v>
      </c>
      <c r="B1836" s="129" t="s">
        <v>4549</v>
      </c>
      <c r="C1836" s="130" t="s">
        <v>1104</v>
      </c>
      <c r="D1836" s="129" t="s">
        <v>1228</v>
      </c>
      <c r="E1836" s="138" t="s">
        <v>2007</v>
      </c>
      <c r="F1836" s="131" t="s">
        <v>912</v>
      </c>
      <c r="G1836" s="132" t="s">
        <v>1054</v>
      </c>
      <c r="H1836" s="147">
        <v>45</v>
      </c>
      <c r="I1836" s="46" t="s">
        <v>45</v>
      </c>
      <c r="J1836" s="46" t="s">
        <v>317</v>
      </c>
      <c r="K1836" s="148">
        <v>2</v>
      </c>
      <c r="L1836" s="46" t="s">
        <v>115</v>
      </c>
      <c r="M1836" s="46" t="s">
        <v>115</v>
      </c>
      <c r="N1836" s="135"/>
    </row>
    <row r="1837" spans="1:14" ht="15" customHeight="1" x14ac:dyDescent="0.25">
      <c r="A1837" s="210">
        <v>788</v>
      </c>
      <c r="B1837" s="129" t="s">
        <v>4550</v>
      </c>
      <c r="C1837" s="130" t="s">
        <v>4551</v>
      </c>
      <c r="D1837" s="129" t="s">
        <v>4418</v>
      </c>
      <c r="E1837" s="138" t="s">
        <v>2007</v>
      </c>
      <c r="F1837" s="131" t="s">
        <v>912</v>
      </c>
      <c r="G1837" s="132" t="s">
        <v>1054</v>
      </c>
      <c r="H1837" s="147">
        <v>45</v>
      </c>
      <c r="I1837" s="46" t="s">
        <v>45</v>
      </c>
      <c r="J1837" s="46" t="s">
        <v>317</v>
      </c>
      <c r="K1837" s="148">
        <v>1</v>
      </c>
      <c r="L1837" s="46" t="s">
        <v>115</v>
      </c>
      <c r="M1837" s="46" t="s">
        <v>115</v>
      </c>
      <c r="N1837" s="135"/>
    </row>
    <row r="1838" spans="1:14" ht="15" customHeight="1" x14ac:dyDescent="0.25">
      <c r="A1838" s="210">
        <v>789</v>
      </c>
      <c r="B1838" s="129" t="s">
        <v>4552</v>
      </c>
      <c r="C1838" s="130" t="s">
        <v>4551</v>
      </c>
      <c r="D1838" s="129" t="s">
        <v>4509</v>
      </c>
      <c r="E1838" s="138" t="s">
        <v>2007</v>
      </c>
      <c r="F1838" s="131" t="s">
        <v>912</v>
      </c>
      <c r="G1838" s="132" t="s">
        <v>1054</v>
      </c>
      <c r="H1838" s="147">
        <v>45</v>
      </c>
      <c r="I1838" s="46" t="s">
        <v>45</v>
      </c>
      <c r="J1838" s="46" t="s">
        <v>317</v>
      </c>
      <c r="K1838" s="148">
        <v>1</v>
      </c>
      <c r="L1838" s="46" t="s">
        <v>115</v>
      </c>
      <c r="M1838" s="46" t="s">
        <v>115</v>
      </c>
      <c r="N1838" s="135"/>
    </row>
    <row r="1839" spans="1:14" ht="15" customHeight="1" x14ac:dyDescent="0.25">
      <c r="A1839" s="210">
        <v>790</v>
      </c>
      <c r="B1839" s="129" t="s">
        <v>4553</v>
      </c>
      <c r="C1839" s="130" t="s">
        <v>1104</v>
      </c>
      <c r="D1839" s="129" t="s">
        <v>1104</v>
      </c>
      <c r="E1839" s="138" t="s">
        <v>2007</v>
      </c>
      <c r="F1839" s="131" t="s">
        <v>912</v>
      </c>
      <c r="G1839" s="132" t="s">
        <v>1054</v>
      </c>
      <c r="H1839" s="147">
        <v>45</v>
      </c>
      <c r="I1839" s="46" t="s">
        <v>45</v>
      </c>
      <c r="J1839" s="46" t="s">
        <v>317</v>
      </c>
      <c r="K1839" s="148">
        <v>1</v>
      </c>
      <c r="L1839" s="46" t="s">
        <v>115</v>
      </c>
      <c r="M1839" s="46" t="s">
        <v>115</v>
      </c>
      <c r="N1839" s="135"/>
    </row>
    <row r="1840" spans="1:14" ht="15" customHeight="1" x14ac:dyDescent="0.25">
      <c r="A1840" s="210">
        <v>791</v>
      </c>
      <c r="B1840" s="129" t="s">
        <v>4554</v>
      </c>
      <c r="C1840" s="130" t="s">
        <v>1141</v>
      </c>
      <c r="D1840" s="129" t="s">
        <v>4555</v>
      </c>
      <c r="E1840" s="131" t="s">
        <v>2007</v>
      </c>
      <c r="F1840" s="131" t="s">
        <v>623</v>
      </c>
      <c r="G1840" s="132" t="s">
        <v>1054</v>
      </c>
      <c r="H1840" s="147">
        <v>45</v>
      </c>
      <c r="I1840" s="46" t="s">
        <v>45</v>
      </c>
      <c r="J1840" s="46" t="s">
        <v>59</v>
      </c>
      <c r="K1840" s="148">
        <v>0</v>
      </c>
      <c r="L1840" s="46">
        <v>0</v>
      </c>
      <c r="M1840" s="46">
        <v>0</v>
      </c>
      <c r="N1840" s="135" t="s">
        <v>2020</v>
      </c>
    </row>
    <row r="1841" spans="1:14" ht="15" customHeight="1" x14ac:dyDescent="0.25">
      <c r="A1841" s="210">
        <v>792</v>
      </c>
      <c r="B1841" s="129" t="s">
        <v>4556</v>
      </c>
      <c r="C1841" s="130" t="s">
        <v>1141</v>
      </c>
      <c r="D1841" s="129" t="s">
        <v>4294</v>
      </c>
      <c r="E1841" s="138" t="s">
        <v>2007</v>
      </c>
      <c r="F1841" s="131" t="s">
        <v>623</v>
      </c>
      <c r="G1841" s="132" t="s">
        <v>1054</v>
      </c>
      <c r="H1841" s="147">
        <v>45</v>
      </c>
      <c r="I1841" s="46" t="s">
        <v>45</v>
      </c>
      <c r="J1841" s="46" t="s">
        <v>59</v>
      </c>
      <c r="K1841" s="148">
        <v>0</v>
      </c>
      <c r="L1841" s="46">
        <v>0</v>
      </c>
      <c r="M1841" s="46">
        <v>0</v>
      </c>
      <c r="N1841" s="135"/>
    </row>
    <row r="1842" spans="1:14" ht="15" customHeight="1" x14ac:dyDescent="0.25">
      <c r="A1842" s="210">
        <v>793</v>
      </c>
      <c r="B1842" s="129" t="s">
        <v>4557</v>
      </c>
      <c r="C1842" s="130" t="s">
        <v>1125</v>
      </c>
      <c r="D1842" s="129" t="s">
        <v>4544</v>
      </c>
      <c r="E1842" s="131" t="s">
        <v>2037</v>
      </c>
      <c r="F1842" s="131" t="s">
        <v>997</v>
      </c>
      <c r="G1842" s="132" t="s">
        <v>1054</v>
      </c>
      <c r="H1842" s="185">
        <v>45</v>
      </c>
      <c r="I1842" s="188" t="s">
        <v>45</v>
      </c>
      <c r="J1842" s="188" t="s">
        <v>59</v>
      </c>
      <c r="K1842" s="58">
        <v>1</v>
      </c>
      <c r="L1842" s="134" t="s">
        <v>115</v>
      </c>
      <c r="M1842" s="46" t="s">
        <v>115</v>
      </c>
      <c r="N1842" s="135"/>
    </row>
    <row r="1843" spans="1:14" ht="15" customHeight="1" x14ac:dyDescent="0.25">
      <c r="A1843" s="210">
        <v>794</v>
      </c>
      <c r="B1843" s="129" t="s">
        <v>4558</v>
      </c>
      <c r="C1843" s="130" t="s">
        <v>1125</v>
      </c>
      <c r="D1843" s="129" t="s">
        <v>4555</v>
      </c>
      <c r="E1843" s="138" t="s">
        <v>2037</v>
      </c>
      <c r="F1843" s="138" t="s">
        <v>997</v>
      </c>
      <c r="G1843" s="132" t="s">
        <v>1054</v>
      </c>
      <c r="H1843" s="185">
        <v>75</v>
      </c>
      <c r="I1843" s="188" t="s">
        <v>45</v>
      </c>
      <c r="J1843" s="188" t="s">
        <v>59</v>
      </c>
      <c r="K1843" s="58">
        <v>1</v>
      </c>
      <c r="L1843" s="46" t="s">
        <v>115</v>
      </c>
      <c r="M1843" s="46" t="s">
        <v>115</v>
      </c>
      <c r="N1843" s="135"/>
    </row>
    <row r="1844" spans="1:14" ht="15" customHeight="1" x14ac:dyDescent="0.25">
      <c r="A1844" s="210">
        <v>795</v>
      </c>
      <c r="B1844" s="129" t="s">
        <v>4559</v>
      </c>
      <c r="C1844" s="130" t="s">
        <v>1118</v>
      </c>
      <c r="D1844" s="129" t="s">
        <v>1827</v>
      </c>
      <c r="E1844" s="138" t="s">
        <v>2007</v>
      </c>
      <c r="F1844" s="131" t="s">
        <v>997</v>
      </c>
      <c r="G1844" s="132" t="s">
        <v>1054</v>
      </c>
      <c r="H1844" s="185">
        <v>45</v>
      </c>
      <c r="I1844" s="46" t="s">
        <v>45</v>
      </c>
      <c r="J1844" s="46" t="s">
        <v>59</v>
      </c>
      <c r="K1844" s="58">
        <v>1</v>
      </c>
      <c r="L1844" s="46" t="s">
        <v>115</v>
      </c>
      <c r="M1844" s="46" t="s">
        <v>115</v>
      </c>
      <c r="N1844" s="135"/>
    </row>
    <row r="1845" spans="1:14" ht="15" customHeight="1" x14ac:dyDescent="0.25">
      <c r="A1845" s="210">
        <v>796</v>
      </c>
      <c r="B1845" s="129" t="s">
        <v>4560</v>
      </c>
      <c r="C1845" s="130" t="s">
        <v>1118</v>
      </c>
      <c r="D1845" s="129" t="s">
        <v>1061</v>
      </c>
      <c r="E1845" s="131" t="s">
        <v>2007</v>
      </c>
      <c r="F1845" s="131" t="s">
        <v>997</v>
      </c>
      <c r="G1845" s="132" t="s">
        <v>1054</v>
      </c>
      <c r="H1845" s="185">
        <v>45</v>
      </c>
      <c r="I1845" s="46" t="s">
        <v>45</v>
      </c>
      <c r="J1845" s="46" t="s">
        <v>59</v>
      </c>
      <c r="K1845" s="166">
        <v>0</v>
      </c>
      <c r="L1845" s="138">
        <v>0</v>
      </c>
      <c r="M1845" s="138">
        <v>0</v>
      </c>
      <c r="N1845" s="135" t="s">
        <v>2020</v>
      </c>
    </row>
    <row r="1846" spans="1:14" ht="15" customHeight="1" x14ac:dyDescent="0.25">
      <c r="A1846" s="210">
        <v>797</v>
      </c>
      <c r="B1846" s="129" t="s">
        <v>4561</v>
      </c>
      <c r="C1846" s="130" t="s">
        <v>4363</v>
      </c>
      <c r="D1846" s="129" t="s">
        <v>4363</v>
      </c>
      <c r="E1846" s="138" t="s">
        <v>2007</v>
      </c>
      <c r="F1846" s="131" t="s">
        <v>912</v>
      </c>
      <c r="G1846" s="145" t="s">
        <v>1054</v>
      </c>
      <c r="H1846" s="185">
        <v>45</v>
      </c>
      <c r="I1846" s="46" t="s">
        <v>45</v>
      </c>
      <c r="J1846" s="46" t="s">
        <v>59</v>
      </c>
      <c r="K1846" s="58">
        <v>1</v>
      </c>
      <c r="L1846" s="46" t="s">
        <v>115</v>
      </c>
      <c r="M1846" s="46" t="s">
        <v>115</v>
      </c>
      <c r="N1846" s="135"/>
    </row>
    <row r="1847" spans="1:14" ht="15" customHeight="1" x14ac:dyDescent="0.25">
      <c r="A1847" s="210">
        <v>798</v>
      </c>
      <c r="B1847" s="129" t="s">
        <v>4562</v>
      </c>
      <c r="C1847" s="130" t="s">
        <v>1827</v>
      </c>
      <c r="D1847" s="129" t="s">
        <v>4509</v>
      </c>
      <c r="E1847" s="131" t="s">
        <v>2007</v>
      </c>
      <c r="F1847" s="131" t="s">
        <v>912</v>
      </c>
      <c r="G1847" s="132" t="s">
        <v>1054</v>
      </c>
      <c r="H1847" s="185">
        <v>75</v>
      </c>
      <c r="I1847" s="46" t="s">
        <v>45</v>
      </c>
      <c r="J1847" s="46" t="s">
        <v>59</v>
      </c>
      <c r="K1847" s="58">
        <v>1</v>
      </c>
      <c r="L1847" s="46" t="s">
        <v>115</v>
      </c>
      <c r="M1847" s="46" t="s">
        <v>115</v>
      </c>
      <c r="N1847" s="135"/>
    </row>
    <row r="1848" spans="1:14" ht="15" customHeight="1" x14ac:dyDescent="0.25">
      <c r="A1848" s="210">
        <v>799</v>
      </c>
      <c r="B1848" s="129" t="s">
        <v>4563</v>
      </c>
      <c r="C1848" s="130" t="s">
        <v>1827</v>
      </c>
      <c r="D1848" s="129" t="s">
        <v>1825</v>
      </c>
      <c r="E1848" s="131" t="s">
        <v>2007</v>
      </c>
      <c r="F1848" s="131" t="s">
        <v>912</v>
      </c>
      <c r="G1848" s="132" t="s">
        <v>1054</v>
      </c>
      <c r="H1848" s="185">
        <v>45</v>
      </c>
      <c r="I1848" s="46" t="s">
        <v>45</v>
      </c>
      <c r="J1848" s="46" t="s">
        <v>59</v>
      </c>
      <c r="K1848" s="58">
        <v>0</v>
      </c>
      <c r="L1848" s="46">
        <v>0</v>
      </c>
      <c r="M1848" s="46">
        <v>0</v>
      </c>
      <c r="N1848" s="135" t="s">
        <v>4511</v>
      </c>
    </row>
    <row r="1849" spans="1:14" ht="15" customHeight="1" x14ac:dyDescent="0.25">
      <c r="A1849" s="210">
        <v>800</v>
      </c>
      <c r="B1849" s="129" t="s">
        <v>4564</v>
      </c>
      <c r="C1849" s="130" t="s">
        <v>1102</v>
      </c>
      <c r="D1849" s="129" t="s">
        <v>4509</v>
      </c>
      <c r="E1849" s="131" t="s">
        <v>2007</v>
      </c>
      <c r="F1849" s="131" t="s">
        <v>912</v>
      </c>
      <c r="G1849" s="132" t="s">
        <v>1054</v>
      </c>
      <c r="H1849" s="185">
        <v>45</v>
      </c>
      <c r="I1849" s="46" t="s">
        <v>45</v>
      </c>
      <c r="J1849" s="46" t="s">
        <v>317</v>
      </c>
      <c r="K1849" s="58">
        <v>1</v>
      </c>
      <c r="L1849" s="46" t="s">
        <v>115</v>
      </c>
      <c r="M1849" s="46" t="s">
        <v>115</v>
      </c>
      <c r="N1849" s="135"/>
    </row>
    <row r="1850" spans="1:14" ht="15" customHeight="1" x14ac:dyDescent="0.25">
      <c r="A1850" s="210">
        <v>801</v>
      </c>
      <c r="B1850" s="129" t="s">
        <v>4565</v>
      </c>
      <c r="C1850" s="130" t="s">
        <v>1102</v>
      </c>
      <c r="D1850" s="129" t="s">
        <v>1102</v>
      </c>
      <c r="E1850" s="138" t="s">
        <v>2007</v>
      </c>
      <c r="F1850" s="131" t="s">
        <v>912</v>
      </c>
      <c r="G1850" s="132" t="s">
        <v>1054</v>
      </c>
      <c r="H1850" s="185">
        <v>45</v>
      </c>
      <c r="I1850" s="46" t="s">
        <v>45</v>
      </c>
      <c r="J1850" s="46" t="s">
        <v>317</v>
      </c>
      <c r="K1850" s="58">
        <v>1</v>
      </c>
      <c r="L1850" s="46" t="s">
        <v>115</v>
      </c>
      <c r="M1850" s="46" t="s">
        <v>115</v>
      </c>
      <c r="N1850" s="135"/>
    </row>
    <row r="1851" spans="1:14" ht="15" customHeight="1" x14ac:dyDescent="0.25">
      <c r="A1851" s="210">
        <v>802</v>
      </c>
      <c r="B1851" s="129" t="s">
        <v>4566</v>
      </c>
      <c r="C1851" s="130" t="s">
        <v>4551</v>
      </c>
      <c r="D1851" s="129" t="s">
        <v>1104</v>
      </c>
      <c r="E1851" s="138" t="s">
        <v>2007</v>
      </c>
      <c r="F1851" s="131" t="s">
        <v>912</v>
      </c>
      <c r="G1851" s="132" t="s">
        <v>1054</v>
      </c>
      <c r="H1851" s="185">
        <v>45</v>
      </c>
      <c r="I1851" s="188" t="s">
        <v>45</v>
      </c>
      <c r="J1851" s="188" t="s">
        <v>317</v>
      </c>
      <c r="K1851" s="58">
        <v>1</v>
      </c>
      <c r="L1851" s="46" t="s">
        <v>115</v>
      </c>
      <c r="M1851" s="46" t="s">
        <v>115</v>
      </c>
      <c r="N1851" s="135"/>
    </row>
    <row r="1852" spans="1:14" ht="15" customHeight="1" x14ac:dyDescent="0.25">
      <c r="A1852" s="210">
        <v>803</v>
      </c>
      <c r="B1852" s="129" t="s">
        <v>4567</v>
      </c>
      <c r="C1852" s="130" t="s">
        <v>1827</v>
      </c>
      <c r="D1852" s="129" t="s">
        <v>1827</v>
      </c>
      <c r="E1852" s="138" t="s">
        <v>2007</v>
      </c>
      <c r="F1852" s="131" t="s">
        <v>912</v>
      </c>
      <c r="G1852" s="132" t="s">
        <v>1054</v>
      </c>
      <c r="H1852" s="185">
        <v>75</v>
      </c>
      <c r="I1852" s="188" t="s">
        <v>45</v>
      </c>
      <c r="J1852" s="188" t="s">
        <v>59</v>
      </c>
      <c r="K1852" s="58">
        <v>1</v>
      </c>
      <c r="L1852" s="46" t="s">
        <v>115</v>
      </c>
      <c r="M1852" s="46" t="s">
        <v>115</v>
      </c>
      <c r="N1852" s="135" t="s">
        <v>4568</v>
      </c>
    </row>
    <row r="1853" spans="1:14" ht="15" customHeight="1" x14ac:dyDescent="0.25">
      <c r="A1853" s="210">
        <v>804</v>
      </c>
      <c r="B1853" s="129" t="s">
        <v>4569</v>
      </c>
      <c r="C1853" s="130" t="s">
        <v>1102</v>
      </c>
      <c r="D1853" s="129" t="s">
        <v>4546</v>
      </c>
      <c r="E1853" s="138" t="s">
        <v>2007</v>
      </c>
      <c r="F1853" s="131" t="s">
        <v>912</v>
      </c>
      <c r="G1853" s="132" t="s">
        <v>1054</v>
      </c>
      <c r="H1853" s="185">
        <v>45</v>
      </c>
      <c r="I1853" s="188" t="s">
        <v>29</v>
      </c>
      <c r="J1853" s="188" t="s">
        <v>30</v>
      </c>
      <c r="K1853" s="58">
        <v>1</v>
      </c>
      <c r="L1853" s="46" t="s">
        <v>115</v>
      </c>
      <c r="M1853" s="46" t="s">
        <v>115</v>
      </c>
      <c r="N1853" s="135"/>
    </row>
    <row r="1854" spans="1:14" ht="15" customHeight="1" x14ac:dyDescent="0.25">
      <c r="A1854" s="210">
        <v>805</v>
      </c>
      <c r="B1854" s="129" t="s">
        <v>4570</v>
      </c>
      <c r="C1854" s="130" t="s">
        <v>1109</v>
      </c>
      <c r="D1854" s="129" t="s">
        <v>1910</v>
      </c>
      <c r="E1854" s="131" t="s">
        <v>2670</v>
      </c>
      <c r="F1854" s="131" t="s">
        <v>997</v>
      </c>
      <c r="G1854" s="132" t="s">
        <v>1054</v>
      </c>
      <c r="H1854" s="185">
        <v>75</v>
      </c>
      <c r="I1854" s="188" t="s">
        <v>29</v>
      </c>
      <c r="J1854" s="188" t="s">
        <v>30</v>
      </c>
      <c r="K1854" s="58">
        <v>0</v>
      </c>
      <c r="L1854" s="46">
        <v>0</v>
      </c>
      <c r="M1854" s="46">
        <v>0</v>
      </c>
      <c r="N1854" s="135" t="s">
        <v>78</v>
      </c>
    </row>
    <row r="1855" spans="1:14" ht="15" customHeight="1" x14ac:dyDescent="0.25">
      <c r="A1855" s="210">
        <v>806</v>
      </c>
      <c r="B1855" s="129" t="s">
        <v>4571</v>
      </c>
      <c r="C1855" s="130" t="s">
        <v>1137</v>
      </c>
      <c r="D1855" s="129" t="s">
        <v>1053</v>
      </c>
      <c r="E1855" s="131" t="s">
        <v>2007</v>
      </c>
      <c r="F1855" s="131" t="s">
        <v>912</v>
      </c>
      <c r="G1855" s="132" t="s">
        <v>1054</v>
      </c>
      <c r="H1855" s="185">
        <v>45</v>
      </c>
      <c r="I1855" s="188" t="s">
        <v>45</v>
      </c>
      <c r="J1855" s="188" t="s">
        <v>46</v>
      </c>
      <c r="K1855" s="58">
        <v>1</v>
      </c>
      <c r="L1855" s="46" t="s">
        <v>25</v>
      </c>
      <c r="M1855" s="46" t="s">
        <v>188</v>
      </c>
      <c r="N1855" s="135"/>
    </row>
    <row r="1856" spans="1:14" ht="15" customHeight="1" x14ac:dyDescent="0.25">
      <c r="A1856" s="210">
        <v>807</v>
      </c>
      <c r="B1856" s="129" t="s">
        <v>4572</v>
      </c>
      <c r="C1856" s="130" t="s">
        <v>1137</v>
      </c>
      <c r="D1856" s="129" t="s">
        <v>1136</v>
      </c>
      <c r="E1856" s="131" t="s">
        <v>2007</v>
      </c>
      <c r="F1856" s="131" t="s">
        <v>912</v>
      </c>
      <c r="G1856" s="132" t="s">
        <v>1054</v>
      </c>
      <c r="H1856" s="185">
        <v>45</v>
      </c>
      <c r="I1856" s="188" t="s">
        <v>45</v>
      </c>
      <c r="J1856" s="188" t="s">
        <v>46</v>
      </c>
      <c r="K1856" s="58">
        <v>1</v>
      </c>
      <c r="L1856" s="46" t="s">
        <v>25</v>
      </c>
      <c r="M1856" s="46" t="s">
        <v>188</v>
      </c>
      <c r="N1856" s="135"/>
    </row>
    <row r="1857" spans="1:14" ht="15" customHeight="1" x14ac:dyDescent="0.25">
      <c r="A1857" s="210">
        <v>808</v>
      </c>
      <c r="B1857" s="129" t="s">
        <v>4573</v>
      </c>
      <c r="C1857" s="130" t="s">
        <v>1102</v>
      </c>
      <c r="D1857" s="129" t="s">
        <v>1102</v>
      </c>
      <c r="E1857" s="138" t="s">
        <v>2007</v>
      </c>
      <c r="F1857" s="138" t="s">
        <v>912</v>
      </c>
      <c r="G1857" s="132" t="s">
        <v>1054</v>
      </c>
      <c r="H1857" s="185">
        <v>75</v>
      </c>
      <c r="I1857" s="188" t="s">
        <v>29</v>
      </c>
      <c r="J1857" s="188" t="s">
        <v>30</v>
      </c>
      <c r="K1857" s="58">
        <v>1</v>
      </c>
      <c r="L1857" s="134" t="s">
        <v>115</v>
      </c>
      <c r="M1857" s="134" t="s">
        <v>115</v>
      </c>
      <c r="N1857" s="135"/>
    </row>
    <row r="1858" spans="1:14" ht="15" customHeight="1" x14ac:dyDescent="0.25">
      <c r="A1858" s="210">
        <v>809</v>
      </c>
      <c r="B1858" s="129" t="s">
        <v>4574</v>
      </c>
      <c r="C1858" s="130" t="s">
        <v>1137</v>
      </c>
      <c r="D1858" s="129" t="s">
        <v>1130</v>
      </c>
      <c r="E1858" s="131" t="s">
        <v>2007</v>
      </c>
      <c r="F1858" s="131" t="s">
        <v>912</v>
      </c>
      <c r="G1858" s="132" t="s">
        <v>1054</v>
      </c>
      <c r="H1858" s="147">
        <v>45</v>
      </c>
      <c r="I1858" s="188" t="s">
        <v>45</v>
      </c>
      <c r="J1858" s="188" t="s">
        <v>46</v>
      </c>
      <c r="K1858" s="148">
        <v>1</v>
      </c>
      <c r="L1858" s="134" t="s">
        <v>25</v>
      </c>
      <c r="M1858" s="134" t="s">
        <v>188</v>
      </c>
      <c r="N1858" s="135"/>
    </row>
    <row r="1859" spans="1:14" ht="15" customHeight="1" x14ac:dyDescent="0.25">
      <c r="A1859" s="210">
        <v>810</v>
      </c>
      <c r="B1859" s="129" t="s">
        <v>4575</v>
      </c>
      <c r="C1859" s="130" t="s">
        <v>1137</v>
      </c>
      <c r="D1859" s="129" t="s">
        <v>3763</v>
      </c>
      <c r="E1859" s="131" t="s">
        <v>2007</v>
      </c>
      <c r="F1859" s="131" t="s">
        <v>912</v>
      </c>
      <c r="G1859" s="132" t="s">
        <v>1054</v>
      </c>
      <c r="H1859" s="147">
        <v>45</v>
      </c>
      <c r="I1859" s="188" t="s">
        <v>45</v>
      </c>
      <c r="J1859" s="188" t="s">
        <v>46</v>
      </c>
      <c r="K1859" s="148">
        <v>1</v>
      </c>
      <c r="L1859" s="134" t="s">
        <v>25</v>
      </c>
      <c r="M1859" s="134" t="s">
        <v>188</v>
      </c>
      <c r="N1859" s="135"/>
    </row>
    <row r="1860" spans="1:14" ht="15" customHeight="1" x14ac:dyDescent="0.25">
      <c r="A1860" s="210">
        <v>811</v>
      </c>
      <c r="B1860" s="129" t="s">
        <v>4576</v>
      </c>
      <c r="C1860" s="130" t="s">
        <v>1137</v>
      </c>
      <c r="D1860" s="129" t="s">
        <v>3522</v>
      </c>
      <c r="E1860" s="131" t="s">
        <v>2007</v>
      </c>
      <c r="F1860" s="131" t="s">
        <v>912</v>
      </c>
      <c r="G1860" s="132" t="s">
        <v>1054</v>
      </c>
      <c r="H1860" s="147">
        <v>45</v>
      </c>
      <c r="I1860" s="188" t="s">
        <v>45</v>
      </c>
      <c r="J1860" s="188" t="s">
        <v>46</v>
      </c>
      <c r="K1860" s="58">
        <v>0</v>
      </c>
      <c r="L1860" s="46">
        <v>0</v>
      </c>
      <c r="M1860" s="46">
        <v>0</v>
      </c>
      <c r="N1860" s="135"/>
    </row>
    <row r="1861" spans="1:14" ht="15" customHeight="1" x14ac:dyDescent="0.25">
      <c r="A1861" s="210">
        <v>812</v>
      </c>
      <c r="B1861" s="129" t="s">
        <v>4577</v>
      </c>
      <c r="C1861" s="130" t="s">
        <v>1136</v>
      </c>
      <c r="D1861" s="129" t="s">
        <v>1102</v>
      </c>
      <c r="E1861" s="131" t="s">
        <v>2007</v>
      </c>
      <c r="F1861" s="131" t="s">
        <v>912</v>
      </c>
      <c r="G1861" s="132" t="s">
        <v>1054</v>
      </c>
      <c r="H1861" s="147">
        <v>45</v>
      </c>
      <c r="I1861" s="188" t="s">
        <v>45</v>
      </c>
      <c r="J1861" s="188" t="s">
        <v>46</v>
      </c>
      <c r="K1861" s="58">
        <v>0</v>
      </c>
      <c r="L1861" s="46">
        <v>0</v>
      </c>
      <c r="M1861" s="46">
        <v>0</v>
      </c>
      <c r="N1861" s="135"/>
    </row>
    <row r="1862" spans="1:14" ht="15" customHeight="1" x14ac:dyDescent="0.25">
      <c r="A1862" s="210">
        <v>813</v>
      </c>
      <c r="B1862" s="129" t="s">
        <v>4578</v>
      </c>
      <c r="C1862" s="130" t="s">
        <v>1141</v>
      </c>
      <c r="D1862" s="129" t="s">
        <v>4538</v>
      </c>
      <c r="E1862" s="131" t="s">
        <v>2007</v>
      </c>
      <c r="F1862" s="131" t="s">
        <v>623</v>
      </c>
      <c r="G1862" s="132" t="s">
        <v>1054</v>
      </c>
      <c r="H1862" s="147">
        <v>75</v>
      </c>
      <c r="I1862" s="188" t="s">
        <v>45</v>
      </c>
      <c r="J1862" s="188" t="s">
        <v>59</v>
      </c>
      <c r="K1862" s="148">
        <v>0</v>
      </c>
      <c r="L1862" s="134">
        <v>0</v>
      </c>
      <c r="M1862" s="134">
        <v>0</v>
      </c>
      <c r="N1862" s="135" t="s">
        <v>2020</v>
      </c>
    </row>
    <row r="1863" spans="1:14" ht="15" customHeight="1" x14ac:dyDescent="0.25">
      <c r="A1863" s="210">
        <v>814</v>
      </c>
      <c r="B1863" s="129" t="s">
        <v>4579</v>
      </c>
      <c r="C1863" s="130" t="s">
        <v>2141</v>
      </c>
      <c r="D1863" s="129" t="s">
        <v>792</v>
      </c>
      <c r="E1863" s="131" t="s">
        <v>2007</v>
      </c>
      <c r="F1863" s="131" t="s">
        <v>793</v>
      </c>
      <c r="G1863" s="132" t="s">
        <v>1148</v>
      </c>
      <c r="H1863" s="185">
        <v>75</v>
      </c>
      <c r="I1863" s="188" t="s">
        <v>45</v>
      </c>
      <c r="J1863" s="188" t="s">
        <v>317</v>
      </c>
      <c r="K1863" s="58">
        <v>0</v>
      </c>
      <c r="L1863" s="46">
        <v>0</v>
      </c>
      <c r="M1863" s="46">
        <v>0</v>
      </c>
      <c r="N1863" s="135" t="s">
        <v>4580</v>
      </c>
    </row>
    <row r="1864" spans="1:14" ht="15" customHeight="1" x14ac:dyDescent="0.25">
      <c r="A1864" s="210">
        <v>815</v>
      </c>
      <c r="B1864" s="129" t="s">
        <v>4581</v>
      </c>
      <c r="C1864" s="130" t="s">
        <v>2141</v>
      </c>
      <c r="D1864" s="129" t="s">
        <v>61</v>
      </c>
      <c r="E1864" s="131" t="s">
        <v>2007</v>
      </c>
      <c r="F1864" s="131" t="s">
        <v>793</v>
      </c>
      <c r="G1864" s="132" t="s">
        <v>1148</v>
      </c>
      <c r="H1864" s="185">
        <v>75</v>
      </c>
      <c r="I1864" s="188" t="s">
        <v>45</v>
      </c>
      <c r="J1864" s="188" t="s">
        <v>317</v>
      </c>
      <c r="K1864" s="58">
        <v>0</v>
      </c>
      <c r="L1864" s="46">
        <v>0</v>
      </c>
      <c r="M1864" s="46">
        <v>0</v>
      </c>
      <c r="N1864" s="135"/>
    </row>
    <row r="1865" spans="1:14" ht="15" customHeight="1" x14ac:dyDescent="0.25">
      <c r="A1865" s="210">
        <v>816</v>
      </c>
      <c r="B1865" s="129" t="s">
        <v>4582</v>
      </c>
      <c r="C1865" s="130" t="s">
        <v>795</v>
      </c>
      <c r="D1865" s="129" t="s">
        <v>3899</v>
      </c>
      <c r="E1865" s="131" t="s">
        <v>2007</v>
      </c>
      <c r="F1865" s="131" t="s">
        <v>793</v>
      </c>
      <c r="G1865" s="132" t="s">
        <v>1148</v>
      </c>
      <c r="H1865" s="185">
        <v>75</v>
      </c>
      <c r="I1865" s="188" t="s">
        <v>45</v>
      </c>
      <c r="J1865" s="188" t="s">
        <v>317</v>
      </c>
      <c r="K1865" s="58">
        <v>0</v>
      </c>
      <c r="L1865" s="46">
        <v>0</v>
      </c>
      <c r="M1865" s="46">
        <v>0</v>
      </c>
      <c r="N1865" s="135" t="s">
        <v>4580</v>
      </c>
    </row>
    <row r="1866" spans="1:14" ht="15" customHeight="1" x14ac:dyDescent="0.25">
      <c r="A1866" s="210">
        <v>817</v>
      </c>
      <c r="B1866" s="129" t="s">
        <v>4583</v>
      </c>
      <c r="C1866" s="130" t="s">
        <v>2141</v>
      </c>
      <c r="D1866" s="129" t="s">
        <v>4584</v>
      </c>
      <c r="E1866" s="131" t="s">
        <v>2007</v>
      </c>
      <c r="F1866" s="131" t="s">
        <v>793</v>
      </c>
      <c r="G1866" s="132" t="s">
        <v>1148</v>
      </c>
      <c r="H1866" s="185">
        <v>75</v>
      </c>
      <c r="I1866" s="46" t="s">
        <v>29</v>
      </c>
      <c r="J1866" s="46" t="s">
        <v>4134</v>
      </c>
      <c r="K1866" s="166">
        <v>0</v>
      </c>
      <c r="L1866" s="131">
        <v>0</v>
      </c>
      <c r="M1866" s="131">
        <v>0</v>
      </c>
      <c r="N1866" s="158"/>
    </row>
    <row r="1867" spans="1:14" ht="15" customHeight="1" x14ac:dyDescent="0.25">
      <c r="A1867" s="210">
        <v>818</v>
      </c>
      <c r="B1867" s="129" t="s">
        <v>4585</v>
      </c>
      <c r="C1867" s="130" t="s">
        <v>2141</v>
      </c>
      <c r="D1867" s="129" t="s">
        <v>3649</v>
      </c>
      <c r="E1867" s="131" t="s">
        <v>2007</v>
      </c>
      <c r="F1867" s="131" t="s">
        <v>793</v>
      </c>
      <c r="G1867" s="132" t="s">
        <v>1148</v>
      </c>
      <c r="H1867" s="185">
        <v>75</v>
      </c>
      <c r="I1867" s="46" t="s">
        <v>29</v>
      </c>
      <c r="J1867" s="46" t="s">
        <v>4134</v>
      </c>
      <c r="K1867" s="166">
        <v>0</v>
      </c>
      <c r="L1867" s="131">
        <v>0</v>
      </c>
      <c r="M1867" s="131">
        <v>0</v>
      </c>
      <c r="N1867" s="137" t="s">
        <v>2020</v>
      </c>
    </row>
    <row r="1868" spans="1:14" ht="15" customHeight="1" x14ac:dyDescent="0.25">
      <c r="A1868" s="210">
        <v>819</v>
      </c>
      <c r="B1868" s="129" t="s">
        <v>4586</v>
      </c>
      <c r="C1868" s="130" t="s">
        <v>1170</v>
      </c>
      <c r="D1868" s="129" t="s">
        <v>3410</v>
      </c>
      <c r="E1868" s="131" t="s">
        <v>2007</v>
      </c>
      <c r="F1868" s="131" t="s">
        <v>286</v>
      </c>
      <c r="G1868" s="132" t="s">
        <v>1148</v>
      </c>
      <c r="H1868" s="147">
        <v>75</v>
      </c>
      <c r="I1868" s="46" t="s">
        <v>45</v>
      </c>
      <c r="J1868" s="46" t="s">
        <v>46</v>
      </c>
      <c r="K1868" s="148">
        <v>1</v>
      </c>
      <c r="L1868" s="46" t="s">
        <v>115</v>
      </c>
      <c r="M1868" s="46" t="s">
        <v>115</v>
      </c>
      <c r="N1868" s="135"/>
    </row>
    <row r="1869" spans="1:14" ht="15" customHeight="1" x14ac:dyDescent="0.25">
      <c r="A1869" s="210">
        <v>820</v>
      </c>
      <c r="B1869" s="129" t="s">
        <v>4587</v>
      </c>
      <c r="C1869" s="130" t="s">
        <v>1170</v>
      </c>
      <c r="D1869" s="129" t="s">
        <v>1205</v>
      </c>
      <c r="E1869" s="131" t="s">
        <v>2007</v>
      </c>
      <c r="F1869" s="131" t="s">
        <v>286</v>
      </c>
      <c r="G1869" s="132" t="s">
        <v>1148</v>
      </c>
      <c r="H1869" s="147">
        <v>75</v>
      </c>
      <c r="I1869" s="46" t="s">
        <v>45</v>
      </c>
      <c r="J1869" s="46" t="s">
        <v>46</v>
      </c>
      <c r="K1869" s="148">
        <v>1</v>
      </c>
      <c r="L1869" s="46" t="s">
        <v>115</v>
      </c>
      <c r="M1869" s="46" t="s">
        <v>115</v>
      </c>
      <c r="N1869" s="135"/>
    </row>
    <row r="1870" spans="1:14" ht="15" customHeight="1" x14ac:dyDescent="0.25">
      <c r="A1870" s="210">
        <v>821</v>
      </c>
      <c r="B1870" s="129" t="s">
        <v>4588</v>
      </c>
      <c r="C1870" s="130" t="s">
        <v>1165</v>
      </c>
      <c r="D1870" s="129" t="s">
        <v>4589</v>
      </c>
      <c r="E1870" s="138" t="s">
        <v>2670</v>
      </c>
      <c r="F1870" s="131" t="s">
        <v>20</v>
      </c>
      <c r="G1870" s="132" t="s">
        <v>1148</v>
      </c>
      <c r="H1870" s="147">
        <v>150</v>
      </c>
      <c r="I1870" s="188" t="s">
        <v>45</v>
      </c>
      <c r="J1870" s="188" t="s">
        <v>74</v>
      </c>
      <c r="K1870" s="148">
        <v>1</v>
      </c>
      <c r="L1870" s="46" t="s">
        <v>627</v>
      </c>
      <c r="M1870" s="46" t="s">
        <v>627</v>
      </c>
      <c r="N1870" s="135" t="s">
        <v>78</v>
      </c>
    </row>
    <row r="1871" spans="1:14" ht="15" customHeight="1" x14ac:dyDescent="0.25">
      <c r="A1871" s="210">
        <v>822</v>
      </c>
      <c r="B1871" s="129" t="s">
        <v>4590</v>
      </c>
      <c r="C1871" s="130" t="s">
        <v>1165</v>
      </c>
      <c r="D1871" s="129" t="s">
        <v>1210</v>
      </c>
      <c r="E1871" s="131" t="s">
        <v>2037</v>
      </c>
      <c r="F1871" s="131" t="s">
        <v>20</v>
      </c>
      <c r="G1871" s="132" t="s">
        <v>1148</v>
      </c>
      <c r="H1871" s="147">
        <v>45</v>
      </c>
      <c r="I1871" s="188" t="s">
        <v>45</v>
      </c>
      <c r="J1871" s="188" t="s">
        <v>74</v>
      </c>
      <c r="K1871" s="148">
        <v>1</v>
      </c>
      <c r="L1871" s="46" t="s">
        <v>627</v>
      </c>
      <c r="M1871" s="46" t="s">
        <v>627</v>
      </c>
      <c r="N1871" s="135" t="s">
        <v>78</v>
      </c>
    </row>
    <row r="1872" spans="1:14" ht="15" customHeight="1" x14ac:dyDescent="0.25">
      <c r="A1872" s="210">
        <v>823</v>
      </c>
      <c r="B1872" s="129" t="s">
        <v>4591</v>
      </c>
      <c r="C1872" s="130" t="s">
        <v>4592</v>
      </c>
      <c r="D1872" s="129" t="s">
        <v>1210</v>
      </c>
      <c r="E1872" s="131" t="s">
        <v>2670</v>
      </c>
      <c r="F1872" s="131" t="s">
        <v>20</v>
      </c>
      <c r="G1872" s="132" t="s">
        <v>1148</v>
      </c>
      <c r="H1872" s="147">
        <v>215</v>
      </c>
      <c r="I1872" s="188" t="s">
        <v>45</v>
      </c>
      <c r="J1872" s="188" t="s">
        <v>46</v>
      </c>
      <c r="K1872" s="148">
        <v>0</v>
      </c>
      <c r="L1872" s="134">
        <v>0</v>
      </c>
      <c r="M1872" s="134">
        <v>0</v>
      </c>
      <c r="N1872" s="135" t="s">
        <v>3429</v>
      </c>
    </row>
    <row r="1873" spans="1:14" ht="15" customHeight="1" x14ac:dyDescent="0.25">
      <c r="A1873" s="210">
        <v>824</v>
      </c>
      <c r="B1873" s="129" t="s">
        <v>4593</v>
      </c>
      <c r="C1873" s="130" t="s">
        <v>2141</v>
      </c>
      <c r="D1873" s="129" t="s">
        <v>3649</v>
      </c>
      <c r="E1873" s="131" t="s">
        <v>2007</v>
      </c>
      <c r="F1873" s="131" t="s">
        <v>793</v>
      </c>
      <c r="G1873" s="132" t="s">
        <v>1148</v>
      </c>
      <c r="H1873" s="147">
        <v>75</v>
      </c>
      <c r="I1873" s="188" t="s">
        <v>45</v>
      </c>
      <c r="J1873" s="188" t="s">
        <v>317</v>
      </c>
      <c r="K1873" s="148">
        <v>0</v>
      </c>
      <c r="L1873" s="46">
        <v>0</v>
      </c>
      <c r="M1873" s="46">
        <v>0</v>
      </c>
      <c r="N1873" s="135" t="s">
        <v>4580</v>
      </c>
    </row>
    <row r="1874" spans="1:14" ht="15" customHeight="1" x14ac:dyDescent="0.25">
      <c r="A1874" s="210">
        <v>825</v>
      </c>
      <c r="B1874" s="129" t="s">
        <v>4594</v>
      </c>
      <c r="C1874" s="130" t="s">
        <v>2141</v>
      </c>
      <c r="D1874" s="129" t="s">
        <v>1214</v>
      </c>
      <c r="E1874" s="131" t="s">
        <v>2007</v>
      </c>
      <c r="F1874" s="131" t="s">
        <v>793</v>
      </c>
      <c r="G1874" s="132" t="s">
        <v>1148</v>
      </c>
      <c r="H1874" s="147">
        <v>75</v>
      </c>
      <c r="I1874" s="188" t="s">
        <v>45</v>
      </c>
      <c r="J1874" s="188" t="s">
        <v>317</v>
      </c>
      <c r="K1874" s="58">
        <v>0</v>
      </c>
      <c r="L1874" s="46">
        <v>0</v>
      </c>
      <c r="M1874" s="46">
        <v>0</v>
      </c>
      <c r="N1874" s="135" t="s">
        <v>4580</v>
      </c>
    </row>
    <row r="1875" spans="1:14" ht="15" customHeight="1" x14ac:dyDescent="0.25">
      <c r="A1875" s="210">
        <v>826</v>
      </c>
      <c r="B1875" s="129" t="s">
        <v>4595</v>
      </c>
      <c r="C1875" s="130" t="s">
        <v>1178</v>
      </c>
      <c r="D1875" s="129" t="s">
        <v>2101</v>
      </c>
      <c r="E1875" s="131" t="s">
        <v>2037</v>
      </c>
      <c r="F1875" s="131" t="s">
        <v>20</v>
      </c>
      <c r="G1875" s="132" t="s">
        <v>1148</v>
      </c>
      <c r="H1875" s="185">
        <v>75</v>
      </c>
      <c r="I1875" s="188" t="s">
        <v>45</v>
      </c>
      <c r="J1875" s="188" t="s">
        <v>1410</v>
      </c>
      <c r="K1875" s="58">
        <v>1</v>
      </c>
      <c r="L1875" s="46" t="s">
        <v>627</v>
      </c>
      <c r="M1875" s="46" t="s">
        <v>627</v>
      </c>
      <c r="N1875" s="135"/>
    </row>
    <row r="1876" spans="1:14" ht="15" customHeight="1" x14ac:dyDescent="0.25">
      <c r="A1876" s="210">
        <v>827</v>
      </c>
      <c r="B1876" s="129" t="s">
        <v>4596</v>
      </c>
      <c r="C1876" s="130" t="s">
        <v>1178</v>
      </c>
      <c r="D1876" s="129" t="s">
        <v>2041</v>
      </c>
      <c r="E1876" s="131" t="s">
        <v>2037</v>
      </c>
      <c r="F1876" s="131" t="s">
        <v>20</v>
      </c>
      <c r="G1876" s="132" t="s">
        <v>1148</v>
      </c>
      <c r="H1876" s="185">
        <v>75</v>
      </c>
      <c r="I1876" s="188" t="s">
        <v>45</v>
      </c>
      <c r="J1876" s="188" t="s">
        <v>1410</v>
      </c>
      <c r="K1876" s="58">
        <v>1</v>
      </c>
      <c r="L1876" s="46" t="s">
        <v>627</v>
      </c>
      <c r="M1876" s="46" t="s">
        <v>627</v>
      </c>
      <c r="N1876" s="135"/>
    </row>
    <row r="1877" spans="1:14" ht="15" customHeight="1" x14ac:dyDescent="0.25">
      <c r="A1877" s="210">
        <v>828</v>
      </c>
      <c r="B1877" s="129" t="s">
        <v>4597</v>
      </c>
      <c r="C1877" s="130" t="s">
        <v>1170</v>
      </c>
      <c r="D1877" s="129" t="s">
        <v>1949</v>
      </c>
      <c r="E1877" s="131" t="s">
        <v>2007</v>
      </c>
      <c r="F1877" s="131" t="s">
        <v>20</v>
      </c>
      <c r="G1877" s="132" t="s">
        <v>1148</v>
      </c>
      <c r="H1877" s="185">
        <v>45</v>
      </c>
      <c r="I1877" s="46" t="s">
        <v>45</v>
      </c>
      <c r="J1877" s="46" t="s">
        <v>46</v>
      </c>
      <c r="K1877" s="58">
        <v>0</v>
      </c>
      <c r="L1877" s="46">
        <v>0</v>
      </c>
      <c r="M1877" s="46">
        <v>0</v>
      </c>
      <c r="N1877" s="135" t="s">
        <v>2020</v>
      </c>
    </row>
    <row r="1878" spans="1:14" ht="15" customHeight="1" x14ac:dyDescent="0.25">
      <c r="A1878" s="210">
        <v>829</v>
      </c>
      <c r="B1878" s="129" t="s">
        <v>4598</v>
      </c>
      <c r="C1878" s="130" t="s">
        <v>1170</v>
      </c>
      <c r="D1878" s="129" t="s">
        <v>1205</v>
      </c>
      <c r="E1878" s="131" t="s">
        <v>2007</v>
      </c>
      <c r="F1878" s="131" t="s">
        <v>20</v>
      </c>
      <c r="G1878" s="132" t="s">
        <v>1148</v>
      </c>
      <c r="H1878" s="185">
        <v>45</v>
      </c>
      <c r="I1878" s="46" t="s">
        <v>45</v>
      </c>
      <c r="J1878" s="46" t="s">
        <v>46</v>
      </c>
      <c r="K1878" s="166">
        <v>0</v>
      </c>
      <c r="L1878" s="131">
        <v>0</v>
      </c>
      <c r="M1878" s="131">
        <v>0</v>
      </c>
      <c r="N1878" s="135" t="s">
        <v>4364</v>
      </c>
    </row>
    <row r="1879" spans="1:14" ht="15" customHeight="1" x14ac:dyDescent="0.25">
      <c r="A1879" s="210">
        <v>830</v>
      </c>
      <c r="B1879" s="129" t="s">
        <v>4599</v>
      </c>
      <c r="C1879" s="130" t="s">
        <v>4469</v>
      </c>
      <c r="D1879" s="129" t="s">
        <v>1933</v>
      </c>
      <c r="E1879" s="138" t="s">
        <v>2007</v>
      </c>
      <c r="F1879" s="138" t="s">
        <v>20</v>
      </c>
      <c r="G1879" s="132" t="s">
        <v>1148</v>
      </c>
      <c r="H1879" s="185">
        <v>75</v>
      </c>
      <c r="I1879" s="188" t="s">
        <v>45</v>
      </c>
      <c r="J1879" s="188" t="s">
        <v>317</v>
      </c>
      <c r="K1879" s="58">
        <v>0</v>
      </c>
      <c r="L1879" s="46">
        <v>0</v>
      </c>
      <c r="M1879" s="46">
        <v>0</v>
      </c>
      <c r="N1879" s="137"/>
    </row>
    <row r="1880" spans="1:14" ht="15" customHeight="1" x14ac:dyDescent="0.25">
      <c r="A1880" s="210">
        <v>831</v>
      </c>
      <c r="B1880" s="129" t="s">
        <v>4600</v>
      </c>
      <c r="C1880" s="130" t="s">
        <v>1183</v>
      </c>
      <c r="D1880" s="129" t="s">
        <v>2101</v>
      </c>
      <c r="E1880" s="131" t="s">
        <v>2670</v>
      </c>
      <c r="F1880" s="131" t="s">
        <v>20</v>
      </c>
      <c r="G1880" s="132" t="s">
        <v>1148</v>
      </c>
      <c r="H1880" s="185">
        <v>340</v>
      </c>
      <c r="I1880" s="188" t="s">
        <v>29</v>
      </c>
      <c r="J1880" s="188" t="s">
        <v>292</v>
      </c>
      <c r="K1880" s="58">
        <v>0</v>
      </c>
      <c r="L1880" s="46">
        <v>0</v>
      </c>
      <c r="M1880" s="46">
        <v>0</v>
      </c>
      <c r="N1880" s="135"/>
    </row>
    <row r="1881" spans="1:14" ht="15" customHeight="1" x14ac:dyDescent="0.25">
      <c r="A1881" s="210">
        <v>832</v>
      </c>
      <c r="B1881" s="129" t="s">
        <v>4601</v>
      </c>
      <c r="C1881" s="130" t="s">
        <v>1183</v>
      </c>
      <c r="D1881" s="129" t="s">
        <v>3398</v>
      </c>
      <c r="E1881" s="131" t="s">
        <v>2670</v>
      </c>
      <c r="F1881" s="131" t="s">
        <v>20</v>
      </c>
      <c r="G1881" s="132" t="s">
        <v>1148</v>
      </c>
      <c r="H1881" s="147">
        <v>340</v>
      </c>
      <c r="I1881" s="188" t="s">
        <v>29</v>
      </c>
      <c r="J1881" s="188" t="s">
        <v>292</v>
      </c>
      <c r="K1881" s="148">
        <v>0</v>
      </c>
      <c r="L1881" s="46">
        <v>0</v>
      </c>
      <c r="M1881" s="46">
        <v>0</v>
      </c>
      <c r="N1881" s="135"/>
    </row>
    <row r="1882" spans="1:14" ht="15" customHeight="1" x14ac:dyDescent="0.25">
      <c r="A1882" s="210">
        <v>833</v>
      </c>
      <c r="B1882" s="129" t="s">
        <v>4602</v>
      </c>
      <c r="C1882" s="130" t="s">
        <v>1183</v>
      </c>
      <c r="D1882" s="129" t="s">
        <v>3398</v>
      </c>
      <c r="E1882" s="131" t="s">
        <v>2007</v>
      </c>
      <c r="F1882" s="131" t="s">
        <v>20</v>
      </c>
      <c r="G1882" s="132" t="s">
        <v>1148</v>
      </c>
      <c r="H1882" s="185">
        <v>45</v>
      </c>
      <c r="I1882" s="188" t="s">
        <v>29</v>
      </c>
      <c r="J1882" s="188" t="s">
        <v>292</v>
      </c>
      <c r="K1882" s="58">
        <v>0</v>
      </c>
      <c r="L1882" s="46">
        <v>0</v>
      </c>
      <c r="M1882" s="46">
        <v>0</v>
      </c>
      <c r="N1882" s="135"/>
    </row>
    <row r="1883" spans="1:14" ht="15" customHeight="1" x14ac:dyDescent="0.25">
      <c r="A1883" s="210">
        <v>834</v>
      </c>
      <c r="B1883" s="129" t="s">
        <v>4603</v>
      </c>
      <c r="C1883" s="130" t="s">
        <v>1183</v>
      </c>
      <c r="D1883" s="129" t="s">
        <v>1178</v>
      </c>
      <c r="E1883" s="138" t="s">
        <v>2007</v>
      </c>
      <c r="F1883" s="138" t="s">
        <v>20</v>
      </c>
      <c r="G1883" s="132" t="s">
        <v>1148</v>
      </c>
      <c r="H1883" s="185">
        <v>45</v>
      </c>
      <c r="I1883" s="188" t="s">
        <v>29</v>
      </c>
      <c r="J1883" s="188" t="s">
        <v>292</v>
      </c>
      <c r="K1883" s="58">
        <v>0</v>
      </c>
      <c r="L1883" s="46">
        <v>0</v>
      </c>
      <c r="M1883" s="46">
        <v>0</v>
      </c>
      <c r="N1883" s="135"/>
    </row>
    <row r="1884" spans="1:14" ht="15" customHeight="1" x14ac:dyDescent="0.25">
      <c r="A1884" s="210">
        <v>835</v>
      </c>
      <c r="B1884" s="129" t="s">
        <v>4604</v>
      </c>
      <c r="C1884" s="130" t="s">
        <v>1178</v>
      </c>
      <c r="D1884" s="129" t="s">
        <v>2076</v>
      </c>
      <c r="E1884" s="131" t="s">
        <v>2037</v>
      </c>
      <c r="F1884" s="131" t="s">
        <v>20</v>
      </c>
      <c r="G1884" s="132" t="s">
        <v>1148</v>
      </c>
      <c r="H1884" s="185">
        <v>150</v>
      </c>
      <c r="I1884" s="188" t="s">
        <v>45</v>
      </c>
      <c r="J1884" s="188" t="s">
        <v>1410</v>
      </c>
      <c r="K1884" s="58">
        <v>1</v>
      </c>
      <c r="L1884" s="46" t="s">
        <v>627</v>
      </c>
      <c r="M1884" s="46" t="s">
        <v>627</v>
      </c>
      <c r="N1884" s="135" t="s">
        <v>4605</v>
      </c>
    </row>
    <row r="1885" spans="1:14" ht="15" customHeight="1" x14ac:dyDescent="0.25">
      <c r="A1885" s="210">
        <v>836</v>
      </c>
      <c r="B1885" s="129" t="s">
        <v>4606</v>
      </c>
      <c r="C1885" s="130" t="s">
        <v>1178</v>
      </c>
      <c r="D1885" s="129" t="s">
        <v>1178</v>
      </c>
      <c r="E1885" s="131" t="s">
        <v>2007</v>
      </c>
      <c r="F1885" s="131" t="s">
        <v>20</v>
      </c>
      <c r="G1885" s="132" t="s">
        <v>1148</v>
      </c>
      <c r="H1885" s="185">
        <v>45</v>
      </c>
      <c r="I1885" s="188" t="s">
        <v>45</v>
      </c>
      <c r="J1885" s="188" t="s">
        <v>1410</v>
      </c>
      <c r="K1885" s="58">
        <v>0</v>
      </c>
      <c r="L1885" s="46">
        <v>0</v>
      </c>
      <c r="M1885" s="46">
        <v>0</v>
      </c>
      <c r="N1885" s="135" t="s">
        <v>4605</v>
      </c>
    </row>
    <row r="1886" spans="1:14" ht="15" customHeight="1" x14ac:dyDescent="0.25">
      <c r="A1886" s="210">
        <v>837</v>
      </c>
      <c r="B1886" s="129" t="s">
        <v>4607</v>
      </c>
      <c r="C1886" s="130" t="s">
        <v>1197</v>
      </c>
      <c r="D1886" s="129" t="s">
        <v>65</v>
      </c>
      <c r="E1886" s="131" t="s">
        <v>2007</v>
      </c>
      <c r="F1886" s="131" t="s">
        <v>20</v>
      </c>
      <c r="G1886" s="132" t="s">
        <v>1148</v>
      </c>
      <c r="H1886" s="147">
        <v>45</v>
      </c>
      <c r="I1886" s="46" t="s">
        <v>45</v>
      </c>
      <c r="J1886" s="46" t="s">
        <v>1410</v>
      </c>
      <c r="K1886" s="148">
        <v>0</v>
      </c>
      <c r="L1886" s="46">
        <v>0</v>
      </c>
      <c r="M1886" s="46">
        <v>0</v>
      </c>
      <c r="N1886" s="137" t="s">
        <v>3429</v>
      </c>
    </row>
    <row r="1887" spans="1:14" ht="15" customHeight="1" x14ac:dyDescent="0.25">
      <c r="A1887" s="210">
        <v>838</v>
      </c>
      <c r="B1887" s="129" t="s">
        <v>4608</v>
      </c>
      <c r="C1887" s="130" t="s">
        <v>4609</v>
      </c>
      <c r="D1887" s="129" t="s">
        <v>2023</v>
      </c>
      <c r="E1887" s="131" t="s">
        <v>2007</v>
      </c>
      <c r="F1887" s="131" t="s">
        <v>20</v>
      </c>
      <c r="G1887" s="132" t="s">
        <v>1148</v>
      </c>
      <c r="H1887" s="185">
        <v>950</v>
      </c>
      <c r="I1887" s="46" t="s">
        <v>45</v>
      </c>
      <c r="J1887" s="46" t="s">
        <v>59</v>
      </c>
      <c r="K1887" s="58">
        <v>6</v>
      </c>
      <c r="L1887" s="46" t="s">
        <v>115</v>
      </c>
      <c r="M1887" s="46" t="s">
        <v>115</v>
      </c>
      <c r="N1887" s="135" t="s">
        <v>4610</v>
      </c>
    </row>
    <row r="1888" spans="1:14" ht="15" customHeight="1" x14ac:dyDescent="0.25">
      <c r="A1888" s="210">
        <v>839</v>
      </c>
      <c r="B1888" s="129" t="s">
        <v>4611</v>
      </c>
      <c r="C1888" s="130" t="s">
        <v>3576</v>
      </c>
      <c r="D1888" s="129" t="s">
        <v>1843</v>
      </c>
      <c r="E1888" s="131" t="s">
        <v>2037</v>
      </c>
      <c r="F1888" s="131" t="s">
        <v>793</v>
      </c>
      <c r="G1888" s="132" t="s">
        <v>1148</v>
      </c>
      <c r="H1888" s="185">
        <v>180</v>
      </c>
      <c r="I1888" s="188" t="s">
        <v>45</v>
      </c>
      <c r="J1888" s="188" t="s">
        <v>46</v>
      </c>
      <c r="K1888" s="58">
        <v>0</v>
      </c>
      <c r="L1888" s="46">
        <v>0</v>
      </c>
      <c r="M1888" s="46">
        <v>0</v>
      </c>
      <c r="N1888" s="135" t="s">
        <v>2020</v>
      </c>
    </row>
    <row r="1889" spans="1:14" ht="15" customHeight="1" x14ac:dyDescent="0.25">
      <c r="A1889" s="210">
        <v>840</v>
      </c>
      <c r="B1889" s="129" t="s">
        <v>4612</v>
      </c>
      <c r="C1889" s="130" t="s">
        <v>3576</v>
      </c>
      <c r="D1889" s="129" t="s">
        <v>4498</v>
      </c>
      <c r="E1889" s="138" t="s">
        <v>2037</v>
      </c>
      <c r="F1889" s="131" t="s">
        <v>793</v>
      </c>
      <c r="G1889" s="132" t="s">
        <v>1148</v>
      </c>
      <c r="H1889" s="185">
        <v>180</v>
      </c>
      <c r="I1889" s="188" t="s">
        <v>45</v>
      </c>
      <c r="J1889" s="188" t="s">
        <v>46</v>
      </c>
      <c r="K1889" s="58">
        <v>0</v>
      </c>
      <c r="L1889" s="46">
        <v>0</v>
      </c>
      <c r="M1889" s="46">
        <v>0</v>
      </c>
      <c r="N1889" s="135" t="s">
        <v>2020</v>
      </c>
    </row>
    <row r="1890" spans="1:14" ht="15" customHeight="1" x14ac:dyDescent="0.25">
      <c r="A1890" s="210">
        <v>841</v>
      </c>
      <c r="B1890" s="129" t="s">
        <v>4613</v>
      </c>
      <c r="C1890" s="130" t="s">
        <v>2141</v>
      </c>
      <c r="D1890" s="129" t="s">
        <v>3520</v>
      </c>
      <c r="E1890" s="131" t="s">
        <v>2007</v>
      </c>
      <c r="F1890" s="131" t="s">
        <v>793</v>
      </c>
      <c r="G1890" s="132" t="s">
        <v>1148</v>
      </c>
      <c r="H1890" s="185">
        <v>45</v>
      </c>
      <c r="I1890" s="188" t="s">
        <v>29</v>
      </c>
      <c r="J1890" s="188" t="s">
        <v>4134</v>
      </c>
      <c r="K1890" s="58">
        <v>0</v>
      </c>
      <c r="L1890" s="46">
        <v>0</v>
      </c>
      <c r="M1890" s="46">
        <v>0</v>
      </c>
      <c r="N1890" s="135"/>
    </row>
    <row r="1891" spans="1:14" ht="15" customHeight="1" x14ac:dyDescent="0.25">
      <c r="A1891" s="210">
        <v>842</v>
      </c>
      <c r="B1891" s="129" t="s">
        <v>4614</v>
      </c>
      <c r="C1891" s="130" t="s">
        <v>2141</v>
      </c>
      <c r="D1891" s="129" t="s">
        <v>792</v>
      </c>
      <c r="E1891" s="131" t="s">
        <v>2007</v>
      </c>
      <c r="F1891" s="131" t="s">
        <v>793</v>
      </c>
      <c r="G1891" s="132" t="s">
        <v>1148</v>
      </c>
      <c r="H1891" s="185">
        <v>45</v>
      </c>
      <c r="I1891" s="188" t="s">
        <v>29</v>
      </c>
      <c r="J1891" s="188" t="s">
        <v>4134</v>
      </c>
      <c r="K1891" s="58">
        <v>0</v>
      </c>
      <c r="L1891" s="46">
        <v>0</v>
      </c>
      <c r="M1891" s="46">
        <v>0</v>
      </c>
      <c r="N1891" s="135"/>
    </row>
    <row r="1892" spans="1:14" ht="15" customHeight="1" x14ac:dyDescent="0.25">
      <c r="A1892" s="210">
        <v>843</v>
      </c>
      <c r="B1892" s="129" t="s">
        <v>4615</v>
      </c>
      <c r="C1892" s="130" t="s">
        <v>3576</v>
      </c>
      <c r="D1892" s="129" t="s">
        <v>1843</v>
      </c>
      <c r="E1892" s="131" t="s">
        <v>2007</v>
      </c>
      <c r="F1892" s="131" t="s">
        <v>793</v>
      </c>
      <c r="G1892" s="132" t="s">
        <v>1148</v>
      </c>
      <c r="H1892" s="185">
        <v>75</v>
      </c>
      <c r="I1892" s="188" t="s">
        <v>45</v>
      </c>
      <c r="J1892" s="188" t="s">
        <v>46</v>
      </c>
      <c r="K1892" s="58">
        <v>0</v>
      </c>
      <c r="L1892" s="46">
        <v>0</v>
      </c>
      <c r="M1892" s="46">
        <v>0</v>
      </c>
      <c r="N1892" s="135" t="s">
        <v>2020</v>
      </c>
    </row>
    <row r="1893" spans="1:14" ht="15" customHeight="1" x14ac:dyDescent="0.25">
      <c r="A1893" s="210">
        <v>844</v>
      </c>
      <c r="B1893" s="129" t="s">
        <v>4616</v>
      </c>
      <c r="C1893" s="130" t="s">
        <v>3576</v>
      </c>
      <c r="D1893" s="129" t="s">
        <v>4498</v>
      </c>
      <c r="E1893" s="131" t="s">
        <v>2007</v>
      </c>
      <c r="F1893" s="131" t="s">
        <v>793</v>
      </c>
      <c r="G1893" s="132" t="s">
        <v>1148</v>
      </c>
      <c r="H1893" s="185">
        <v>75</v>
      </c>
      <c r="I1893" s="188" t="s">
        <v>45</v>
      </c>
      <c r="J1893" s="188" t="s">
        <v>46</v>
      </c>
      <c r="K1893" s="58">
        <v>0</v>
      </c>
      <c r="L1893" s="46">
        <v>0</v>
      </c>
      <c r="M1893" s="46">
        <v>0</v>
      </c>
      <c r="N1893" s="135" t="s">
        <v>2020</v>
      </c>
    </row>
    <row r="1894" spans="1:14" ht="15" customHeight="1" x14ac:dyDescent="0.25">
      <c r="A1894" s="210">
        <v>845</v>
      </c>
      <c r="B1894" s="129" t="s">
        <v>4617</v>
      </c>
      <c r="C1894" s="130" t="s">
        <v>1170</v>
      </c>
      <c r="D1894" s="129" t="s">
        <v>4618</v>
      </c>
      <c r="E1894" s="131" t="s">
        <v>2007</v>
      </c>
      <c r="F1894" s="131" t="s">
        <v>286</v>
      </c>
      <c r="G1894" s="132" t="s">
        <v>1148</v>
      </c>
      <c r="H1894" s="185">
        <v>150</v>
      </c>
      <c r="I1894" s="188" t="s">
        <v>29</v>
      </c>
      <c r="J1894" s="188" t="s">
        <v>30</v>
      </c>
      <c r="K1894" s="58">
        <v>1</v>
      </c>
      <c r="L1894" s="46" t="s">
        <v>627</v>
      </c>
      <c r="M1894" s="46" t="s">
        <v>627</v>
      </c>
      <c r="N1894" s="137" t="s">
        <v>78</v>
      </c>
    </row>
    <row r="1895" spans="1:14" ht="15" customHeight="1" x14ac:dyDescent="0.25">
      <c r="A1895" s="210">
        <v>846</v>
      </c>
      <c r="B1895" s="129" t="s">
        <v>4619</v>
      </c>
      <c r="C1895" s="130" t="s">
        <v>1170</v>
      </c>
      <c r="D1895" s="129" t="s">
        <v>1170</v>
      </c>
      <c r="E1895" s="138" t="s">
        <v>2007</v>
      </c>
      <c r="F1895" s="131" t="s">
        <v>286</v>
      </c>
      <c r="G1895" s="132" t="s">
        <v>1148</v>
      </c>
      <c r="H1895" s="185">
        <v>150</v>
      </c>
      <c r="I1895" s="188" t="s">
        <v>29</v>
      </c>
      <c r="J1895" s="188" t="s">
        <v>30</v>
      </c>
      <c r="K1895" s="58">
        <v>2</v>
      </c>
      <c r="L1895" s="46" t="s">
        <v>627</v>
      </c>
      <c r="M1895" s="46" t="s">
        <v>627</v>
      </c>
      <c r="N1895" s="137" t="s">
        <v>78</v>
      </c>
    </row>
    <row r="1896" spans="1:14" ht="15" customHeight="1" x14ac:dyDescent="0.25">
      <c r="A1896" s="210">
        <v>847</v>
      </c>
      <c r="B1896" s="129" t="s">
        <v>4620</v>
      </c>
      <c r="C1896" s="130" t="s">
        <v>4621</v>
      </c>
      <c r="D1896" s="129" t="s">
        <v>714</v>
      </c>
      <c r="E1896" s="138" t="s">
        <v>2007</v>
      </c>
      <c r="F1896" s="131" t="s">
        <v>286</v>
      </c>
      <c r="G1896" s="132" t="s">
        <v>1148</v>
      </c>
      <c r="H1896" s="185">
        <v>75</v>
      </c>
      <c r="I1896" s="188" t="s">
        <v>29</v>
      </c>
      <c r="J1896" s="188" t="s">
        <v>30</v>
      </c>
      <c r="K1896" s="58">
        <v>0</v>
      </c>
      <c r="L1896" s="46">
        <v>0</v>
      </c>
      <c r="M1896" s="46">
        <v>0</v>
      </c>
      <c r="N1896" s="137" t="s">
        <v>78</v>
      </c>
    </row>
    <row r="1897" spans="1:14" ht="15" customHeight="1" x14ac:dyDescent="0.25">
      <c r="A1897" s="210">
        <v>848</v>
      </c>
      <c r="B1897" s="129" t="s">
        <v>4622</v>
      </c>
      <c r="C1897" s="130" t="s">
        <v>1165</v>
      </c>
      <c r="D1897" s="129" t="s">
        <v>412</v>
      </c>
      <c r="E1897" s="131" t="s">
        <v>2037</v>
      </c>
      <c r="F1897" s="131" t="s">
        <v>20</v>
      </c>
      <c r="G1897" s="132" t="s">
        <v>1148</v>
      </c>
      <c r="H1897" s="185">
        <v>135</v>
      </c>
      <c r="I1897" s="188" t="s">
        <v>29</v>
      </c>
      <c r="J1897" s="188" t="s">
        <v>4134</v>
      </c>
      <c r="K1897" s="58">
        <v>0</v>
      </c>
      <c r="L1897" s="46">
        <v>0</v>
      </c>
      <c r="M1897" s="46">
        <v>0</v>
      </c>
      <c r="N1897" s="135" t="s">
        <v>3429</v>
      </c>
    </row>
    <row r="1898" spans="1:14" ht="15" customHeight="1" x14ac:dyDescent="0.25">
      <c r="A1898" s="210">
        <v>849</v>
      </c>
      <c r="B1898" s="129" t="s">
        <v>4623</v>
      </c>
      <c r="C1898" s="130" t="s">
        <v>1373</v>
      </c>
      <c r="D1898" s="129" t="s">
        <v>1210</v>
      </c>
      <c r="E1898" s="131" t="s">
        <v>2007</v>
      </c>
      <c r="F1898" s="131" t="s">
        <v>20</v>
      </c>
      <c r="G1898" s="132" t="s">
        <v>1148</v>
      </c>
      <c r="H1898" s="185">
        <v>220</v>
      </c>
      <c r="I1898" s="188" t="s">
        <v>29</v>
      </c>
      <c r="J1898" s="188" t="s">
        <v>30</v>
      </c>
      <c r="K1898" s="58">
        <v>0</v>
      </c>
      <c r="L1898" s="46">
        <v>0</v>
      </c>
      <c r="M1898" s="46">
        <v>0</v>
      </c>
      <c r="N1898" s="137" t="s">
        <v>3429</v>
      </c>
    </row>
    <row r="1899" spans="1:14" ht="15" customHeight="1" x14ac:dyDescent="0.25">
      <c r="A1899" s="210">
        <v>850</v>
      </c>
      <c r="B1899" s="129" t="s">
        <v>4624</v>
      </c>
      <c r="C1899" s="130" t="s">
        <v>181</v>
      </c>
      <c r="D1899" s="129" t="s">
        <v>2329</v>
      </c>
      <c r="E1899" s="131" t="s">
        <v>2007</v>
      </c>
      <c r="F1899" s="131" t="s">
        <v>20</v>
      </c>
      <c r="G1899" s="132" t="s">
        <v>1148</v>
      </c>
      <c r="H1899" s="185">
        <v>75</v>
      </c>
      <c r="I1899" s="188" t="s">
        <v>29</v>
      </c>
      <c r="J1899" s="188" t="s">
        <v>30</v>
      </c>
      <c r="K1899" s="58">
        <v>0</v>
      </c>
      <c r="L1899" s="46">
        <v>0</v>
      </c>
      <c r="M1899" s="46">
        <v>0</v>
      </c>
      <c r="N1899" s="137" t="s">
        <v>3429</v>
      </c>
    </row>
    <row r="1900" spans="1:14" ht="15" customHeight="1" x14ac:dyDescent="0.25">
      <c r="A1900" s="210">
        <v>851</v>
      </c>
      <c r="B1900" s="129" t="s">
        <v>4625</v>
      </c>
      <c r="C1900" s="130" t="s">
        <v>1165</v>
      </c>
      <c r="D1900" s="129" t="s">
        <v>1210</v>
      </c>
      <c r="E1900" s="131" t="s">
        <v>2007</v>
      </c>
      <c r="F1900" s="131" t="s">
        <v>20</v>
      </c>
      <c r="G1900" s="132" t="s">
        <v>1148</v>
      </c>
      <c r="H1900" s="185">
        <v>45</v>
      </c>
      <c r="I1900" s="188" t="s">
        <v>29</v>
      </c>
      <c r="J1900" s="188" t="s">
        <v>4134</v>
      </c>
      <c r="K1900" s="58">
        <v>1</v>
      </c>
      <c r="L1900" s="46" t="s">
        <v>627</v>
      </c>
      <c r="M1900" s="46" t="s">
        <v>627</v>
      </c>
      <c r="N1900" s="137" t="s">
        <v>78</v>
      </c>
    </row>
    <row r="1901" spans="1:14" ht="15" customHeight="1" x14ac:dyDescent="0.25">
      <c r="A1901" s="210">
        <v>852</v>
      </c>
      <c r="B1901" s="129" t="s">
        <v>4626</v>
      </c>
      <c r="C1901" s="130" t="s">
        <v>1170</v>
      </c>
      <c r="D1901" s="129" t="s">
        <v>412</v>
      </c>
      <c r="E1901" s="131" t="s">
        <v>2007</v>
      </c>
      <c r="F1901" s="131" t="s">
        <v>20</v>
      </c>
      <c r="G1901" s="132" t="s">
        <v>1148</v>
      </c>
      <c r="H1901" s="185">
        <v>75</v>
      </c>
      <c r="I1901" s="188" t="s">
        <v>29</v>
      </c>
      <c r="J1901" s="188" t="s">
        <v>30</v>
      </c>
      <c r="K1901" s="58">
        <v>0</v>
      </c>
      <c r="L1901" s="46">
        <v>0</v>
      </c>
      <c r="M1901" s="46">
        <v>0</v>
      </c>
      <c r="N1901" s="135" t="s">
        <v>4627</v>
      </c>
    </row>
    <row r="1902" spans="1:14" ht="15" customHeight="1" x14ac:dyDescent="0.25">
      <c r="A1902" s="210">
        <v>853</v>
      </c>
      <c r="B1902" s="129" t="s">
        <v>4628</v>
      </c>
      <c r="C1902" s="129" t="s">
        <v>1170</v>
      </c>
      <c r="D1902" s="129" t="s">
        <v>4618</v>
      </c>
      <c r="E1902" s="138" t="s">
        <v>2007</v>
      </c>
      <c r="F1902" s="131" t="s">
        <v>20</v>
      </c>
      <c r="G1902" s="132" t="s">
        <v>1148</v>
      </c>
      <c r="H1902" s="185">
        <v>150</v>
      </c>
      <c r="I1902" s="188" t="s">
        <v>29</v>
      </c>
      <c r="J1902" s="188" t="s">
        <v>30</v>
      </c>
      <c r="K1902" s="58">
        <v>0</v>
      </c>
      <c r="L1902" s="46">
        <v>0</v>
      </c>
      <c r="M1902" s="46">
        <v>0</v>
      </c>
      <c r="N1902" s="135" t="s">
        <v>3429</v>
      </c>
    </row>
    <row r="1903" spans="1:14" ht="15" customHeight="1" x14ac:dyDescent="0.25">
      <c r="A1903" s="210">
        <v>854</v>
      </c>
      <c r="B1903" s="129" t="s">
        <v>4629</v>
      </c>
      <c r="C1903" s="130" t="s">
        <v>1165</v>
      </c>
      <c r="D1903" s="129" t="s">
        <v>1949</v>
      </c>
      <c r="E1903" s="131" t="s">
        <v>2670</v>
      </c>
      <c r="F1903" s="138" t="s">
        <v>20</v>
      </c>
      <c r="G1903" s="132" t="s">
        <v>1148</v>
      </c>
      <c r="H1903" s="185">
        <v>75</v>
      </c>
      <c r="I1903" s="188" t="s">
        <v>45</v>
      </c>
      <c r="J1903" s="188" t="s">
        <v>74</v>
      </c>
      <c r="K1903" s="58">
        <v>0</v>
      </c>
      <c r="L1903" s="46">
        <v>0</v>
      </c>
      <c r="M1903" s="46">
        <v>0</v>
      </c>
      <c r="N1903" s="135" t="s">
        <v>2020</v>
      </c>
    </row>
    <row r="1904" spans="1:14" ht="15" customHeight="1" x14ac:dyDescent="0.25">
      <c r="A1904" s="210">
        <v>855</v>
      </c>
      <c r="B1904" s="129" t="s">
        <v>4630</v>
      </c>
      <c r="C1904" s="130" t="s">
        <v>1165</v>
      </c>
      <c r="D1904" s="129" t="s">
        <v>2041</v>
      </c>
      <c r="E1904" s="131" t="s">
        <v>2670</v>
      </c>
      <c r="F1904" s="131" t="s">
        <v>20</v>
      </c>
      <c r="G1904" s="132" t="s">
        <v>1148</v>
      </c>
      <c r="H1904" s="185">
        <v>75</v>
      </c>
      <c r="I1904" s="188" t="s">
        <v>45</v>
      </c>
      <c r="J1904" s="188" t="s">
        <v>74</v>
      </c>
      <c r="K1904" s="58">
        <v>0</v>
      </c>
      <c r="L1904" s="46">
        <v>0</v>
      </c>
      <c r="M1904" s="46">
        <v>0</v>
      </c>
      <c r="N1904" s="135" t="s">
        <v>2020</v>
      </c>
    </row>
    <row r="1905" spans="1:14" ht="15" customHeight="1" x14ac:dyDescent="0.25">
      <c r="A1905" s="210">
        <v>856</v>
      </c>
      <c r="B1905" s="129" t="s">
        <v>4631</v>
      </c>
      <c r="C1905" s="130" t="s">
        <v>2141</v>
      </c>
      <c r="D1905" s="129" t="s">
        <v>3579</v>
      </c>
      <c r="E1905" s="131" t="s">
        <v>2007</v>
      </c>
      <c r="F1905" s="131" t="s">
        <v>793</v>
      </c>
      <c r="G1905" s="132" t="s">
        <v>1148</v>
      </c>
      <c r="H1905" s="185">
        <v>75</v>
      </c>
      <c r="I1905" s="188" t="s">
        <v>45</v>
      </c>
      <c r="J1905" s="188" t="s">
        <v>317</v>
      </c>
      <c r="K1905" s="58">
        <v>1</v>
      </c>
      <c r="L1905" s="46" t="s">
        <v>115</v>
      </c>
      <c r="M1905" s="46" t="s">
        <v>115</v>
      </c>
      <c r="N1905" s="135" t="s">
        <v>2231</v>
      </c>
    </row>
    <row r="1906" spans="1:14" ht="15" customHeight="1" x14ac:dyDescent="0.25">
      <c r="A1906" s="210">
        <v>857</v>
      </c>
      <c r="B1906" s="129" t="s">
        <v>4632</v>
      </c>
      <c r="C1906" s="130" t="s">
        <v>2141</v>
      </c>
      <c r="D1906" s="129" t="s">
        <v>61</v>
      </c>
      <c r="E1906" s="131" t="s">
        <v>2007</v>
      </c>
      <c r="F1906" s="131" t="s">
        <v>793</v>
      </c>
      <c r="G1906" s="132" t="s">
        <v>1148</v>
      </c>
      <c r="H1906" s="147">
        <v>45</v>
      </c>
      <c r="I1906" s="188" t="s">
        <v>45</v>
      </c>
      <c r="J1906" s="188" t="s">
        <v>317</v>
      </c>
      <c r="K1906" s="58">
        <v>0</v>
      </c>
      <c r="L1906" s="46">
        <v>0</v>
      </c>
      <c r="M1906" s="46">
        <v>0</v>
      </c>
      <c r="N1906" s="135" t="s">
        <v>4633</v>
      </c>
    </row>
    <row r="1907" spans="1:14" ht="15" customHeight="1" x14ac:dyDescent="0.25">
      <c r="A1907" s="210">
        <v>858</v>
      </c>
      <c r="B1907" s="129" t="s">
        <v>4634</v>
      </c>
      <c r="C1907" s="130" t="s">
        <v>2141</v>
      </c>
      <c r="D1907" s="129" t="s">
        <v>65</v>
      </c>
      <c r="E1907" s="131" t="s">
        <v>2007</v>
      </c>
      <c r="F1907" s="131" t="s">
        <v>20</v>
      </c>
      <c r="G1907" s="132" t="s">
        <v>1148</v>
      </c>
      <c r="H1907" s="147">
        <v>45</v>
      </c>
      <c r="I1907" s="188" t="s">
        <v>45</v>
      </c>
      <c r="J1907" s="188" t="s">
        <v>317</v>
      </c>
      <c r="K1907" s="58">
        <v>1</v>
      </c>
      <c r="L1907" s="46" t="s">
        <v>115</v>
      </c>
      <c r="M1907" s="46" t="s">
        <v>115</v>
      </c>
      <c r="N1907" s="135"/>
    </row>
    <row r="1908" spans="1:14" ht="15" customHeight="1" x14ac:dyDescent="0.25">
      <c r="A1908" s="210">
        <v>859</v>
      </c>
      <c r="B1908" s="129" t="s">
        <v>4635</v>
      </c>
      <c r="C1908" s="130" t="s">
        <v>1254</v>
      </c>
      <c r="D1908" s="129" t="s">
        <v>4636</v>
      </c>
      <c r="E1908" s="131" t="s">
        <v>2670</v>
      </c>
      <c r="F1908" s="131" t="s">
        <v>486</v>
      </c>
      <c r="G1908" s="132" t="s">
        <v>1227</v>
      </c>
      <c r="H1908" s="185">
        <v>75</v>
      </c>
      <c r="I1908" s="188" t="s">
        <v>45</v>
      </c>
      <c r="J1908" s="188" t="s">
        <v>59</v>
      </c>
      <c r="K1908" s="58">
        <v>1</v>
      </c>
      <c r="L1908" s="46" t="s">
        <v>627</v>
      </c>
      <c r="M1908" s="46" t="s">
        <v>627</v>
      </c>
      <c r="N1908" s="135" t="s">
        <v>78</v>
      </c>
    </row>
    <row r="1909" spans="1:14" ht="15" customHeight="1" x14ac:dyDescent="0.25">
      <c r="A1909" s="210">
        <v>860</v>
      </c>
      <c r="B1909" s="129" t="s">
        <v>4637</v>
      </c>
      <c r="C1909" s="130" t="s">
        <v>1254</v>
      </c>
      <c r="D1909" s="129" t="s">
        <v>3452</v>
      </c>
      <c r="E1909" s="131" t="s">
        <v>2670</v>
      </c>
      <c r="F1909" s="131" t="s">
        <v>486</v>
      </c>
      <c r="G1909" s="132" t="s">
        <v>1227</v>
      </c>
      <c r="H1909" s="185">
        <v>75</v>
      </c>
      <c r="I1909" s="188" t="s">
        <v>45</v>
      </c>
      <c r="J1909" s="188" t="s">
        <v>59</v>
      </c>
      <c r="K1909" s="58">
        <v>1</v>
      </c>
      <c r="L1909" s="46" t="s">
        <v>627</v>
      </c>
      <c r="M1909" s="46" t="s">
        <v>627</v>
      </c>
      <c r="N1909" s="135" t="s">
        <v>78</v>
      </c>
    </row>
    <row r="1910" spans="1:14" ht="15" customHeight="1" x14ac:dyDescent="0.25">
      <c r="A1910" s="210">
        <v>861</v>
      </c>
      <c r="B1910" s="129" t="s">
        <v>4638</v>
      </c>
      <c r="C1910" s="130" t="s">
        <v>1254</v>
      </c>
      <c r="D1910" s="129" t="s">
        <v>4636</v>
      </c>
      <c r="E1910" s="131" t="s">
        <v>2007</v>
      </c>
      <c r="F1910" s="131" t="s">
        <v>486</v>
      </c>
      <c r="G1910" s="132" t="s">
        <v>1227</v>
      </c>
      <c r="H1910" s="185">
        <v>75</v>
      </c>
      <c r="I1910" s="188" t="s">
        <v>45</v>
      </c>
      <c r="J1910" s="188" t="s">
        <v>59</v>
      </c>
      <c r="K1910" s="58">
        <v>1</v>
      </c>
      <c r="L1910" s="46" t="s">
        <v>627</v>
      </c>
      <c r="M1910" s="46" t="s">
        <v>627</v>
      </c>
      <c r="N1910" s="135" t="s">
        <v>4639</v>
      </c>
    </row>
    <row r="1911" spans="1:14" s="224" customFormat="1" ht="15" customHeight="1" x14ac:dyDescent="0.25">
      <c r="A1911" s="210">
        <v>862</v>
      </c>
      <c r="B1911" s="129" t="s">
        <v>4640</v>
      </c>
      <c r="C1911" s="130" t="s">
        <v>1292</v>
      </c>
      <c r="D1911" s="129" t="s">
        <v>4641</v>
      </c>
      <c r="E1911" s="131" t="s">
        <v>2007</v>
      </c>
      <c r="F1911" s="131" t="s">
        <v>473</v>
      </c>
      <c r="G1911" s="132" t="s">
        <v>1227</v>
      </c>
      <c r="H1911" s="185">
        <v>45</v>
      </c>
      <c r="I1911" s="188" t="s">
        <v>1398</v>
      </c>
      <c r="J1911" s="188" t="s">
        <v>1413</v>
      </c>
      <c r="K1911" s="58">
        <v>1</v>
      </c>
      <c r="L1911" s="138" t="s">
        <v>25</v>
      </c>
      <c r="M1911" s="46" t="s">
        <v>188</v>
      </c>
      <c r="N1911" s="135"/>
    </row>
    <row r="1912" spans="1:14" s="224" customFormat="1" ht="15" customHeight="1" x14ac:dyDescent="0.25">
      <c r="A1912" s="210">
        <v>863</v>
      </c>
      <c r="B1912" s="129" t="s">
        <v>4642</v>
      </c>
      <c r="C1912" s="130" t="s">
        <v>1239</v>
      </c>
      <c r="D1912" s="129" t="s">
        <v>3387</v>
      </c>
      <c r="E1912" s="131" t="s">
        <v>2037</v>
      </c>
      <c r="F1912" s="131" t="s">
        <v>473</v>
      </c>
      <c r="G1912" s="132" t="s">
        <v>1227</v>
      </c>
      <c r="H1912" s="147">
        <v>245</v>
      </c>
      <c r="I1912" s="188" t="s">
        <v>45</v>
      </c>
      <c r="J1912" s="188" t="s">
        <v>317</v>
      </c>
      <c r="K1912" s="58">
        <v>0</v>
      </c>
      <c r="L1912" s="46">
        <v>0</v>
      </c>
      <c r="M1912" s="46">
        <v>0</v>
      </c>
      <c r="N1912" s="135"/>
    </row>
    <row r="1913" spans="1:14" s="224" customFormat="1" ht="15" customHeight="1" x14ac:dyDescent="0.25">
      <c r="A1913" s="210">
        <v>864</v>
      </c>
      <c r="B1913" s="129" t="s">
        <v>4643</v>
      </c>
      <c r="C1913" s="130" t="s">
        <v>1239</v>
      </c>
      <c r="D1913" s="129" t="s">
        <v>3387</v>
      </c>
      <c r="E1913" s="131" t="s">
        <v>2007</v>
      </c>
      <c r="F1913" s="131" t="s">
        <v>473</v>
      </c>
      <c r="G1913" s="132" t="s">
        <v>1227</v>
      </c>
      <c r="H1913" s="147">
        <v>45</v>
      </c>
      <c r="I1913" s="188" t="s">
        <v>45</v>
      </c>
      <c r="J1913" s="188" t="s">
        <v>317</v>
      </c>
      <c r="K1913" s="58">
        <v>0</v>
      </c>
      <c r="L1913" s="46">
        <v>0</v>
      </c>
      <c r="M1913" s="46">
        <v>0</v>
      </c>
      <c r="N1913" s="135"/>
    </row>
    <row r="1914" spans="1:14" ht="15" customHeight="1" x14ac:dyDescent="0.25">
      <c r="A1914" s="210">
        <v>865</v>
      </c>
      <c r="B1914" s="129" t="s">
        <v>4644</v>
      </c>
      <c r="C1914" s="130" t="s">
        <v>1239</v>
      </c>
      <c r="D1914" s="129" t="s">
        <v>2939</v>
      </c>
      <c r="E1914" s="131" t="s">
        <v>2007</v>
      </c>
      <c r="F1914" s="131" t="s">
        <v>473</v>
      </c>
      <c r="G1914" s="132" t="s">
        <v>1227</v>
      </c>
      <c r="H1914" s="147">
        <v>75</v>
      </c>
      <c r="I1914" s="188" t="s">
        <v>45</v>
      </c>
      <c r="J1914" s="188" t="s">
        <v>317</v>
      </c>
      <c r="K1914" s="58">
        <v>0</v>
      </c>
      <c r="L1914" s="46">
        <v>0</v>
      </c>
      <c r="M1914" s="46">
        <v>0</v>
      </c>
      <c r="N1914" s="135"/>
    </row>
    <row r="1915" spans="1:14" s="224" customFormat="1" ht="15" customHeight="1" x14ac:dyDescent="0.25">
      <c r="A1915" s="210">
        <v>866</v>
      </c>
      <c r="B1915" s="129" t="s">
        <v>4645</v>
      </c>
      <c r="C1915" s="130" t="s">
        <v>1290</v>
      </c>
      <c r="D1915" s="129" t="s">
        <v>1290</v>
      </c>
      <c r="E1915" s="131" t="s">
        <v>2007</v>
      </c>
      <c r="F1915" s="131" t="s">
        <v>473</v>
      </c>
      <c r="G1915" s="132" t="s">
        <v>1227</v>
      </c>
      <c r="H1915" s="147">
        <v>75</v>
      </c>
      <c r="I1915" s="188" t="s">
        <v>45</v>
      </c>
      <c r="J1915" s="188" t="s">
        <v>317</v>
      </c>
      <c r="K1915" s="58">
        <v>0</v>
      </c>
      <c r="L1915" s="46">
        <v>0</v>
      </c>
      <c r="M1915" s="46">
        <v>0</v>
      </c>
      <c r="N1915" s="135" t="s">
        <v>2020</v>
      </c>
    </row>
    <row r="1916" spans="1:14" ht="15" customHeight="1" x14ac:dyDescent="0.25">
      <c r="A1916" s="210">
        <v>867</v>
      </c>
      <c r="B1916" s="129" t="s">
        <v>4646</v>
      </c>
      <c r="C1916" s="130" t="s">
        <v>1235</v>
      </c>
      <c r="D1916" s="129" t="s">
        <v>1228</v>
      </c>
      <c r="E1916" s="131" t="s">
        <v>2007</v>
      </c>
      <c r="F1916" s="131" t="s">
        <v>912</v>
      </c>
      <c r="G1916" s="132" t="s">
        <v>1227</v>
      </c>
      <c r="H1916" s="185">
        <v>45</v>
      </c>
      <c r="I1916" s="188" t="s">
        <v>45</v>
      </c>
      <c r="J1916" s="188" t="s">
        <v>317</v>
      </c>
      <c r="K1916" s="58">
        <v>0</v>
      </c>
      <c r="L1916" s="46">
        <v>0</v>
      </c>
      <c r="M1916" s="46">
        <v>0</v>
      </c>
      <c r="N1916" s="135" t="s">
        <v>2020</v>
      </c>
    </row>
    <row r="1917" spans="1:14" ht="15" customHeight="1" x14ac:dyDescent="0.25">
      <c r="A1917" s="210">
        <v>868</v>
      </c>
      <c r="B1917" s="129" t="s">
        <v>4647</v>
      </c>
      <c r="C1917" s="130" t="s">
        <v>1971</v>
      </c>
      <c r="D1917" s="129" t="s">
        <v>1971</v>
      </c>
      <c r="E1917" s="131" t="s">
        <v>2007</v>
      </c>
      <c r="F1917" s="131" t="s">
        <v>493</v>
      </c>
      <c r="G1917" s="132" t="s">
        <v>1227</v>
      </c>
      <c r="H1917" s="185">
        <v>45</v>
      </c>
      <c r="I1917" s="188" t="s">
        <v>45</v>
      </c>
      <c r="J1917" s="188" t="s">
        <v>1410</v>
      </c>
      <c r="K1917" s="58">
        <v>1</v>
      </c>
      <c r="L1917" s="46" t="s">
        <v>15</v>
      </c>
      <c r="M1917" s="46" t="s">
        <v>810</v>
      </c>
      <c r="N1917" s="135"/>
    </row>
    <row r="1918" spans="1:14" ht="15" customHeight="1" x14ac:dyDescent="0.25">
      <c r="A1918" s="210">
        <v>869</v>
      </c>
      <c r="B1918" s="129" t="s">
        <v>4648</v>
      </c>
      <c r="C1918" s="130" t="s">
        <v>1971</v>
      </c>
      <c r="D1918" s="129" t="s">
        <v>3404</v>
      </c>
      <c r="E1918" s="131" t="s">
        <v>2007</v>
      </c>
      <c r="F1918" s="131" t="s">
        <v>493</v>
      </c>
      <c r="G1918" s="132" t="s">
        <v>1227</v>
      </c>
      <c r="H1918" s="185">
        <v>45</v>
      </c>
      <c r="I1918" s="188" t="s">
        <v>45</v>
      </c>
      <c r="J1918" s="188" t="s">
        <v>1410</v>
      </c>
      <c r="K1918" s="58">
        <v>0</v>
      </c>
      <c r="L1918" s="46">
        <v>0</v>
      </c>
      <c r="M1918" s="46">
        <v>0</v>
      </c>
      <c r="N1918" s="135" t="s">
        <v>4649</v>
      </c>
    </row>
    <row r="1919" spans="1:14" ht="15" customHeight="1" x14ac:dyDescent="0.25">
      <c r="A1919" s="210">
        <v>870</v>
      </c>
      <c r="B1919" s="129" t="s">
        <v>4650</v>
      </c>
      <c r="C1919" s="130" t="s">
        <v>1334</v>
      </c>
      <c r="D1919" s="129" t="s">
        <v>2945</v>
      </c>
      <c r="E1919" s="131" t="s">
        <v>2670</v>
      </c>
      <c r="F1919" s="131" t="s">
        <v>493</v>
      </c>
      <c r="G1919" s="132" t="s">
        <v>1227</v>
      </c>
      <c r="H1919" s="185">
        <v>75</v>
      </c>
      <c r="I1919" s="188" t="s">
        <v>45</v>
      </c>
      <c r="J1919" s="188" t="s">
        <v>46</v>
      </c>
      <c r="K1919" s="58">
        <v>1</v>
      </c>
      <c r="L1919" s="46" t="s">
        <v>627</v>
      </c>
      <c r="M1919" s="46" t="s">
        <v>627</v>
      </c>
      <c r="N1919" s="135"/>
    </row>
    <row r="1920" spans="1:14" ht="15" customHeight="1" x14ac:dyDescent="0.25">
      <c r="A1920" s="210">
        <v>871</v>
      </c>
      <c r="B1920" s="129" t="s">
        <v>4651</v>
      </c>
      <c r="C1920" s="130" t="s">
        <v>557</v>
      </c>
      <c r="D1920" s="129" t="s">
        <v>4318</v>
      </c>
      <c r="E1920" s="131" t="s">
        <v>2007</v>
      </c>
      <c r="F1920" s="131" t="s">
        <v>473</v>
      </c>
      <c r="G1920" s="132" t="s">
        <v>1227</v>
      </c>
      <c r="H1920" s="147">
        <v>75</v>
      </c>
      <c r="I1920" s="188" t="s">
        <v>45</v>
      </c>
      <c r="J1920" s="188" t="s">
        <v>1410</v>
      </c>
      <c r="K1920" s="148">
        <v>1</v>
      </c>
      <c r="L1920" s="46" t="s">
        <v>115</v>
      </c>
      <c r="M1920" s="46" t="s">
        <v>115</v>
      </c>
      <c r="N1920" s="135"/>
    </row>
    <row r="1921" spans="1:14" ht="15" customHeight="1" x14ac:dyDescent="0.25">
      <c r="A1921" s="210">
        <v>872</v>
      </c>
      <c r="B1921" s="129" t="s">
        <v>4652</v>
      </c>
      <c r="C1921" s="130" t="s">
        <v>557</v>
      </c>
      <c r="D1921" s="129" t="s">
        <v>537</v>
      </c>
      <c r="E1921" s="131" t="s">
        <v>2007</v>
      </c>
      <c r="F1921" s="131" t="s">
        <v>473</v>
      </c>
      <c r="G1921" s="132" t="s">
        <v>1227</v>
      </c>
      <c r="H1921" s="147">
        <v>75</v>
      </c>
      <c r="I1921" s="188" t="s">
        <v>45</v>
      </c>
      <c r="J1921" s="188" t="s">
        <v>1410</v>
      </c>
      <c r="K1921" s="148">
        <v>1</v>
      </c>
      <c r="L1921" s="46" t="s">
        <v>115</v>
      </c>
      <c r="M1921" s="46" t="s">
        <v>115</v>
      </c>
      <c r="N1921" s="135"/>
    </row>
    <row r="1922" spans="1:14" ht="15" customHeight="1" x14ac:dyDescent="0.25">
      <c r="A1922" s="210">
        <v>873</v>
      </c>
      <c r="B1922" s="225" t="s">
        <v>4653</v>
      </c>
      <c r="C1922" s="226" t="s">
        <v>1271</v>
      </c>
      <c r="D1922" s="225" t="s">
        <v>4641</v>
      </c>
      <c r="E1922" s="146" t="s">
        <v>2007</v>
      </c>
      <c r="F1922" s="146" t="s">
        <v>473</v>
      </c>
      <c r="G1922" s="145" t="s">
        <v>1227</v>
      </c>
      <c r="H1922" s="167">
        <v>45</v>
      </c>
      <c r="I1922" s="46" t="s">
        <v>45</v>
      </c>
      <c r="J1922" s="46" t="s">
        <v>74</v>
      </c>
      <c r="K1922" s="157">
        <v>1</v>
      </c>
      <c r="L1922" s="138" t="s">
        <v>115</v>
      </c>
      <c r="M1922" s="138" t="s">
        <v>115</v>
      </c>
      <c r="N1922" s="227"/>
    </row>
    <row r="1923" spans="1:14" ht="15" customHeight="1" x14ac:dyDescent="0.25">
      <c r="A1923" s="210">
        <v>874</v>
      </c>
      <c r="B1923" s="129" t="s">
        <v>4654</v>
      </c>
      <c r="C1923" s="130" t="s">
        <v>1271</v>
      </c>
      <c r="D1923" s="129" t="s">
        <v>1230</v>
      </c>
      <c r="E1923" s="131" t="s">
        <v>2007</v>
      </c>
      <c r="F1923" s="131" t="s">
        <v>473</v>
      </c>
      <c r="G1923" s="132" t="s">
        <v>1227</v>
      </c>
      <c r="H1923" s="185">
        <v>45</v>
      </c>
      <c r="I1923" s="46" t="s">
        <v>45</v>
      </c>
      <c r="J1923" s="46" t="s">
        <v>74</v>
      </c>
      <c r="K1923" s="58">
        <v>1</v>
      </c>
      <c r="L1923" s="46" t="s">
        <v>115</v>
      </c>
      <c r="M1923" s="46" t="s">
        <v>115</v>
      </c>
      <c r="N1923" s="135"/>
    </row>
    <row r="1924" spans="1:14" ht="15" customHeight="1" x14ac:dyDescent="0.25">
      <c r="A1924" s="210">
        <v>875</v>
      </c>
      <c r="B1924" s="225" t="s">
        <v>4655</v>
      </c>
      <c r="C1924" s="226" t="s">
        <v>4656</v>
      </c>
      <c r="D1924" s="225" t="s">
        <v>4657</v>
      </c>
      <c r="E1924" s="146" t="s">
        <v>2007</v>
      </c>
      <c r="F1924" s="146" t="s">
        <v>473</v>
      </c>
      <c r="G1924" s="145" t="s">
        <v>1227</v>
      </c>
      <c r="H1924" s="167">
        <v>45</v>
      </c>
      <c r="I1924" s="188" t="s">
        <v>1398</v>
      </c>
      <c r="J1924" s="46" t="s">
        <v>1413</v>
      </c>
      <c r="K1924" s="157">
        <v>1</v>
      </c>
      <c r="L1924" s="138" t="s">
        <v>25</v>
      </c>
      <c r="M1924" s="46" t="s">
        <v>188</v>
      </c>
      <c r="N1924" s="227"/>
    </row>
    <row r="1925" spans="1:14" ht="15" customHeight="1" x14ac:dyDescent="0.25">
      <c r="A1925" s="210">
        <v>876</v>
      </c>
      <c r="B1925" s="129" t="s">
        <v>4658</v>
      </c>
      <c r="C1925" s="130" t="s">
        <v>1258</v>
      </c>
      <c r="D1925" s="129" t="s">
        <v>4318</v>
      </c>
      <c r="E1925" s="138" t="s">
        <v>2007</v>
      </c>
      <c r="F1925" s="131" t="s">
        <v>912</v>
      </c>
      <c r="G1925" s="132" t="s">
        <v>1227</v>
      </c>
      <c r="H1925" s="185">
        <v>75</v>
      </c>
      <c r="I1925" s="46" t="s">
        <v>45</v>
      </c>
      <c r="J1925" s="46" t="s">
        <v>317</v>
      </c>
      <c r="K1925" s="58">
        <v>0</v>
      </c>
      <c r="L1925" s="46">
        <v>0</v>
      </c>
      <c r="M1925" s="46">
        <v>0</v>
      </c>
      <c r="N1925" s="135"/>
    </row>
    <row r="1926" spans="1:14" ht="15" customHeight="1" x14ac:dyDescent="0.25">
      <c r="A1926" s="210">
        <v>877</v>
      </c>
      <c r="B1926" s="129" t="s">
        <v>4659</v>
      </c>
      <c r="C1926" s="130" t="s">
        <v>1258</v>
      </c>
      <c r="D1926" s="129" t="s">
        <v>4418</v>
      </c>
      <c r="E1926" s="138" t="s">
        <v>2007</v>
      </c>
      <c r="F1926" s="131" t="s">
        <v>912</v>
      </c>
      <c r="G1926" s="132" t="s">
        <v>1227</v>
      </c>
      <c r="H1926" s="185">
        <v>75</v>
      </c>
      <c r="I1926" s="46" t="s">
        <v>45</v>
      </c>
      <c r="J1926" s="46" t="s">
        <v>317</v>
      </c>
      <c r="K1926" s="58">
        <v>1</v>
      </c>
      <c r="L1926" s="46" t="s">
        <v>115</v>
      </c>
      <c r="M1926" s="46" t="s">
        <v>115</v>
      </c>
      <c r="N1926" s="135"/>
    </row>
    <row r="1927" spans="1:14" ht="15" customHeight="1" x14ac:dyDescent="0.25">
      <c r="A1927" s="210">
        <v>878</v>
      </c>
      <c r="B1927" s="129" t="s">
        <v>4660</v>
      </c>
      <c r="C1927" s="130" t="s">
        <v>1971</v>
      </c>
      <c r="D1927" s="129" t="s">
        <v>3131</v>
      </c>
      <c r="E1927" s="138" t="s">
        <v>2007</v>
      </c>
      <c r="F1927" s="131" t="s">
        <v>493</v>
      </c>
      <c r="G1927" s="132" t="s">
        <v>1227</v>
      </c>
      <c r="H1927" s="185">
        <v>45</v>
      </c>
      <c r="I1927" s="188" t="s">
        <v>45</v>
      </c>
      <c r="J1927" s="188" t="s">
        <v>1410</v>
      </c>
      <c r="K1927" s="58">
        <v>0</v>
      </c>
      <c r="L1927" s="46">
        <v>0</v>
      </c>
      <c r="M1927" s="46">
        <v>0</v>
      </c>
      <c r="N1927" s="135" t="s">
        <v>4661</v>
      </c>
    </row>
    <row r="1928" spans="1:14" ht="15" customHeight="1" x14ac:dyDescent="0.25">
      <c r="A1928" s="210">
        <v>879</v>
      </c>
      <c r="B1928" s="129" t="s">
        <v>4662</v>
      </c>
      <c r="C1928" s="130" t="s">
        <v>1971</v>
      </c>
      <c r="D1928" s="129" t="s">
        <v>4663</v>
      </c>
      <c r="E1928" s="138" t="s">
        <v>2007</v>
      </c>
      <c r="F1928" s="131" t="s">
        <v>493</v>
      </c>
      <c r="G1928" s="132" t="s">
        <v>1227</v>
      </c>
      <c r="H1928" s="185">
        <v>45</v>
      </c>
      <c r="I1928" s="188" t="s">
        <v>45</v>
      </c>
      <c r="J1928" s="188" t="s">
        <v>1410</v>
      </c>
      <c r="K1928" s="58">
        <v>0</v>
      </c>
      <c r="L1928" s="46">
        <v>0</v>
      </c>
      <c r="M1928" s="46">
        <v>0</v>
      </c>
      <c r="N1928" s="135" t="s">
        <v>4661</v>
      </c>
    </row>
    <row r="1929" spans="1:14" ht="15" customHeight="1" x14ac:dyDescent="0.25">
      <c r="A1929" s="210">
        <v>880</v>
      </c>
      <c r="B1929" s="129" t="s">
        <v>4664</v>
      </c>
      <c r="C1929" s="130" t="s">
        <v>1290</v>
      </c>
      <c r="D1929" s="129" t="s">
        <v>1290</v>
      </c>
      <c r="E1929" s="138" t="s">
        <v>2007</v>
      </c>
      <c r="F1929" s="131" t="s">
        <v>493</v>
      </c>
      <c r="G1929" s="132" t="s">
        <v>1227</v>
      </c>
      <c r="H1929" s="185">
        <v>45</v>
      </c>
      <c r="I1929" s="188" t="s">
        <v>45</v>
      </c>
      <c r="J1929" s="188" t="s">
        <v>317</v>
      </c>
      <c r="K1929" s="58">
        <v>0</v>
      </c>
      <c r="L1929" s="46">
        <v>0</v>
      </c>
      <c r="M1929" s="46">
        <v>0</v>
      </c>
      <c r="N1929" s="135"/>
    </row>
    <row r="1930" spans="1:14" ht="15" customHeight="1" x14ac:dyDescent="0.25">
      <c r="A1930" s="210">
        <v>881</v>
      </c>
      <c r="B1930" s="129" t="s">
        <v>4665</v>
      </c>
      <c r="C1930" s="130" t="s">
        <v>557</v>
      </c>
      <c r="D1930" s="129" t="s">
        <v>4666</v>
      </c>
      <c r="E1930" s="138" t="s">
        <v>2007</v>
      </c>
      <c r="F1930" s="131" t="s">
        <v>473</v>
      </c>
      <c r="G1930" s="132" t="s">
        <v>1227</v>
      </c>
      <c r="H1930" s="185">
        <v>45</v>
      </c>
      <c r="I1930" s="188" t="s">
        <v>45</v>
      </c>
      <c r="J1930" s="188" t="s">
        <v>1410</v>
      </c>
      <c r="K1930" s="58">
        <v>1</v>
      </c>
      <c r="L1930" s="46" t="s">
        <v>115</v>
      </c>
      <c r="M1930" s="46" t="s">
        <v>115</v>
      </c>
      <c r="N1930" s="135"/>
    </row>
    <row r="1931" spans="1:14" ht="15" customHeight="1" x14ac:dyDescent="0.25">
      <c r="A1931" s="210">
        <v>882</v>
      </c>
      <c r="B1931" s="129" t="s">
        <v>4667</v>
      </c>
      <c r="C1931" s="130" t="s">
        <v>557</v>
      </c>
      <c r="D1931" s="129" t="s">
        <v>1690</v>
      </c>
      <c r="E1931" s="131" t="s">
        <v>2007</v>
      </c>
      <c r="F1931" s="131" t="s">
        <v>473</v>
      </c>
      <c r="G1931" s="132" t="s">
        <v>1227</v>
      </c>
      <c r="H1931" s="185">
        <v>45</v>
      </c>
      <c r="I1931" s="188" t="s">
        <v>45</v>
      </c>
      <c r="J1931" s="188" t="s">
        <v>1410</v>
      </c>
      <c r="K1931" s="58">
        <v>1</v>
      </c>
      <c r="L1931" s="46" t="s">
        <v>115</v>
      </c>
      <c r="M1931" s="46" t="s">
        <v>115</v>
      </c>
      <c r="N1931" s="135"/>
    </row>
    <row r="1932" spans="1:14" ht="15" customHeight="1" x14ac:dyDescent="0.25">
      <c r="A1932" s="210">
        <v>883</v>
      </c>
      <c r="B1932" s="129" t="s">
        <v>4668</v>
      </c>
      <c r="C1932" s="130" t="s">
        <v>4669</v>
      </c>
      <c r="D1932" s="129" t="s">
        <v>2023</v>
      </c>
      <c r="E1932" s="138" t="s">
        <v>2007</v>
      </c>
      <c r="F1932" s="131" t="s">
        <v>493</v>
      </c>
      <c r="G1932" s="132" t="s">
        <v>1227</v>
      </c>
      <c r="H1932" s="185">
        <v>75</v>
      </c>
      <c r="I1932" s="188" t="s">
        <v>29</v>
      </c>
      <c r="J1932" s="188" t="s">
        <v>839</v>
      </c>
      <c r="K1932" s="58">
        <v>1</v>
      </c>
      <c r="L1932" s="46" t="s">
        <v>115</v>
      </c>
      <c r="M1932" s="46" t="s">
        <v>115</v>
      </c>
      <c r="N1932" s="135" t="s">
        <v>3425</v>
      </c>
    </row>
    <row r="1933" spans="1:14" ht="15" customHeight="1" x14ac:dyDescent="0.25">
      <c r="A1933" s="210">
        <v>884</v>
      </c>
      <c r="B1933" s="129" t="s">
        <v>4670</v>
      </c>
      <c r="C1933" s="130" t="s">
        <v>1971</v>
      </c>
      <c r="D1933" s="129" t="s">
        <v>3431</v>
      </c>
      <c r="E1933" s="131" t="s">
        <v>2007</v>
      </c>
      <c r="F1933" s="131" t="s">
        <v>493</v>
      </c>
      <c r="G1933" s="132" t="s">
        <v>1227</v>
      </c>
      <c r="H1933" s="185">
        <v>75</v>
      </c>
      <c r="I1933" s="188" t="s">
        <v>29</v>
      </c>
      <c r="J1933" s="188" t="s">
        <v>839</v>
      </c>
      <c r="K1933" s="58">
        <v>1</v>
      </c>
      <c r="L1933" s="46" t="s">
        <v>15</v>
      </c>
      <c r="M1933" s="46" t="s">
        <v>810</v>
      </c>
      <c r="N1933" s="135"/>
    </row>
    <row r="1934" spans="1:14" ht="15" customHeight="1" x14ac:dyDescent="0.25">
      <c r="A1934" s="210">
        <v>885</v>
      </c>
      <c r="B1934" s="129" t="s">
        <v>4671</v>
      </c>
      <c r="C1934" s="130" t="s">
        <v>4672</v>
      </c>
      <c r="D1934" s="129" t="s">
        <v>2939</v>
      </c>
      <c r="E1934" s="131" t="s">
        <v>2007</v>
      </c>
      <c r="F1934" s="131" t="s">
        <v>493</v>
      </c>
      <c r="G1934" s="132" t="s">
        <v>1227</v>
      </c>
      <c r="H1934" s="185">
        <v>75</v>
      </c>
      <c r="I1934" s="188" t="s">
        <v>29</v>
      </c>
      <c r="J1934" s="188" t="s">
        <v>839</v>
      </c>
      <c r="K1934" s="58">
        <v>0</v>
      </c>
      <c r="L1934" s="46">
        <v>0</v>
      </c>
      <c r="M1934" s="46">
        <v>0</v>
      </c>
      <c r="N1934" s="135"/>
    </row>
    <row r="1935" spans="1:14" ht="15" customHeight="1" x14ac:dyDescent="0.25">
      <c r="A1935" s="210">
        <v>886</v>
      </c>
      <c r="B1935" s="129" t="s">
        <v>3404</v>
      </c>
      <c r="C1935" s="130" t="s">
        <v>4672</v>
      </c>
      <c r="D1935" s="129" t="s">
        <v>2023</v>
      </c>
      <c r="E1935" s="131" t="s">
        <v>2007</v>
      </c>
      <c r="F1935" s="131" t="s">
        <v>493</v>
      </c>
      <c r="G1935" s="132" t="s">
        <v>1227</v>
      </c>
      <c r="H1935" s="185">
        <v>580</v>
      </c>
      <c r="I1935" s="188" t="s">
        <v>29</v>
      </c>
      <c r="J1935" s="188" t="s">
        <v>839</v>
      </c>
      <c r="K1935" s="58">
        <v>7</v>
      </c>
      <c r="L1935" s="46" t="s">
        <v>115</v>
      </c>
      <c r="M1935" s="46" t="s">
        <v>115</v>
      </c>
      <c r="N1935" s="135" t="s">
        <v>4673</v>
      </c>
    </row>
    <row r="1936" spans="1:14" ht="15" customHeight="1" x14ac:dyDescent="0.25">
      <c r="A1936" s="210">
        <v>887</v>
      </c>
      <c r="B1936" s="129" t="s">
        <v>4674</v>
      </c>
      <c r="C1936" s="130" t="s">
        <v>1258</v>
      </c>
      <c r="D1936" s="129" t="s">
        <v>1258</v>
      </c>
      <c r="E1936" s="131" t="s">
        <v>2007</v>
      </c>
      <c r="F1936" s="131" t="s">
        <v>912</v>
      </c>
      <c r="G1936" s="132" t="s">
        <v>1227</v>
      </c>
      <c r="H1936" s="185">
        <v>75</v>
      </c>
      <c r="I1936" s="46" t="s">
        <v>45</v>
      </c>
      <c r="J1936" s="46" t="s">
        <v>317</v>
      </c>
      <c r="K1936" s="58">
        <v>0</v>
      </c>
      <c r="L1936" s="46">
        <v>0</v>
      </c>
      <c r="M1936" s="46">
        <v>0</v>
      </c>
      <c r="N1936" s="135"/>
    </row>
    <row r="1937" spans="1:14" ht="15" customHeight="1" x14ac:dyDescent="0.25">
      <c r="A1937" s="210">
        <v>888</v>
      </c>
      <c r="B1937" s="129" t="s">
        <v>4675</v>
      </c>
      <c r="C1937" s="130" t="s">
        <v>1258</v>
      </c>
      <c r="D1937" s="129" t="s">
        <v>1104</v>
      </c>
      <c r="E1937" s="138" t="s">
        <v>2007</v>
      </c>
      <c r="F1937" s="138" t="s">
        <v>912</v>
      </c>
      <c r="G1937" s="132" t="s">
        <v>1227</v>
      </c>
      <c r="H1937" s="185">
        <v>75</v>
      </c>
      <c r="I1937" s="46" t="s">
        <v>45</v>
      </c>
      <c r="J1937" s="46" t="s">
        <v>317</v>
      </c>
      <c r="K1937" s="58">
        <v>0</v>
      </c>
      <c r="L1937" s="46">
        <v>0</v>
      </c>
      <c r="M1937" s="46">
        <v>0</v>
      </c>
      <c r="N1937" s="135"/>
    </row>
    <row r="1938" spans="1:14" ht="15" customHeight="1" x14ac:dyDescent="0.25">
      <c r="A1938" s="210">
        <v>889</v>
      </c>
      <c r="B1938" s="129" t="s">
        <v>4676</v>
      </c>
      <c r="C1938" s="130" t="s">
        <v>1258</v>
      </c>
      <c r="D1938" s="129" t="s">
        <v>1258</v>
      </c>
      <c r="E1938" s="138" t="s">
        <v>2007</v>
      </c>
      <c r="F1938" s="138" t="s">
        <v>912</v>
      </c>
      <c r="G1938" s="132" t="s">
        <v>1227</v>
      </c>
      <c r="H1938" s="185">
        <v>75</v>
      </c>
      <c r="I1938" s="46" t="s">
        <v>45</v>
      </c>
      <c r="J1938" s="46" t="s">
        <v>317</v>
      </c>
      <c r="K1938" s="58">
        <v>1</v>
      </c>
      <c r="L1938" s="46" t="s">
        <v>115</v>
      </c>
      <c r="M1938" s="46" t="s">
        <v>115</v>
      </c>
      <c r="N1938" s="135"/>
    </row>
    <row r="1939" spans="1:14" ht="15" customHeight="1" x14ac:dyDescent="0.25">
      <c r="A1939" s="210">
        <v>890</v>
      </c>
      <c r="B1939" s="129" t="s">
        <v>4677</v>
      </c>
      <c r="C1939" s="130" t="s">
        <v>557</v>
      </c>
      <c r="D1939" s="129" t="s">
        <v>4666</v>
      </c>
      <c r="E1939" s="131" t="s">
        <v>2007</v>
      </c>
      <c r="F1939" s="131" t="s">
        <v>912</v>
      </c>
      <c r="G1939" s="132" t="s">
        <v>1227</v>
      </c>
      <c r="H1939" s="185">
        <v>75</v>
      </c>
      <c r="I1939" s="46" t="s">
        <v>45</v>
      </c>
      <c r="J1939" s="46" t="s">
        <v>1410</v>
      </c>
      <c r="K1939" s="58">
        <v>1</v>
      </c>
      <c r="L1939" s="134" t="s">
        <v>115</v>
      </c>
      <c r="M1939" s="134" t="s">
        <v>115</v>
      </c>
      <c r="N1939" s="135"/>
    </row>
    <row r="1940" spans="1:14" ht="15" customHeight="1" x14ac:dyDescent="0.25">
      <c r="A1940" s="210">
        <v>891</v>
      </c>
      <c r="B1940" s="129" t="s">
        <v>4678</v>
      </c>
      <c r="C1940" s="130" t="s">
        <v>1269</v>
      </c>
      <c r="D1940" s="129" t="s">
        <v>4679</v>
      </c>
      <c r="E1940" s="131" t="s">
        <v>2007</v>
      </c>
      <c r="F1940" s="131" t="s">
        <v>473</v>
      </c>
      <c r="G1940" s="132" t="s">
        <v>1227</v>
      </c>
      <c r="H1940" s="185">
        <v>45</v>
      </c>
      <c r="I1940" s="188" t="s">
        <v>45</v>
      </c>
      <c r="J1940" s="188" t="s">
        <v>4680</v>
      </c>
      <c r="K1940" s="58">
        <v>1</v>
      </c>
      <c r="L1940" s="46" t="s">
        <v>115</v>
      </c>
      <c r="M1940" s="46" t="s">
        <v>115</v>
      </c>
      <c r="N1940" s="135"/>
    </row>
    <row r="1941" spans="1:14" ht="15" customHeight="1" x14ac:dyDescent="0.25">
      <c r="A1941" s="210">
        <v>892</v>
      </c>
      <c r="B1941" s="129" t="s">
        <v>4681</v>
      </c>
      <c r="C1941" s="130" t="s">
        <v>1254</v>
      </c>
      <c r="D1941" s="129" t="s">
        <v>676</v>
      </c>
      <c r="E1941" s="131" t="s">
        <v>2670</v>
      </c>
      <c r="F1941" s="131" t="s">
        <v>623</v>
      </c>
      <c r="G1941" s="132" t="s">
        <v>1227</v>
      </c>
      <c r="H1941" s="185">
        <v>150</v>
      </c>
      <c r="I1941" s="188" t="s">
        <v>45</v>
      </c>
      <c r="J1941" s="188" t="s">
        <v>59</v>
      </c>
      <c r="K1941" s="58">
        <v>2</v>
      </c>
      <c r="L1941" s="46" t="s">
        <v>627</v>
      </c>
      <c r="M1941" s="46" t="s">
        <v>627</v>
      </c>
      <c r="N1941" s="137" t="s">
        <v>78</v>
      </c>
    </row>
    <row r="1942" spans="1:14" ht="15" customHeight="1" x14ac:dyDescent="0.25">
      <c r="A1942" s="210">
        <v>893</v>
      </c>
      <c r="B1942" s="129" t="s">
        <v>4682</v>
      </c>
      <c r="C1942" s="130" t="s">
        <v>1248</v>
      </c>
      <c r="D1942" s="129" t="s">
        <v>4683</v>
      </c>
      <c r="E1942" s="131" t="s">
        <v>2007</v>
      </c>
      <c r="F1942" s="131" t="s">
        <v>473</v>
      </c>
      <c r="G1942" s="132" t="s">
        <v>1227</v>
      </c>
      <c r="H1942" s="185">
        <v>45</v>
      </c>
      <c r="I1942" s="188" t="s">
        <v>1398</v>
      </c>
      <c r="J1942" s="188" t="s">
        <v>1413</v>
      </c>
      <c r="K1942" s="58">
        <v>1</v>
      </c>
      <c r="L1942" s="138" t="s">
        <v>25</v>
      </c>
      <c r="M1942" s="46" t="s">
        <v>188</v>
      </c>
      <c r="N1942" s="137"/>
    </row>
    <row r="1943" spans="1:14" ht="15" customHeight="1" x14ac:dyDescent="0.25">
      <c r="A1943" s="210">
        <v>894</v>
      </c>
      <c r="B1943" s="129" t="s">
        <v>4684</v>
      </c>
      <c r="C1943" s="130" t="s">
        <v>1271</v>
      </c>
      <c r="D1943" s="129" t="s">
        <v>537</v>
      </c>
      <c r="E1943" s="131" t="s">
        <v>2007</v>
      </c>
      <c r="F1943" s="131" t="s">
        <v>473</v>
      </c>
      <c r="G1943" s="132" t="s">
        <v>1227</v>
      </c>
      <c r="H1943" s="185">
        <v>75</v>
      </c>
      <c r="I1943" s="188" t="s">
        <v>45</v>
      </c>
      <c r="J1943" s="188" t="s">
        <v>4685</v>
      </c>
      <c r="K1943" s="58">
        <v>1</v>
      </c>
      <c r="L1943" s="46" t="s">
        <v>115</v>
      </c>
      <c r="M1943" s="46" t="s">
        <v>115</v>
      </c>
      <c r="N1943" s="135"/>
    </row>
    <row r="1944" spans="1:14" ht="15" customHeight="1" x14ac:dyDescent="0.25">
      <c r="A1944" s="210">
        <v>895</v>
      </c>
      <c r="B1944" s="129" t="s">
        <v>4686</v>
      </c>
      <c r="C1944" s="130" t="s">
        <v>1271</v>
      </c>
      <c r="D1944" s="129" t="s">
        <v>4679</v>
      </c>
      <c r="E1944" s="131" t="s">
        <v>2007</v>
      </c>
      <c r="F1944" s="131" t="s">
        <v>473</v>
      </c>
      <c r="G1944" s="132" t="s">
        <v>1227</v>
      </c>
      <c r="H1944" s="185">
        <v>75</v>
      </c>
      <c r="I1944" s="188" t="s">
        <v>45</v>
      </c>
      <c r="J1944" s="188" t="s">
        <v>4685</v>
      </c>
      <c r="K1944" s="58">
        <v>1</v>
      </c>
      <c r="L1944" s="46" t="s">
        <v>115</v>
      </c>
      <c r="M1944" s="46" t="s">
        <v>115</v>
      </c>
      <c r="N1944" s="135" t="s">
        <v>4687</v>
      </c>
    </row>
    <row r="1945" spans="1:14" ht="15" customHeight="1" x14ac:dyDescent="0.25">
      <c r="A1945" s="210">
        <v>896</v>
      </c>
      <c r="B1945" s="129" t="s">
        <v>4688</v>
      </c>
      <c r="C1945" s="130" t="s">
        <v>1271</v>
      </c>
      <c r="D1945" s="129" t="s">
        <v>1230</v>
      </c>
      <c r="E1945" s="131" t="s">
        <v>2037</v>
      </c>
      <c r="F1945" s="131" t="s">
        <v>493</v>
      </c>
      <c r="G1945" s="132" t="s">
        <v>1227</v>
      </c>
      <c r="H1945" s="185">
        <v>205</v>
      </c>
      <c r="I1945" s="188" t="s">
        <v>45</v>
      </c>
      <c r="J1945" s="188" t="s">
        <v>4685</v>
      </c>
      <c r="K1945" s="58">
        <v>0</v>
      </c>
      <c r="L1945" s="134">
        <v>0</v>
      </c>
      <c r="M1945" s="46">
        <v>0</v>
      </c>
      <c r="N1945" s="135"/>
    </row>
    <row r="1946" spans="1:14" ht="15" customHeight="1" x14ac:dyDescent="0.25">
      <c r="A1946" s="210">
        <v>897</v>
      </c>
      <c r="B1946" s="129" t="s">
        <v>4689</v>
      </c>
      <c r="C1946" s="130" t="s">
        <v>1271</v>
      </c>
      <c r="D1946" s="129" t="s">
        <v>3428</v>
      </c>
      <c r="E1946" s="131" t="s">
        <v>2037</v>
      </c>
      <c r="F1946" s="131" t="s">
        <v>493</v>
      </c>
      <c r="G1946" s="132" t="s">
        <v>1227</v>
      </c>
      <c r="H1946" s="185">
        <v>205</v>
      </c>
      <c r="I1946" s="188" t="s">
        <v>45</v>
      </c>
      <c r="J1946" s="188" t="s">
        <v>4685</v>
      </c>
      <c r="K1946" s="58">
        <v>0</v>
      </c>
      <c r="L1946" s="134">
        <v>0</v>
      </c>
      <c r="M1946" s="46">
        <v>0</v>
      </c>
      <c r="N1946" s="135"/>
    </row>
    <row r="1947" spans="1:14" ht="15" customHeight="1" x14ac:dyDescent="0.25">
      <c r="A1947" s="210">
        <v>898</v>
      </c>
      <c r="B1947" s="129" t="s">
        <v>4690</v>
      </c>
      <c r="C1947" s="130" t="s">
        <v>1239</v>
      </c>
      <c r="D1947" s="129" t="s">
        <v>1230</v>
      </c>
      <c r="E1947" s="131" t="s">
        <v>2007</v>
      </c>
      <c r="F1947" s="131" t="s">
        <v>493</v>
      </c>
      <c r="G1947" s="132" t="s">
        <v>1227</v>
      </c>
      <c r="H1947" s="185">
        <v>45</v>
      </c>
      <c r="I1947" s="188" t="s">
        <v>45</v>
      </c>
      <c r="J1947" s="188" t="s">
        <v>317</v>
      </c>
      <c r="K1947" s="58">
        <v>1</v>
      </c>
      <c r="L1947" s="134" t="s">
        <v>115</v>
      </c>
      <c r="M1947" s="46" t="s">
        <v>115</v>
      </c>
      <c r="N1947" s="135"/>
    </row>
    <row r="1948" spans="1:14" ht="15" customHeight="1" x14ac:dyDescent="0.25">
      <c r="A1948" s="210">
        <v>899</v>
      </c>
      <c r="B1948" s="129" t="s">
        <v>4691</v>
      </c>
      <c r="C1948" s="130" t="s">
        <v>1239</v>
      </c>
      <c r="D1948" s="129" t="s">
        <v>3428</v>
      </c>
      <c r="E1948" s="131" t="s">
        <v>2007</v>
      </c>
      <c r="F1948" s="131" t="s">
        <v>493</v>
      </c>
      <c r="G1948" s="132" t="s">
        <v>1227</v>
      </c>
      <c r="H1948" s="185">
        <v>45</v>
      </c>
      <c r="I1948" s="188" t="s">
        <v>45</v>
      </c>
      <c r="J1948" s="188" t="s">
        <v>317</v>
      </c>
      <c r="K1948" s="58">
        <v>1</v>
      </c>
      <c r="L1948" s="134" t="s">
        <v>115</v>
      </c>
      <c r="M1948" s="46" t="s">
        <v>115</v>
      </c>
      <c r="N1948" s="135"/>
    </row>
    <row r="1949" spans="1:14" ht="15" customHeight="1" x14ac:dyDescent="0.25">
      <c r="A1949" s="210">
        <v>900</v>
      </c>
      <c r="B1949" s="129" t="s">
        <v>4692</v>
      </c>
      <c r="C1949" s="130" t="s">
        <v>1254</v>
      </c>
      <c r="D1949" s="129" t="s">
        <v>1243</v>
      </c>
      <c r="E1949" s="131" t="s">
        <v>2670</v>
      </c>
      <c r="F1949" s="131" t="s">
        <v>486</v>
      </c>
      <c r="G1949" s="132" t="s">
        <v>1227</v>
      </c>
      <c r="H1949" s="185">
        <v>150</v>
      </c>
      <c r="I1949" s="188" t="s">
        <v>45</v>
      </c>
      <c r="J1949" s="188" t="s">
        <v>59</v>
      </c>
      <c r="K1949" s="58">
        <v>1</v>
      </c>
      <c r="L1949" s="46" t="s">
        <v>627</v>
      </c>
      <c r="M1949" s="46" t="s">
        <v>627</v>
      </c>
      <c r="N1949" s="135" t="s">
        <v>78</v>
      </c>
    </row>
    <row r="1950" spans="1:14" ht="15" customHeight="1" x14ac:dyDescent="0.25">
      <c r="A1950" s="210">
        <v>901</v>
      </c>
      <c r="B1950" s="129" t="s">
        <v>4693</v>
      </c>
      <c r="C1950" s="130" t="s">
        <v>1334</v>
      </c>
      <c r="D1950" s="129" t="s">
        <v>4694</v>
      </c>
      <c r="E1950" s="131" t="s">
        <v>2670</v>
      </c>
      <c r="F1950" s="131" t="s">
        <v>486</v>
      </c>
      <c r="G1950" s="132" t="s">
        <v>1227</v>
      </c>
      <c r="H1950" s="185">
        <v>150</v>
      </c>
      <c r="I1950" s="188" t="s">
        <v>45</v>
      </c>
      <c r="J1950" s="188" t="s">
        <v>46</v>
      </c>
      <c r="K1950" s="58">
        <v>1</v>
      </c>
      <c r="L1950" s="46" t="s">
        <v>627</v>
      </c>
      <c r="M1950" s="46" t="s">
        <v>627</v>
      </c>
      <c r="N1950" s="135" t="s">
        <v>4695</v>
      </c>
    </row>
    <row r="1951" spans="1:14" ht="15" customHeight="1" x14ac:dyDescent="0.25">
      <c r="A1951" s="210">
        <v>902</v>
      </c>
      <c r="B1951" s="129" t="s">
        <v>4696</v>
      </c>
      <c r="C1951" s="130" t="s">
        <v>1254</v>
      </c>
      <c r="D1951" s="129" t="s">
        <v>1243</v>
      </c>
      <c r="E1951" s="131" t="s">
        <v>2007</v>
      </c>
      <c r="F1951" s="131" t="s">
        <v>486</v>
      </c>
      <c r="G1951" s="132" t="s">
        <v>1227</v>
      </c>
      <c r="H1951" s="185">
        <v>45</v>
      </c>
      <c r="I1951" s="188" t="s">
        <v>45</v>
      </c>
      <c r="J1951" s="188" t="s">
        <v>59</v>
      </c>
      <c r="K1951" s="58">
        <v>1</v>
      </c>
      <c r="L1951" s="46" t="s">
        <v>627</v>
      </c>
      <c r="M1951" s="46" t="s">
        <v>627</v>
      </c>
      <c r="N1951" s="135" t="s">
        <v>78</v>
      </c>
    </row>
    <row r="1952" spans="1:14" ht="15" customHeight="1" x14ac:dyDescent="0.25">
      <c r="A1952" s="210">
        <v>903</v>
      </c>
      <c r="B1952" s="129" t="s">
        <v>4697</v>
      </c>
      <c r="C1952" s="130" t="s">
        <v>1334</v>
      </c>
      <c r="D1952" s="129" t="s">
        <v>4694</v>
      </c>
      <c r="E1952" s="131" t="s">
        <v>2007</v>
      </c>
      <c r="F1952" s="131" t="s">
        <v>486</v>
      </c>
      <c r="G1952" s="132" t="s">
        <v>1227</v>
      </c>
      <c r="H1952" s="185">
        <v>45</v>
      </c>
      <c r="I1952" s="188" t="s">
        <v>45</v>
      </c>
      <c r="J1952" s="188" t="s">
        <v>46</v>
      </c>
      <c r="K1952" s="58">
        <v>1</v>
      </c>
      <c r="L1952" s="46" t="s">
        <v>627</v>
      </c>
      <c r="M1952" s="46" t="s">
        <v>627</v>
      </c>
      <c r="N1952" s="135" t="s">
        <v>4695</v>
      </c>
    </row>
    <row r="1953" spans="1:14" ht="15" customHeight="1" x14ac:dyDescent="0.25">
      <c r="A1953" s="210">
        <v>904</v>
      </c>
      <c r="B1953" s="129" t="s">
        <v>4698</v>
      </c>
      <c r="C1953" s="130" t="s">
        <v>1971</v>
      </c>
      <c r="D1953" s="129" t="s">
        <v>3131</v>
      </c>
      <c r="E1953" s="131" t="s">
        <v>2007</v>
      </c>
      <c r="F1953" s="131" t="s">
        <v>493</v>
      </c>
      <c r="G1953" s="132" t="s">
        <v>1227</v>
      </c>
      <c r="H1953" s="185">
        <v>45</v>
      </c>
      <c r="I1953" s="188" t="s">
        <v>29</v>
      </c>
      <c r="J1953" s="188" t="s">
        <v>839</v>
      </c>
      <c r="K1953" s="58">
        <v>0</v>
      </c>
      <c r="L1953" s="46">
        <v>0</v>
      </c>
      <c r="M1953" s="46">
        <v>0</v>
      </c>
      <c r="N1953" s="135" t="s">
        <v>4511</v>
      </c>
    </row>
    <row r="1954" spans="1:14" ht="15" customHeight="1" x14ac:dyDescent="0.25">
      <c r="A1954" s="210">
        <v>905</v>
      </c>
      <c r="B1954" s="129" t="s">
        <v>4699</v>
      </c>
      <c r="C1954" s="130" t="s">
        <v>1971</v>
      </c>
      <c r="D1954" s="129" t="s">
        <v>1971</v>
      </c>
      <c r="E1954" s="131" t="s">
        <v>2007</v>
      </c>
      <c r="F1954" s="131" t="s">
        <v>493</v>
      </c>
      <c r="G1954" s="132" t="s">
        <v>1227</v>
      </c>
      <c r="H1954" s="185">
        <v>45</v>
      </c>
      <c r="I1954" s="188" t="s">
        <v>29</v>
      </c>
      <c r="J1954" s="188" t="s">
        <v>839</v>
      </c>
      <c r="K1954" s="58">
        <v>0</v>
      </c>
      <c r="L1954" s="46">
        <v>0</v>
      </c>
      <c r="M1954" s="46">
        <v>0</v>
      </c>
      <c r="N1954" s="135" t="s">
        <v>4511</v>
      </c>
    </row>
    <row r="1955" spans="1:14" ht="15" customHeight="1" x14ac:dyDescent="0.25">
      <c r="A1955" s="210">
        <v>906</v>
      </c>
      <c r="B1955" s="129" t="s">
        <v>4700</v>
      </c>
      <c r="C1955" s="130" t="s">
        <v>1254</v>
      </c>
      <c r="D1955" s="129" t="s">
        <v>4694</v>
      </c>
      <c r="E1955" s="131" t="s">
        <v>2670</v>
      </c>
      <c r="F1955" s="131" t="s">
        <v>486</v>
      </c>
      <c r="G1955" s="132" t="s">
        <v>1227</v>
      </c>
      <c r="H1955" s="185">
        <v>75</v>
      </c>
      <c r="I1955" s="188" t="s">
        <v>45</v>
      </c>
      <c r="J1955" s="188" t="s">
        <v>59</v>
      </c>
      <c r="K1955" s="58">
        <v>1</v>
      </c>
      <c r="L1955" s="46" t="s">
        <v>627</v>
      </c>
      <c r="M1955" s="46" t="s">
        <v>627</v>
      </c>
      <c r="N1955" s="135"/>
    </row>
    <row r="1956" spans="1:14" ht="15" customHeight="1" x14ac:dyDescent="0.25">
      <c r="A1956" s="210">
        <v>907</v>
      </c>
      <c r="B1956" s="129" t="s">
        <v>4701</v>
      </c>
      <c r="C1956" s="130" t="s">
        <v>1254</v>
      </c>
      <c r="D1956" s="129" t="s">
        <v>3338</v>
      </c>
      <c r="E1956" s="131" t="s">
        <v>2670</v>
      </c>
      <c r="F1956" s="131" t="s">
        <v>486</v>
      </c>
      <c r="G1956" s="132" t="s">
        <v>1227</v>
      </c>
      <c r="H1956" s="185">
        <v>75</v>
      </c>
      <c r="I1956" s="188" t="s">
        <v>45</v>
      </c>
      <c r="J1956" s="188" t="s">
        <v>59</v>
      </c>
      <c r="K1956" s="58">
        <v>1</v>
      </c>
      <c r="L1956" s="46" t="s">
        <v>627</v>
      </c>
      <c r="M1956" s="46" t="s">
        <v>627</v>
      </c>
      <c r="N1956" s="135"/>
    </row>
    <row r="1957" spans="1:14" ht="15" customHeight="1" x14ac:dyDescent="0.25">
      <c r="A1957" s="210">
        <v>908</v>
      </c>
      <c r="B1957" s="129" t="s">
        <v>4702</v>
      </c>
      <c r="C1957" s="130" t="s">
        <v>1287</v>
      </c>
      <c r="D1957" s="144" t="s">
        <v>4292</v>
      </c>
      <c r="E1957" s="131" t="s">
        <v>2007</v>
      </c>
      <c r="F1957" s="131" t="s">
        <v>912</v>
      </c>
      <c r="G1957" s="132" t="s">
        <v>1227</v>
      </c>
      <c r="H1957" s="185">
        <v>75</v>
      </c>
      <c r="I1957" s="46" t="s">
        <v>45</v>
      </c>
      <c r="J1957" s="46" t="s">
        <v>317</v>
      </c>
      <c r="K1957" s="58">
        <v>1</v>
      </c>
      <c r="L1957" s="46" t="s">
        <v>25</v>
      </c>
      <c r="M1957" s="46" t="s">
        <v>188</v>
      </c>
      <c r="N1957" s="135"/>
    </row>
    <row r="1958" spans="1:14" ht="15" customHeight="1" x14ac:dyDescent="0.25">
      <c r="A1958" s="210">
        <v>909</v>
      </c>
      <c r="B1958" s="129" t="s">
        <v>4703</v>
      </c>
      <c r="C1958" s="130" t="s">
        <v>1971</v>
      </c>
      <c r="D1958" s="144" t="s">
        <v>4663</v>
      </c>
      <c r="E1958" s="131" t="s">
        <v>2007</v>
      </c>
      <c r="F1958" s="131" t="s">
        <v>493</v>
      </c>
      <c r="G1958" s="132" t="s">
        <v>1227</v>
      </c>
      <c r="H1958" s="185">
        <v>45</v>
      </c>
      <c r="I1958" s="188" t="s">
        <v>45</v>
      </c>
      <c r="J1958" s="188" t="s">
        <v>1410</v>
      </c>
      <c r="K1958" s="58">
        <v>0</v>
      </c>
      <c r="L1958" s="46">
        <v>0</v>
      </c>
      <c r="M1958" s="46">
        <v>0</v>
      </c>
      <c r="N1958" s="135" t="s">
        <v>4661</v>
      </c>
    </row>
    <row r="1959" spans="1:14" ht="15" customHeight="1" x14ac:dyDescent="0.25">
      <c r="A1959" s="210">
        <v>910</v>
      </c>
      <c r="B1959" s="129" t="s">
        <v>4704</v>
      </c>
      <c r="C1959" s="130" t="s">
        <v>1971</v>
      </c>
      <c r="D1959" s="144" t="s">
        <v>1241</v>
      </c>
      <c r="E1959" s="131" t="s">
        <v>2007</v>
      </c>
      <c r="F1959" s="131" t="s">
        <v>493</v>
      </c>
      <c r="G1959" s="132" t="s">
        <v>1227</v>
      </c>
      <c r="H1959" s="185">
        <v>45</v>
      </c>
      <c r="I1959" s="188" t="s">
        <v>45</v>
      </c>
      <c r="J1959" s="188" t="s">
        <v>1410</v>
      </c>
      <c r="K1959" s="58">
        <v>0</v>
      </c>
      <c r="L1959" s="46">
        <v>0</v>
      </c>
      <c r="M1959" s="46">
        <v>0</v>
      </c>
      <c r="N1959" s="135" t="s">
        <v>4661</v>
      </c>
    </row>
    <row r="1960" spans="1:14" ht="15" customHeight="1" x14ac:dyDescent="0.25">
      <c r="A1960" s="210">
        <v>911</v>
      </c>
      <c r="B1960" s="129" t="s">
        <v>4705</v>
      </c>
      <c r="C1960" s="130" t="s">
        <v>1290</v>
      </c>
      <c r="D1960" s="144" t="s">
        <v>1230</v>
      </c>
      <c r="E1960" s="131" t="s">
        <v>2007</v>
      </c>
      <c r="F1960" s="131" t="s">
        <v>473</v>
      </c>
      <c r="G1960" s="132" t="s">
        <v>1227</v>
      </c>
      <c r="H1960" s="185">
        <v>75</v>
      </c>
      <c r="I1960" s="46" t="s">
        <v>45</v>
      </c>
      <c r="J1960" s="46" t="s">
        <v>317</v>
      </c>
      <c r="K1960" s="58">
        <v>0</v>
      </c>
      <c r="L1960" s="46">
        <v>0</v>
      </c>
      <c r="M1960" s="46">
        <v>0</v>
      </c>
      <c r="N1960" s="135"/>
    </row>
    <row r="1961" spans="1:14" ht="15" customHeight="1" x14ac:dyDescent="0.25">
      <c r="A1961" s="210">
        <v>912</v>
      </c>
      <c r="B1961" s="129" t="s">
        <v>4706</v>
      </c>
      <c r="C1961" s="130" t="s">
        <v>1290</v>
      </c>
      <c r="D1961" s="144" t="s">
        <v>3131</v>
      </c>
      <c r="E1961" s="131" t="s">
        <v>2007</v>
      </c>
      <c r="F1961" s="131" t="s">
        <v>473</v>
      </c>
      <c r="G1961" s="132" t="s">
        <v>1227</v>
      </c>
      <c r="H1961" s="185">
        <v>75</v>
      </c>
      <c r="I1961" s="46" t="s">
        <v>45</v>
      </c>
      <c r="J1961" s="46" t="s">
        <v>317</v>
      </c>
      <c r="K1961" s="58">
        <v>0</v>
      </c>
      <c r="L1961" s="46">
        <v>0</v>
      </c>
      <c r="M1961" s="46">
        <v>0</v>
      </c>
      <c r="N1961" s="135"/>
    </row>
    <row r="1962" spans="1:14" ht="15" customHeight="1" x14ac:dyDescent="0.25">
      <c r="A1962" s="210">
        <v>913</v>
      </c>
      <c r="B1962" s="129" t="s">
        <v>4707</v>
      </c>
      <c r="C1962" s="130" t="s">
        <v>4683</v>
      </c>
      <c r="D1962" s="144" t="s">
        <v>1293</v>
      </c>
      <c r="E1962" s="131" t="s">
        <v>2007</v>
      </c>
      <c r="F1962" s="131" t="s">
        <v>473</v>
      </c>
      <c r="G1962" s="132" t="s">
        <v>1227</v>
      </c>
      <c r="H1962" s="185">
        <v>45</v>
      </c>
      <c r="I1962" s="188" t="s">
        <v>1398</v>
      </c>
      <c r="J1962" s="188" t="s">
        <v>1413</v>
      </c>
      <c r="K1962" s="58">
        <v>1</v>
      </c>
      <c r="L1962" s="138" t="s">
        <v>25</v>
      </c>
      <c r="M1962" s="46" t="s">
        <v>188</v>
      </c>
      <c r="N1962" s="135"/>
    </row>
    <row r="1963" spans="1:14" ht="15" customHeight="1" x14ac:dyDescent="0.25">
      <c r="A1963" s="210">
        <v>914</v>
      </c>
      <c r="B1963" s="129" t="s">
        <v>4708</v>
      </c>
      <c r="C1963" s="130" t="s">
        <v>4683</v>
      </c>
      <c r="D1963" s="144" t="s">
        <v>4709</v>
      </c>
      <c r="E1963" s="131" t="s">
        <v>2007</v>
      </c>
      <c r="F1963" s="131" t="s">
        <v>473</v>
      </c>
      <c r="G1963" s="132" t="s">
        <v>1227</v>
      </c>
      <c r="H1963" s="185">
        <v>45</v>
      </c>
      <c r="I1963" s="188" t="s">
        <v>1398</v>
      </c>
      <c r="J1963" s="188" t="s">
        <v>1413</v>
      </c>
      <c r="K1963" s="58">
        <v>1</v>
      </c>
      <c r="L1963" s="138" t="s">
        <v>25</v>
      </c>
      <c r="M1963" s="46" t="s">
        <v>188</v>
      </c>
      <c r="N1963" s="135"/>
    </row>
    <row r="1964" spans="1:14" ht="15" customHeight="1" x14ac:dyDescent="0.25">
      <c r="A1964" s="210">
        <v>915</v>
      </c>
      <c r="B1964" s="129" t="s">
        <v>4710</v>
      </c>
      <c r="C1964" s="130" t="s">
        <v>4711</v>
      </c>
      <c r="D1964" s="144" t="s">
        <v>1261</v>
      </c>
      <c r="E1964" s="131" t="s">
        <v>2007</v>
      </c>
      <c r="F1964" s="131" t="s">
        <v>493</v>
      </c>
      <c r="G1964" s="132" t="s">
        <v>1295</v>
      </c>
      <c r="H1964" s="185">
        <v>45</v>
      </c>
      <c r="I1964" s="188" t="s">
        <v>45</v>
      </c>
      <c r="J1964" s="188" t="s">
        <v>59</v>
      </c>
      <c r="K1964" s="58">
        <v>0</v>
      </c>
      <c r="L1964" s="46">
        <v>0</v>
      </c>
      <c r="M1964" s="46">
        <v>0</v>
      </c>
      <c r="N1964" s="135"/>
    </row>
    <row r="1965" spans="1:14" ht="15" customHeight="1" x14ac:dyDescent="0.25">
      <c r="A1965" s="210">
        <v>916</v>
      </c>
      <c r="B1965" s="129" t="s">
        <v>4712</v>
      </c>
      <c r="C1965" s="130" t="s">
        <v>4711</v>
      </c>
      <c r="D1965" s="129" t="s">
        <v>1317</v>
      </c>
      <c r="E1965" s="131" t="s">
        <v>2007</v>
      </c>
      <c r="F1965" s="131" t="s">
        <v>493</v>
      </c>
      <c r="G1965" s="132" t="s">
        <v>1295</v>
      </c>
      <c r="H1965" s="185">
        <v>45</v>
      </c>
      <c r="I1965" s="188" t="s">
        <v>45</v>
      </c>
      <c r="J1965" s="188" t="s">
        <v>59</v>
      </c>
      <c r="K1965" s="58">
        <v>0</v>
      </c>
      <c r="L1965" s="46">
        <v>0</v>
      </c>
      <c r="M1965" s="46">
        <v>0</v>
      </c>
      <c r="N1965" s="135" t="s">
        <v>4511</v>
      </c>
    </row>
    <row r="1966" spans="1:14" ht="15" customHeight="1" x14ac:dyDescent="0.25">
      <c r="A1966" s="210">
        <v>917</v>
      </c>
      <c r="B1966" s="129" t="s">
        <v>4713</v>
      </c>
      <c r="C1966" s="130" t="s">
        <v>1302</v>
      </c>
      <c r="D1966" s="129" t="s">
        <v>1302</v>
      </c>
      <c r="E1966" s="131" t="s">
        <v>2007</v>
      </c>
      <c r="F1966" s="131" t="s">
        <v>486</v>
      </c>
      <c r="G1966" s="132" t="s">
        <v>1295</v>
      </c>
      <c r="H1966" s="185">
        <v>75</v>
      </c>
      <c r="I1966" s="188" t="s">
        <v>45</v>
      </c>
      <c r="J1966" s="188" t="s">
        <v>1410</v>
      </c>
      <c r="K1966" s="58">
        <v>0</v>
      </c>
      <c r="L1966" s="46">
        <v>0</v>
      </c>
      <c r="M1966" s="46">
        <v>0</v>
      </c>
      <c r="N1966" s="135"/>
    </row>
    <row r="1967" spans="1:14" ht="15" customHeight="1" x14ac:dyDescent="0.25">
      <c r="A1967" s="210">
        <v>918</v>
      </c>
      <c r="B1967" s="129" t="s">
        <v>4714</v>
      </c>
      <c r="C1967" s="130" t="s">
        <v>4715</v>
      </c>
      <c r="D1967" s="129" t="s">
        <v>2023</v>
      </c>
      <c r="E1967" s="131" t="s">
        <v>2670</v>
      </c>
      <c r="F1967" s="131" t="s">
        <v>493</v>
      </c>
      <c r="G1967" s="132" t="s">
        <v>1295</v>
      </c>
      <c r="H1967" s="185">
        <v>550</v>
      </c>
      <c r="I1967" s="188" t="s">
        <v>29</v>
      </c>
      <c r="J1967" s="188" t="s">
        <v>4134</v>
      </c>
      <c r="K1967" s="58">
        <v>0</v>
      </c>
      <c r="L1967" s="46">
        <v>0</v>
      </c>
      <c r="M1967" s="46">
        <v>0</v>
      </c>
      <c r="N1967" s="135" t="s">
        <v>4716</v>
      </c>
    </row>
    <row r="1968" spans="1:14" ht="15" customHeight="1" x14ac:dyDescent="0.25">
      <c r="A1968" s="210">
        <v>919</v>
      </c>
      <c r="B1968" s="129" t="s">
        <v>4717</v>
      </c>
      <c r="C1968" s="130" t="s">
        <v>1991</v>
      </c>
      <c r="D1968" s="129" t="s">
        <v>1991</v>
      </c>
      <c r="E1968" s="131" t="s">
        <v>2007</v>
      </c>
      <c r="F1968" s="131" t="s">
        <v>486</v>
      </c>
      <c r="G1968" s="132" t="s">
        <v>1295</v>
      </c>
      <c r="H1968" s="185">
        <v>75</v>
      </c>
      <c r="I1968" s="188" t="s">
        <v>45</v>
      </c>
      <c r="J1968" s="188" t="s">
        <v>74</v>
      </c>
      <c r="K1968" s="58">
        <v>1</v>
      </c>
      <c r="L1968" s="46" t="s">
        <v>115</v>
      </c>
      <c r="M1968" s="46" t="s">
        <v>115</v>
      </c>
      <c r="N1968" s="135"/>
    </row>
    <row r="1969" spans="1:14" ht="15" customHeight="1" x14ac:dyDescent="0.25">
      <c r="A1969" s="210">
        <v>920</v>
      </c>
      <c r="B1969" s="129" t="s">
        <v>4718</v>
      </c>
      <c r="C1969" s="130" t="s">
        <v>4719</v>
      </c>
      <c r="D1969" s="129" t="s">
        <v>2897</v>
      </c>
      <c r="E1969" s="131" t="s">
        <v>2007</v>
      </c>
      <c r="F1969" s="131" t="s">
        <v>486</v>
      </c>
      <c r="G1969" s="132" t="s">
        <v>1295</v>
      </c>
      <c r="H1969" s="147">
        <v>150</v>
      </c>
      <c r="I1969" s="188" t="s">
        <v>29</v>
      </c>
      <c r="J1969" s="188" t="s">
        <v>30</v>
      </c>
      <c r="K1969" s="148">
        <v>0</v>
      </c>
      <c r="L1969" s="46">
        <v>0</v>
      </c>
      <c r="M1969" s="46">
        <v>0</v>
      </c>
      <c r="N1969" s="135" t="s">
        <v>4720</v>
      </c>
    </row>
    <row r="1970" spans="1:14" ht="15" customHeight="1" x14ac:dyDescent="0.25">
      <c r="A1970" s="210">
        <v>921</v>
      </c>
      <c r="B1970" s="129" t="s">
        <v>4721</v>
      </c>
      <c r="C1970" s="130" t="s">
        <v>4719</v>
      </c>
      <c r="D1970" s="129" t="s">
        <v>4722</v>
      </c>
      <c r="E1970" s="131" t="s">
        <v>2007</v>
      </c>
      <c r="F1970" s="131" t="s">
        <v>486</v>
      </c>
      <c r="G1970" s="132" t="s">
        <v>1295</v>
      </c>
      <c r="H1970" s="185">
        <v>150</v>
      </c>
      <c r="I1970" s="188" t="s">
        <v>29</v>
      </c>
      <c r="J1970" s="188" t="s">
        <v>30</v>
      </c>
      <c r="K1970" s="58">
        <v>0</v>
      </c>
      <c r="L1970" s="46">
        <v>0</v>
      </c>
      <c r="M1970" s="46">
        <v>0</v>
      </c>
      <c r="N1970" s="135" t="s">
        <v>4723</v>
      </c>
    </row>
    <row r="1971" spans="1:14" ht="15" customHeight="1" x14ac:dyDescent="0.25">
      <c r="A1971" s="210">
        <v>922</v>
      </c>
      <c r="B1971" s="129" t="s">
        <v>4724</v>
      </c>
      <c r="C1971" s="130" t="s">
        <v>1982</v>
      </c>
      <c r="D1971" s="129" t="s">
        <v>4725</v>
      </c>
      <c r="E1971" s="131" t="s">
        <v>2007</v>
      </c>
      <c r="F1971" s="131" t="s">
        <v>486</v>
      </c>
      <c r="G1971" s="132" t="s">
        <v>1295</v>
      </c>
      <c r="H1971" s="185">
        <v>250</v>
      </c>
      <c r="I1971" s="188" t="s">
        <v>29</v>
      </c>
      <c r="J1971" s="188" t="s">
        <v>314</v>
      </c>
      <c r="K1971" s="58">
        <v>5</v>
      </c>
      <c r="L1971" s="46" t="s">
        <v>115</v>
      </c>
      <c r="M1971" s="46" t="s">
        <v>115</v>
      </c>
      <c r="N1971" s="135" t="s">
        <v>4726</v>
      </c>
    </row>
    <row r="1972" spans="1:14" ht="15" customHeight="1" x14ac:dyDescent="0.25">
      <c r="A1972" s="210">
        <v>923</v>
      </c>
      <c r="B1972" s="129" t="s">
        <v>4727</v>
      </c>
      <c r="C1972" s="130" t="s">
        <v>1302</v>
      </c>
      <c r="D1972" s="129" t="s">
        <v>1299</v>
      </c>
      <c r="E1972" s="131" t="s">
        <v>2007</v>
      </c>
      <c r="F1972" s="131" t="s">
        <v>486</v>
      </c>
      <c r="G1972" s="132" t="s">
        <v>1295</v>
      </c>
      <c r="H1972" s="185">
        <v>75</v>
      </c>
      <c r="I1972" s="188" t="s">
        <v>45</v>
      </c>
      <c r="J1972" s="188" t="s">
        <v>1410</v>
      </c>
      <c r="K1972" s="58">
        <v>1</v>
      </c>
      <c r="L1972" s="46" t="s">
        <v>627</v>
      </c>
      <c r="M1972" s="46" t="s">
        <v>627</v>
      </c>
      <c r="N1972" s="135" t="s">
        <v>78</v>
      </c>
    </row>
    <row r="1973" spans="1:14" ht="15" customHeight="1" x14ac:dyDescent="0.25">
      <c r="A1973" s="210">
        <v>924</v>
      </c>
      <c r="B1973" s="129" t="s">
        <v>4728</v>
      </c>
      <c r="C1973" s="130" t="s">
        <v>1302</v>
      </c>
      <c r="D1973" s="129" t="s">
        <v>4729</v>
      </c>
      <c r="E1973" s="131" t="s">
        <v>2007</v>
      </c>
      <c r="F1973" s="131" t="s">
        <v>486</v>
      </c>
      <c r="G1973" s="132" t="s">
        <v>1295</v>
      </c>
      <c r="H1973" s="185">
        <v>75</v>
      </c>
      <c r="I1973" s="188" t="s">
        <v>45</v>
      </c>
      <c r="J1973" s="188" t="s">
        <v>1410</v>
      </c>
      <c r="K1973" s="58">
        <v>0</v>
      </c>
      <c r="L1973" s="46">
        <v>0</v>
      </c>
      <c r="M1973" s="46">
        <v>0</v>
      </c>
      <c r="N1973" s="135" t="s">
        <v>78</v>
      </c>
    </row>
    <row r="1974" spans="1:14" ht="15" customHeight="1" x14ac:dyDescent="0.25">
      <c r="A1974" s="210">
        <v>925</v>
      </c>
      <c r="B1974" s="129" t="s">
        <v>4730</v>
      </c>
      <c r="C1974" s="129" t="s">
        <v>4719</v>
      </c>
      <c r="D1974" s="129" t="s">
        <v>4725</v>
      </c>
      <c r="E1974" s="138" t="s">
        <v>2007</v>
      </c>
      <c r="F1974" s="138" t="s">
        <v>486</v>
      </c>
      <c r="G1974" s="132" t="s">
        <v>1295</v>
      </c>
      <c r="H1974" s="185">
        <v>75</v>
      </c>
      <c r="I1974" s="46" t="s">
        <v>29</v>
      </c>
      <c r="J1974" s="46" t="s">
        <v>30</v>
      </c>
      <c r="K1974" s="58">
        <v>0</v>
      </c>
      <c r="L1974" s="46">
        <v>0</v>
      </c>
      <c r="M1974" s="46">
        <v>0</v>
      </c>
      <c r="N1974" s="135" t="s">
        <v>2020</v>
      </c>
    </row>
    <row r="1975" spans="1:14" ht="15" customHeight="1" x14ac:dyDescent="0.25">
      <c r="A1975" s="210">
        <v>926</v>
      </c>
      <c r="B1975" s="129" t="s">
        <v>4731</v>
      </c>
      <c r="C1975" s="129" t="s">
        <v>4719</v>
      </c>
      <c r="D1975" s="129" t="s">
        <v>4732</v>
      </c>
      <c r="E1975" s="138" t="s">
        <v>2007</v>
      </c>
      <c r="F1975" s="138" t="s">
        <v>486</v>
      </c>
      <c r="G1975" s="132" t="s">
        <v>1295</v>
      </c>
      <c r="H1975" s="185">
        <v>75</v>
      </c>
      <c r="I1975" s="188" t="s">
        <v>29</v>
      </c>
      <c r="J1975" s="188" t="s">
        <v>30</v>
      </c>
      <c r="K1975" s="140">
        <v>0</v>
      </c>
      <c r="L1975" s="134">
        <v>0</v>
      </c>
      <c r="M1975" s="134">
        <v>0</v>
      </c>
      <c r="N1975" s="135" t="s">
        <v>4733</v>
      </c>
    </row>
    <row r="1976" spans="1:14" ht="15" customHeight="1" x14ac:dyDescent="0.25">
      <c r="A1976" s="210">
        <v>927</v>
      </c>
      <c r="B1976" s="129" t="s">
        <v>4734</v>
      </c>
      <c r="C1976" s="130" t="s">
        <v>1319</v>
      </c>
      <c r="D1976" s="129" t="s">
        <v>3458</v>
      </c>
      <c r="E1976" s="131" t="s">
        <v>2670</v>
      </c>
      <c r="F1976" s="138" t="s">
        <v>486</v>
      </c>
      <c r="G1976" s="132" t="s">
        <v>1295</v>
      </c>
      <c r="H1976" s="185">
        <v>125</v>
      </c>
      <c r="I1976" s="46" t="s">
        <v>45</v>
      </c>
      <c r="J1976" s="46" t="s">
        <v>145</v>
      </c>
      <c r="K1976" s="140">
        <v>0</v>
      </c>
      <c r="L1976" s="134">
        <v>0</v>
      </c>
      <c r="M1976" s="134">
        <v>0</v>
      </c>
      <c r="N1976" s="135" t="s">
        <v>4733</v>
      </c>
    </row>
    <row r="1977" spans="1:14" ht="15" customHeight="1" x14ac:dyDescent="0.25">
      <c r="A1977" s="210">
        <v>928</v>
      </c>
      <c r="B1977" s="129" t="s">
        <v>4735</v>
      </c>
      <c r="C1977" s="130" t="s">
        <v>4711</v>
      </c>
      <c r="D1977" s="129" t="s">
        <v>1302</v>
      </c>
      <c r="E1977" s="131" t="s">
        <v>2007</v>
      </c>
      <c r="F1977" s="131" t="s">
        <v>493</v>
      </c>
      <c r="G1977" s="132" t="s">
        <v>1295</v>
      </c>
      <c r="H1977" s="147">
        <v>75</v>
      </c>
      <c r="I1977" s="188" t="s">
        <v>45</v>
      </c>
      <c r="J1977" s="188" t="s">
        <v>59</v>
      </c>
      <c r="K1977" s="58">
        <v>0</v>
      </c>
      <c r="L1977" s="46">
        <v>0</v>
      </c>
      <c r="M1977" s="46">
        <v>0</v>
      </c>
      <c r="N1977" s="135" t="s">
        <v>4511</v>
      </c>
    </row>
    <row r="1978" spans="1:14" ht="15" customHeight="1" x14ac:dyDescent="0.25">
      <c r="A1978" s="210">
        <v>929</v>
      </c>
      <c r="B1978" s="129" t="s">
        <v>4736</v>
      </c>
      <c r="C1978" s="129" t="s">
        <v>1988</v>
      </c>
      <c r="D1978" s="129" t="s">
        <v>3252</v>
      </c>
      <c r="E1978" s="138" t="s">
        <v>2007</v>
      </c>
      <c r="F1978" s="138" t="s">
        <v>486</v>
      </c>
      <c r="G1978" s="132" t="s">
        <v>1295</v>
      </c>
      <c r="H1978" s="185">
        <v>45</v>
      </c>
      <c r="I1978" s="188" t="s">
        <v>29</v>
      </c>
      <c r="J1978" s="188" t="s">
        <v>292</v>
      </c>
      <c r="K1978" s="140">
        <v>1</v>
      </c>
      <c r="L1978" s="134" t="s">
        <v>627</v>
      </c>
      <c r="M1978" s="134" t="s">
        <v>627</v>
      </c>
      <c r="N1978" s="135"/>
    </row>
    <row r="1979" spans="1:14" ht="15" customHeight="1" x14ac:dyDescent="0.25">
      <c r="A1979" s="210">
        <v>930</v>
      </c>
      <c r="B1979" s="129" t="s">
        <v>4737</v>
      </c>
      <c r="C1979" s="130" t="s">
        <v>4711</v>
      </c>
      <c r="D1979" s="129" t="s">
        <v>4694</v>
      </c>
      <c r="E1979" s="131" t="s">
        <v>2007</v>
      </c>
      <c r="F1979" s="131" t="s">
        <v>493</v>
      </c>
      <c r="G1979" s="132" t="s">
        <v>1295</v>
      </c>
      <c r="H1979" s="147">
        <v>75</v>
      </c>
      <c r="I1979" s="188" t="s">
        <v>45</v>
      </c>
      <c r="J1979" s="188" t="s">
        <v>59</v>
      </c>
      <c r="K1979" s="58">
        <v>0</v>
      </c>
      <c r="L1979" s="46">
        <v>0</v>
      </c>
      <c r="M1979" s="46">
        <v>0</v>
      </c>
      <c r="N1979" s="135" t="s">
        <v>4511</v>
      </c>
    </row>
    <row r="1980" spans="1:14" ht="15" customHeight="1" x14ac:dyDescent="0.25">
      <c r="A1980" s="210">
        <v>931</v>
      </c>
      <c r="B1980" s="129" t="s">
        <v>4738</v>
      </c>
      <c r="C1980" s="129" t="s">
        <v>1319</v>
      </c>
      <c r="D1980" s="129" t="s">
        <v>2910</v>
      </c>
      <c r="E1980" s="131" t="s">
        <v>2670</v>
      </c>
      <c r="F1980" s="138" t="s">
        <v>486</v>
      </c>
      <c r="G1980" s="132" t="s">
        <v>1295</v>
      </c>
      <c r="H1980" s="185">
        <v>100</v>
      </c>
      <c r="I1980" s="46" t="s">
        <v>45</v>
      </c>
      <c r="J1980" s="46" t="s">
        <v>145</v>
      </c>
      <c r="K1980" s="140">
        <v>0</v>
      </c>
      <c r="L1980" s="134">
        <v>0</v>
      </c>
      <c r="M1980" s="134">
        <v>0</v>
      </c>
      <c r="N1980" s="135" t="s">
        <v>4733</v>
      </c>
    </row>
    <row r="1981" spans="1:14" ht="15" customHeight="1" x14ac:dyDescent="0.25">
      <c r="A1981" s="210">
        <v>932</v>
      </c>
      <c r="B1981" s="129" t="s">
        <v>4739</v>
      </c>
      <c r="C1981" s="129" t="s">
        <v>1319</v>
      </c>
      <c r="D1981" s="129" t="s">
        <v>3410</v>
      </c>
      <c r="E1981" s="131" t="s">
        <v>2670</v>
      </c>
      <c r="F1981" s="138" t="s">
        <v>486</v>
      </c>
      <c r="G1981" s="132" t="s">
        <v>1295</v>
      </c>
      <c r="H1981" s="185">
        <v>100</v>
      </c>
      <c r="I1981" s="46" t="s">
        <v>45</v>
      </c>
      <c r="J1981" s="46" t="s">
        <v>145</v>
      </c>
      <c r="K1981" s="140">
        <v>0</v>
      </c>
      <c r="L1981" s="134">
        <v>0</v>
      </c>
      <c r="M1981" s="134">
        <v>0</v>
      </c>
      <c r="N1981" s="135" t="s">
        <v>4733</v>
      </c>
    </row>
    <row r="1982" spans="1:14" ht="15" customHeight="1" x14ac:dyDescent="0.25">
      <c r="A1982" s="210">
        <v>933</v>
      </c>
      <c r="B1982" s="129" t="s">
        <v>4740</v>
      </c>
      <c r="C1982" s="129" t="s">
        <v>4711</v>
      </c>
      <c r="D1982" s="129" t="s">
        <v>4694</v>
      </c>
      <c r="E1982" s="138" t="s">
        <v>2007</v>
      </c>
      <c r="F1982" s="138" t="s">
        <v>493</v>
      </c>
      <c r="G1982" s="132" t="s">
        <v>1295</v>
      </c>
      <c r="H1982" s="185">
        <v>75</v>
      </c>
      <c r="I1982" s="46" t="s">
        <v>45</v>
      </c>
      <c r="J1982" s="46" t="s">
        <v>59</v>
      </c>
      <c r="K1982" s="58">
        <v>0</v>
      </c>
      <c r="L1982" s="46">
        <v>0</v>
      </c>
      <c r="M1982" s="46">
        <v>0</v>
      </c>
      <c r="N1982" s="135" t="s">
        <v>2020</v>
      </c>
    </row>
    <row r="1983" spans="1:14" ht="15" customHeight="1" x14ac:dyDescent="0.25">
      <c r="A1983" s="210">
        <v>934</v>
      </c>
      <c r="B1983" s="129" t="s">
        <v>4741</v>
      </c>
      <c r="C1983" s="129" t="s">
        <v>4711</v>
      </c>
      <c r="D1983" s="129" t="s">
        <v>4663</v>
      </c>
      <c r="E1983" s="138" t="s">
        <v>2007</v>
      </c>
      <c r="F1983" s="138" t="s">
        <v>493</v>
      </c>
      <c r="G1983" s="132" t="s">
        <v>1295</v>
      </c>
      <c r="H1983" s="185">
        <v>75</v>
      </c>
      <c r="I1983" s="46" t="s">
        <v>45</v>
      </c>
      <c r="J1983" s="46" t="s">
        <v>59</v>
      </c>
      <c r="K1983" s="58">
        <v>0</v>
      </c>
      <c r="L1983" s="46">
        <v>0</v>
      </c>
      <c r="M1983" s="46">
        <v>0</v>
      </c>
      <c r="N1983" s="135" t="s">
        <v>2020</v>
      </c>
    </row>
    <row r="1984" spans="1:14" ht="15" customHeight="1" x14ac:dyDescent="0.25">
      <c r="A1984" s="210">
        <v>935</v>
      </c>
      <c r="B1984" s="129" t="s">
        <v>4742</v>
      </c>
      <c r="C1984" s="129" t="s">
        <v>1988</v>
      </c>
      <c r="D1984" s="129" t="s">
        <v>1317</v>
      </c>
      <c r="E1984" s="138" t="s">
        <v>2007</v>
      </c>
      <c r="F1984" s="138" t="s">
        <v>486</v>
      </c>
      <c r="G1984" s="132" t="s">
        <v>1295</v>
      </c>
      <c r="H1984" s="185">
        <v>75</v>
      </c>
      <c r="I1984" s="188" t="s">
        <v>29</v>
      </c>
      <c r="J1984" s="188" t="s">
        <v>292</v>
      </c>
      <c r="K1984" s="140">
        <v>1</v>
      </c>
      <c r="L1984" s="134" t="s">
        <v>627</v>
      </c>
      <c r="M1984" s="134" t="s">
        <v>627</v>
      </c>
      <c r="N1984" s="135" t="s">
        <v>78</v>
      </c>
    </row>
    <row r="1985" spans="1:14" ht="15" customHeight="1" x14ac:dyDescent="0.25">
      <c r="A1985" s="210">
        <v>936</v>
      </c>
      <c r="B1985" s="129" t="s">
        <v>4743</v>
      </c>
      <c r="C1985" s="129" t="s">
        <v>1988</v>
      </c>
      <c r="D1985" s="129" t="s">
        <v>574</v>
      </c>
      <c r="E1985" s="138" t="s">
        <v>2007</v>
      </c>
      <c r="F1985" s="138" t="s">
        <v>486</v>
      </c>
      <c r="G1985" s="132" t="s">
        <v>1295</v>
      </c>
      <c r="H1985" s="185">
        <v>75</v>
      </c>
      <c r="I1985" s="188" t="s">
        <v>29</v>
      </c>
      <c r="J1985" s="188" t="s">
        <v>292</v>
      </c>
      <c r="K1985" s="58">
        <v>1</v>
      </c>
      <c r="L1985" s="46" t="s">
        <v>627</v>
      </c>
      <c r="M1985" s="46" t="s">
        <v>627</v>
      </c>
      <c r="N1985" s="135" t="s">
        <v>78</v>
      </c>
    </row>
    <row r="1986" spans="1:14" ht="15" customHeight="1" x14ac:dyDescent="0.25">
      <c r="A1986" s="210">
        <v>937</v>
      </c>
      <c r="B1986" s="129" t="s">
        <v>4744</v>
      </c>
      <c r="C1986" s="129" t="s">
        <v>1991</v>
      </c>
      <c r="D1986" s="129" t="s">
        <v>1243</v>
      </c>
      <c r="E1986" s="138" t="s">
        <v>2007</v>
      </c>
      <c r="F1986" s="138" t="s">
        <v>486</v>
      </c>
      <c r="G1986" s="132" t="s">
        <v>1295</v>
      </c>
      <c r="H1986" s="185">
        <v>75</v>
      </c>
      <c r="I1986" s="188" t="s">
        <v>45</v>
      </c>
      <c r="J1986" s="188" t="s">
        <v>74</v>
      </c>
      <c r="K1986" s="58">
        <v>0</v>
      </c>
      <c r="L1986" s="46">
        <v>0</v>
      </c>
      <c r="M1986" s="46">
        <v>0</v>
      </c>
      <c r="N1986" s="135" t="s">
        <v>4745</v>
      </c>
    </row>
    <row r="1987" spans="1:14" ht="15" customHeight="1" x14ac:dyDescent="0.25">
      <c r="A1987" s="210">
        <v>938</v>
      </c>
      <c r="B1987" s="129" t="s">
        <v>4746</v>
      </c>
      <c r="C1987" s="129" t="s">
        <v>1991</v>
      </c>
      <c r="D1987" s="129" t="s">
        <v>3420</v>
      </c>
      <c r="E1987" s="138" t="s">
        <v>2007</v>
      </c>
      <c r="F1987" s="138" t="s">
        <v>486</v>
      </c>
      <c r="G1987" s="132" t="s">
        <v>1295</v>
      </c>
      <c r="H1987" s="185">
        <v>75</v>
      </c>
      <c r="I1987" s="188" t="s">
        <v>45</v>
      </c>
      <c r="J1987" s="188" t="s">
        <v>74</v>
      </c>
      <c r="K1987" s="58">
        <v>0</v>
      </c>
      <c r="L1987" s="46">
        <v>0</v>
      </c>
      <c r="M1987" s="46">
        <v>0</v>
      </c>
      <c r="N1987" s="135" t="s">
        <v>4745</v>
      </c>
    </row>
    <row r="1988" spans="1:14" ht="15" customHeight="1" x14ac:dyDescent="0.25">
      <c r="A1988" s="210">
        <v>939</v>
      </c>
      <c r="B1988" s="129" t="s">
        <v>4747</v>
      </c>
      <c r="C1988" s="129" t="s">
        <v>4748</v>
      </c>
      <c r="D1988" s="129" t="s">
        <v>4749</v>
      </c>
      <c r="E1988" s="138" t="s">
        <v>2037</v>
      </c>
      <c r="F1988" s="138" t="s">
        <v>486</v>
      </c>
      <c r="G1988" s="132" t="s">
        <v>1295</v>
      </c>
      <c r="H1988" s="185">
        <v>75</v>
      </c>
      <c r="I1988" s="188" t="s">
        <v>29</v>
      </c>
      <c r="J1988" s="188" t="s">
        <v>30</v>
      </c>
      <c r="K1988" s="140">
        <v>0</v>
      </c>
      <c r="L1988" s="134">
        <v>0</v>
      </c>
      <c r="M1988" s="134">
        <v>0</v>
      </c>
      <c r="N1988" s="135" t="s">
        <v>3429</v>
      </c>
    </row>
    <row r="1989" spans="1:14" ht="15" customHeight="1" x14ac:dyDescent="0.25">
      <c r="A1989" s="210">
        <v>940</v>
      </c>
      <c r="B1989" s="130" t="s">
        <v>4750</v>
      </c>
      <c r="C1989" s="130" t="s">
        <v>4751</v>
      </c>
      <c r="D1989" s="130" t="s">
        <v>4752</v>
      </c>
      <c r="E1989" s="131" t="s">
        <v>2037</v>
      </c>
      <c r="F1989" s="131" t="s">
        <v>493</v>
      </c>
      <c r="G1989" s="228" t="s">
        <v>1295</v>
      </c>
      <c r="H1989" s="149">
        <v>95</v>
      </c>
      <c r="I1989" s="188" t="s">
        <v>29</v>
      </c>
      <c r="J1989" s="188" t="s">
        <v>292</v>
      </c>
      <c r="K1989" s="58">
        <v>0</v>
      </c>
      <c r="L1989" s="46">
        <v>0</v>
      </c>
      <c r="M1989" s="46">
        <v>0</v>
      </c>
      <c r="N1989" s="229" t="s">
        <v>2020</v>
      </c>
    </row>
    <row r="1990" spans="1:14" ht="15" customHeight="1" x14ac:dyDescent="0.25">
      <c r="A1990" s="210">
        <v>941</v>
      </c>
      <c r="B1990" s="129" t="s">
        <v>4753</v>
      </c>
      <c r="C1990" s="129" t="s">
        <v>4751</v>
      </c>
      <c r="D1990" s="129" t="s">
        <v>2897</v>
      </c>
      <c r="E1990" s="138" t="s">
        <v>2037</v>
      </c>
      <c r="F1990" s="138" t="s">
        <v>493</v>
      </c>
      <c r="G1990" s="132" t="s">
        <v>1295</v>
      </c>
      <c r="H1990" s="185">
        <v>95</v>
      </c>
      <c r="I1990" s="188" t="s">
        <v>29</v>
      </c>
      <c r="J1990" s="188" t="s">
        <v>292</v>
      </c>
      <c r="K1990" s="58">
        <v>0</v>
      </c>
      <c r="L1990" s="46">
        <v>0</v>
      </c>
      <c r="M1990" s="46">
        <v>0</v>
      </c>
      <c r="N1990" s="135"/>
    </row>
    <row r="1991" spans="1:14" ht="15" customHeight="1" x14ac:dyDescent="0.25">
      <c r="A1991" s="210">
        <v>942</v>
      </c>
      <c r="B1991" s="211" t="s">
        <v>4754</v>
      </c>
      <c r="C1991" s="170" t="s">
        <v>4751</v>
      </c>
      <c r="D1991" s="211" t="s">
        <v>4752</v>
      </c>
      <c r="E1991" s="173" t="s">
        <v>2007</v>
      </c>
      <c r="F1991" s="182" t="s">
        <v>493</v>
      </c>
      <c r="G1991" s="173" t="s">
        <v>1295</v>
      </c>
      <c r="H1991" s="173">
        <v>45</v>
      </c>
      <c r="I1991" s="212" t="s">
        <v>29</v>
      </c>
      <c r="J1991" s="212" t="s">
        <v>292</v>
      </c>
      <c r="K1991" s="213">
        <v>0</v>
      </c>
      <c r="L1991" s="176">
        <v>0</v>
      </c>
      <c r="M1991" s="176">
        <v>0</v>
      </c>
      <c r="N1991" s="211"/>
    </row>
    <row r="1992" spans="1:14" ht="15" customHeight="1" x14ac:dyDescent="0.25">
      <c r="A1992" s="210">
        <v>943</v>
      </c>
      <c r="B1992" s="129" t="s">
        <v>4755</v>
      </c>
      <c r="C1992" s="129" t="s">
        <v>4751</v>
      </c>
      <c r="D1992" s="129" t="s">
        <v>1994</v>
      </c>
      <c r="E1992" s="138" t="s">
        <v>2037</v>
      </c>
      <c r="F1992" s="138" t="s">
        <v>493</v>
      </c>
      <c r="G1992" s="132" t="s">
        <v>1295</v>
      </c>
      <c r="H1992" s="147">
        <v>90</v>
      </c>
      <c r="I1992" s="188" t="s">
        <v>29</v>
      </c>
      <c r="J1992" s="188" t="s">
        <v>292</v>
      </c>
      <c r="K1992" s="58">
        <v>0</v>
      </c>
      <c r="L1992" s="46">
        <v>0</v>
      </c>
      <c r="M1992" s="46">
        <v>0</v>
      </c>
      <c r="N1992" s="229"/>
    </row>
    <row r="1993" spans="1:14" ht="15" customHeight="1" x14ac:dyDescent="0.25">
      <c r="A1993" s="210">
        <v>944</v>
      </c>
      <c r="B1993" s="129" t="s">
        <v>4756</v>
      </c>
      <c r="C1993" s="129" t="s">
        <v>4751</v>
      </c>
      <c r="D1993" s="129" t="s">
        <v>1330</v>
      </c>
      <c r="E1993" s="138" t="s">
        <v>2037</v>
      </c>
      <c r="F1993" s="138" t="s">
        <v>493</v>
      </c>
      <c r="G1993" s="132" t="s">
        <v>1295</v>
      </c>
      <c r="H1993" s="147">
        <v>90</v>
      </c>
      <c r="I1993" s="188" t="s">
        <v>29</v>
      </c>
      <c r="J1993" s="188" t="s">
        <v>292</v>
      </c>
      <c r="K1993" s="58">
        <v>0</v>
      </c>
      <c r="L1993" s="46">
        <v>0</v>
      </c>
      <c r="M1993" s="46">
        <v>0</v>
      </c>
      <c r="N1993" s="135"/>
    </row>
    <row r="1994" spans="1:14" ht="15" customHeight="1" x14ac:dyDescent="0.25">
      <c r="A1994" s="210">
        <v>945</v>
      </c>
      <c r="B1994" s="211" t="s">
        <v>4757</v>
      </c>
      <c r="C1994" s="170" t="s">
        <v>4751</v>
      </c>
      <c r="D1994" s="211" t="s">
        <v>1994</v>
      </c>
      <c r="E1994" s="173" t="s">
        <v>2007</v>
      </c>
      <c r="F1994" s="182" t="s">
        <v>493</v>
      </c>
      <c r="G1994" s="173" t="s">
        <v>1295</v>
      </c>
      <c r="H1994" s="173">
        <v>45</v>
      </c>
      <c r="I1994" s="212" t="s">
        <v>29</v>
      </c>
      <c r="J1994" s="212" t="s">
        <v>292</v>
      </c>
      <c r="K1994" s="213">
        <v>0</v>
      </c>
      <c r="L1994" s="176">
        <v>0</v>
      </c>
      <c r="M1994" s="176">
        <v>0</v>
      </c>
      <c r="N1994" s="211"/>
    </row>
    <row r="1995" spans="1:14" ht="15" customHeight="1" x14ac:dyDescent="0.25">
      <c r="A1995" s="210">
        <v>946</v>
      </c>
      <c r="B1995" s="129" t="s">
        <v>4758</v>
      </c>
      <c r="C1995" s="129" t="s">
        <v>1338</v>
      </c>
      <c r="D1995" s="129" t="s">
        <v>2910</v>
      </c>
      <c r="E1995" s="138" t="s">
        <v>2007</v>
      </c>
      <c r="F1995" s="138" t="s">
        <v>473</v>
      </c>
      <c r="G1995" s="132" t="s">
        <v>1295</v>
      </c>
      <c r="H1995" s="147">
        <v>45</v>
      </c>
      <c r="I1995" s="46" t="s">
        <v>45</v>
      </c>
      <c r="J1995" s="46" t="s">
        <v>145</v>
      </c>
      <c r="K1995" s="58">
        <v>1</v>
      </c>
      <c r="L1995" s="46" t="s">
        <v>115</v>
      </c>
      <c r="M1995" s="46" t="s">
        <v>115</v>
      </c>
      <c r="N1995" s="144" t="s">
        <v>4759</v>
      </c>
    </row>
    <row r="1996" spans="1:14" ht="15" customHeight="1" x14ac:dyDescent="0.25">
      <c r="A1996" s="210">
        <v>947</v>
      </c>
      <c r="B1996" s="129" t="s">
        <v>4760</v>
      </c>
      <c r="C1996" s="129" t="s">
        <v>3059</v>
      </c>
      <c r="D1996" s="129" t="s">
        <v>3315</v>
      </c>
      <c r="E1996" s="138" t="s">
        <v>2007</v>
      </c>
      <c r="F1996" s="138" t="s">
        <v>493</v>
      </c>
      <c r="G1996" s="132" t="s">
        <v>1295</v>
      </c>
      <c r="H1996" s="147">
        <v>45</v>
      </c>
      <c r="I1996" s="188" t="s">
        <v>45</v>
      </c>
      <c r="J1996" s="188" t="s">
        <v>74</v>
      </c>
      <c r="K1996" s="58">
        <v>1</v>
      </c>
      <c r="L1996" s="46" t="s">
        <v>115</v>
      </c>
      <c r="M1996" s="46" t="s">
        <v>115</v>
      </c>
      <c r="N1996" s="144"/>
    </row>
    <row r="1997" spans="1:14" ht="15" customHeight="1" x14ac:dyDescent="0.25">
      <c r="A1997" s="210">
        <v>948</v>
      </c>
      <c r="B1997" s="129" t="s">
        <v>4761</v>
      </c>
      <c r="C1997" s="129" t="s">
        <v>1991</v>
      </c>
      <c r="D1997" s="129" t="s">
        <v>3420</v>
      </c>
      <c r="E1997" s="138" t="s">
        <v>2007</v>
      </c>
      <c r="F1997" s="138" t="s">
        <v>493</v>
      </c>
      <c r="G1997" s="132" t="s">
        <v>1295</v>
      </c>
      <c r="H1997" s="147">
        <v>45</v>
      </c>
      <c r="I1997" s="188" t="s">
        <v>45</v>
      </c>
      <c r="J1997" s="188" t="s">
        <v>74</v>
      </c>
      <c r="K1997" s="58">
        <v>1</v>
      </c>
      <c r="L1997" s="46" t="s">
        <v>115</v>
      </c>
      <c r="M1997" s="46" t="s">
        <v>115</v>
      </c>
      <c r="N1997" s="144"/>
    </row>
    <row r="1998" spans="1:14" ht="15" customHeight="1" x14ac:dyDescent="0.25">
      <c r="A1998" s="210">
        <v>949</v>
      </c>
      <c r="B1998" s="144" t="s">
        <v>4762</v>
      </c>
      <c r="C1998" s="129" t="s">
        <v>4719</v>
      </c>
      <c r="D1998" s="144" t="s">
        <v>4722</v>
      </c>
      <c r="E1998" s="132" t="s">
        <v>2007</v>
      </c>
      <c r="F1998" s="132" t="s">
        <v>486</v>
      </c>
      <c r="G1998" s="132" t="s">
        <v>1295</v>
      </c>
      <c r="H1998" s="147">
        <v>45</v>
      </c>
      <c r="I1998" s="188" t="s">
        <v>29</v>
      </c>
      <c r="J1998" s="188" t="s">
        <v>30</v>
      </c>
      <c r="K1998" s="58">
        <v>0</v>
      </c>
      <c r="L1998" s="46">
        <v>0</v>
      </c>
      <c r="M1998" s="46">
        <v>0</v>
      </c>
      <c r="N1998" s="229" t="s">
        <v>4763</v>
      </c>
    </row>
    <row r="1999" spans="1:14" ht="15" customHeight="1" x14ac:dyDescent="0.25">
      <c r="A1999" s="210">
        <v>950</v>
      </c>
      <c r="B1999" s="129" t="s">
        <v>4764</v>
      </c>
      <c r="C1999" s="129" t="s">
        <v>4719</v>
      </c>
      <c r="D1999" s="129" t="s">
        <v>1991</v>
      </c>
      <c r="E1999" s="138" t="s">
        <v>2007</v>
      </c>
      <c r="F1999" s="138" t="s">
        <v>486</v>
      </c>
      <c r="G1999" s="132" t="s">
        <v>1295</v>
      </c>
      <c r="H1999" s="147">
        <v>45</v>
      </c>
      <c r="I1999" s="188" t="s">
        <v>29</v>
      </c>
      <c r="J1999" s="188" t="s">
        <v>30</v>
      </c>
      <c r="K1999" s="58">
        <v>0</v>
      </c>
      <c r="L1999" s="46">
        <v>0</v>
      </c>
      <c r="M1999" s="46">
        <v>0</v>
      </c>
      <c r="N1999" s="135" t="s">
        <v>2020</v>
      </c>
    </row>
    <row r="2000" spans="1:14" ht="15" customHeight="1" x14ac:dyDescent="0.25">
      <c r="A2000" s="210">
        <v>951</v>
      </c>
      <c r="B2000" s="129" t="s">
        <v>4765</v>
      </c>
      <c r="C2000" s="129" t="s">
        <v>4751</v>
      </c>
      <c r="D2000" s="129" t="s">
        <v>4766</v>
      </c>
      <c r="E2000" s="138" t="s">
        <v>2037</v>
      </c>
      <c r="F2000" s="138" t="s">
        <v>493</v>
      </c>
      <c r="G2000" s="132" t="s">
        <v>1295</v>
      </c>
      <c r="H2000" s="147">
        <v>115</v>
      </c>
      <c r="I2000" s="188" t="s">
        <v>29</v>
      </c>
      <c r="J2000" s="188" t="s">
        <v>292</v>
      </c>
      <c r="K2000" s="58">
        <v>0</v>
      </c>
      <c r="L2000" s="46">
        <v>0</v>
      </c>
      <c r="M2000" s="46">
        <v>0</v>
      </c>
      <c r="N2000" s="229"/>
    </row>
    <row r="2001" spans="1:14" ht="15" customHeight="1" x14ac:dyDescent="0.25">
      <c r="A2001" s="210">
        <v>952</v>
      </c>
      <c r="B2001" s="129" t="s">
        <v>4767</v>
      </c>
      <c r="C2001" s="129" t="s">
        <v>4751</v>
      </c>
      <c r="D2001" s="129" t="s">
        <v>4752</v>
      </c>
      <c r="E2001" s="138" t="s">
        <v>2037</v>
      </c>
      <c r="F2001" s="138" t="s">
        <v>493</v>
      </c>
      <c r="G2001" s="132" t="s">
        <v>1295</v>
      </c>
      <c r="H2001" s="147">
        <v>115</v>
      </c>
      <c r="I2001" s="188" t="s">
        <v>29</v>
      </c>
      <c r="J2001" s="188" t="s">
        <v>292</v>
      </c>
      <c r="K2001" s="58">
        <v>0</v>
      </c>
      <c r="L2001" s="46">
        <v>0</v>
      </c>
      <c r="M2001" s="46">
        <v>0</v>
      </c>
      <c r="N2001" s="135"/>
    </row>
    <row r="2002" spans="1:14" ht="15" customHeight="1" x14ac:dyDescent="0.25">
      <c r="A2002" s="210">
        <v>953</v>
      </c>
      <c r="B2002" s="211" t="s">
        <v>4768</v>
      </c>
      <c r="C2002" s="170" t="s">
        <v>4751</v>
      </c>
      <c r="D2002" s="211" t="s">
        <v>3420</v>
      </c>
      <c r="E2002" s="173" t="s">
        <v>2007</v>
      </c>
      <c r="F2002" s="182" t="s">
        <v>493</v>
      </c>
      <c r="G2002" s="173" t="s">
        <v>1295</v>
      </c>
      <c r="H2002" s="173">
        <v>45</v>
      </c>
      <c r="I2002" s="212" t="s">
        <v>29</v>
      </c>
      <c r="J2002" s="212" t="s">
        <v>292</v>
      </c>
      <c r="K2002" s="213">
        <v>0</v>
      </c>
      <c r="L2002" s="176">
        <v>0</v>
      </c>
      <c r="M2002" s="176">
        <v>0</v>
      </c>
      <c r="N2002" s="211"/>
    </row>
    <row r="2003" spans="1:14" ht="15" customHeight="1" x14ac:dyDescent="0.25">
      <c r="A2003" s="210">
        <v>954</v>
      </c>
      <c r="B2003" s="129" t="s">
        <v>4769</v>
      </c>
      <c r="C2003" s="129" t="s">
        <v>4770</v>
      </c>
      <c r="D2003" s="129" t="s">
        <v>2023</v>
      </c>
      <c r="E2003" s="138" t="s">
        <v>2037</v>
      </c>
      <c r="F2003" s="138" t="s">
        <v>486</v>
      </c>
      <c r="G2003" s="132" t="s">
        <v>1295</v>
      </c>
      <c r="H2003" s="147">
        <v>850</v>
      </c>
      <c r="I2003" s="46" t="s">
        <v>45</v>
      </c>
      <c r="J2003" s="46" t="s">
        <v>145</v>
      </c>
      <c r="K2003" s="140">
        <v>0</v>
      </c>
      <c r="L2003" s="134">
        <v>0</v>
      </c>
      <c r="M2003" s="134">
        <v>0</v>
      </c>
      <c r="N2003" s="137" t="s">
        <v>78</v>
      </c>
    </row>
    <row r="2004" spans="1:14" ht="15" customHeight="1" x14ac:dyDescent="0.25">
      <c r="A2004" s="210">
        <v>955</v>
      </c>
      <c r="B2004" s="129" t="s">
        <v>4771</v>
      </c>
      <c r="C2004" s="129" t="s">
        <v>1319</v>
      </c>
      <c r="D2004" s="129" t="s">
        <v>3410</v>
      </c>
      <c r="E2004" s="138" t="s">
        <v>2670</v>
      </c>
      <c r="F2004" s="138" t="s">
        <v>486</v>
      </c>
      <c r="G2004" s="132" t="s">
        <v>1295</v>
      </c>
      <c r="H2004" s="147">
        <v>100</v>
      </c>
      <c r="I2004" s="46" t="s">
        <v>45</v>
      </c>
      <c r="J2004" s="46" t="s">
        <v>145</v>
      </c>
      <c r="K2004" s="140">
        <v>0</v>
      </c>
      <c r="L2004" s="134">
        <v>0</v>
      </c>
      <c r="M2004" s="134">
        <v>0</v>
      </c>
      <c r="N2004" s="137" t="s">
        <v>78</v>
      </c>
    </row>
    <row r="2005" spans="1:14" ht="15" customHeight="1" x14ac:dyDescent="0.25">
      <c r="A2005" s="210">
        <v>956</v>
      </c>
      <c r="B2005" s="129" t="s">
        <v>4772</v>
      </c>
      <c r="C2005" s="129" t="s">
        <v>1319</v>
      </c>
      <c r="D2005" s="129" t="s">
        <v>2023</v>
      </c>
      <c r="E2005" s="138" t="s">
        <v>2037</v>
      </c>
      <c r="F2005" s="138" t="s">
        <v>486</v>
      </c>
      <c r="G2005" s="132" t="s">
        <v>1295</v>
      </c>
      <c r="H2005" s="185">
        <v>100</v>
      </c>
      <c r="I2005" s="46" t="s">
        <v>45</v>
      </c>
      <c r="J2005" s="46" t="s">
        <v>145</v>
      </c>
      <c r="K2005" s="140">
        <v>0</v>
      </c>
      <c r="L2005" s="134">
        <v>0</v>
      </c>
      <c r="M2005" s="134">
        <v>0</v>
      </c>
      <c r="N2005" s="137" t="s">
        <v>78</v>
      </c>
    </row>
    <row r="2006" spans="1:14" ht="15" customHeight="1" x14ac:dyDescent="0.25">
      <c r="A2006" s="210">
        <v>957</v>
      </c>
      <c r="B2006" s="129" t="s">
        <v>4773</v>
      </c>
      <c r="C2006" s="129" t="s">
        <v>4774</v>
      </c>
      <c r="D2006" s="129" t="s">
        <v>3911</v>
      </c>
      <c r="E2006" s="138" t="s">
        <v>2007</v>
      </c>
      <c r="F2006" s="138" t="s">
        <v>486</v>
      </c>
      <c r="G2006" s="132" t="s">
        <v>1295</v>
      </c>
      <c r="H2006" s="147">
        <v>75</v>
      </c>
      <c r="I2006" s="46" t="s">
        <v>45</v>
      </c>
      <c r="J2006" s="46" t="s">
        <v>145</v>
      </c>
      <c r="K2006" s="148">
        <v>0</v>
      </c>
      <c r="L2006" s="46">
        <v>0</v>
      </c>
      <c r="M2006" s="46">
        <v>0</v>
      </c>
      <c r="N2006" s="137" t="s">
        <v>78</v>
      </c>
    </row>
    <row r="2007" spans="1:14" ht="15" customHeight="1" x14ac:dyDescent="0.25">
      <c r="A2007" s="210">
        <v>958</v>
      </c>
      <c r="B2007" s="129" t="s">
        <v>4775</v>
      </c>
      <c r="C2007" s="129" t="s">
        <v>1338</v>
      </c>
      <c r="D2007" s="129" t="s">
        <v>3911</v>
      </c>
      <c r="E2007" s="138" t="s">
        <v>2007</v>
      </c>
      <c r="F2007" s="138" t="s">
        <v>486</v>
      </c>
      <c r="G2007" s="132" t="s">
        <v>1295</v>
      </c>
      <c r="H2007" s="147">
        <v>150</v>
      </c>
      <c r="I2007" s="46" t="s">
        <v>45</v>
      </c>
      <c r="J2007" s="46" t="s">
        <v>145</v>
      </c>
      <c r="K2007" s="148">
        <v>1</v>
      </c>
      <c r="L2007" s="46" t="s">
        <v>115</v>
      </c>
      <c r="M2007" s="46" t="s">
        <v>115</v>
      </c>
      <c r="N2007" s="137" t="s">
        <v>78</v>
      </c>
    </row>
    <row r="2008" spans="1:14" ht="15" customHeight="1" x14ac:dyDescent="0.25">
      <c r="A2008" s="210">
        <v>959</v>
      </c>
      <c r="B2008" s="129" t="s">
        <v>4776</v>
      </c>
      <c r="C2008" s="129" t="s">
        <v>4770</v>
      </c>
      <c r="D2008" s="129" t="s">
        <v>1984</v>
      </c>
      <c r="E2008" s="138" t="s">
        <v>2007</v>
      </c>
      <c r="F2008" s="138" t="s">
        <v>486</v>
      </c>
      <c r="G2008" s="132" t="s">
        <v>1295</v>
      </c>
      <c r="H2008" s="147">
        <v>75</v>
      </c>
      <c r="I2008" s="46" t="s">
        <v>45</v>
      </c>
      <c r="J2008" s="46" t="s">
        <v>145</v>
      </c>
      <c r="K2008" s="140">
        <v>0</v>
      </c>
      <c r="L2008" s="134">
        <v>0</v>
      </c>
      <c r="M2008" s="134">
        <v>0</v>
      </c>
      <c r="N2008" s="135" t="s">
        <v>4777</v>
      </c>
    </row>
    <row r="2009" spans="1:14" ht="15" customHeight="1" x14ac:dyDescent="0.25">
      <c r="A2009" s="210" t="s">
        <v>2290</v>
      </c>
      <c r="B2009" s="129" t="s">
        <v>3426</v>
      </c>
      <c r="C2009" s="130" t="s">
        <v>3427</v>
      </c>
      <c r="D2009" s="129" t="s">
        <v>3428</v>
      </c>
      <c r="E2009" s="134" t="s">
        <v>2292</v>
      </c>
      <c r="F2009" s="230" t="s">
        <v>623</v>
      </c>
      <c r="G2009" s="74" t="s">
        <v>624</v>
      </c>
      <c r="H2009" s="231">
        <v>215</v>
      </c>
      <c r="I2009" s="46" t="s">
        <v>1398</v>
      </c>
      <c r="J2009" s="46" t="s">
        <v>1417</v>
      </c>
      <c r="K2009" s="58"/>
      <c r="L2009" s="46"/>
      <c r="M2009" s="46"/>
      <c r="N2009" s="137" t="s">
        <v>4778</v>
      </c>
    </row>
    <row r="2010" spans="1:14" ht="15" customHeight="1" x14ac:dyDescent="0.25">
      <c r="A2010" s="210" t="s">
        <v>2294</v>
      </c>
      <c r="B2010" s="129" t="s">
        <v>3430</v>
      </c>
      <c r="C2010" s="130" t="s">
        <v>3427</v>
      </c>
      <c r="D2010" s="129" t="s">
        <v>3431</v>
      </c>
      <c r="E2010" s="134" t="s">
        <v>2292</v>
      </c>
      <c r="F2010" s="230" t="s">
        <v>623</v>
      </c>
      <c r="G2010" s="74" t="s">
        <v>624</v>
      </c>
      <c r="H2010" s="231">
        <v>215</v>
      </c>
      <c r="I2010" s="46" t="s">
        <v>1398</v>
      </c>
      <c r="J2010" s="46" t="s">
        <v>1417</v>
      </c>
      <c r="K2010" s="58"/>
      <c r="L2010" s="46"/>
      <c r="M2010" s="46"/>
      <c r="N2010" s="137" t="s">
        <v>4778</v>
      </c>
    </row>
    <row r="2011" spans="1:14" ht="15" customHeight="1" x14ac:dyDescent="0.25">
      <c r="A2011" s="210" t="s">
        <v>2295</v>
      </c>
      <c r="B2011" s="129" t="s">
        <v>3525</v>
      </c>
      <c r="C2011" s="130" t="s">
        <v>1859</v>
      </c>
      <c r="D2011" s="129" t="s">
        <v>3526</v>
      </c>
      <c r="E2011" s="134" t="s">
        <v>2292</v>
      </c>
      <c r="F2011" s="230" t="s">
        <v>791</v>
      </c>
      <c r="G2011" s="74" t="s">
        <v>788</v>
      </c>
      <c r="H2011" s="231">
        <v>145</v>
      </c>
      <c r="I2011" s="46" t="s">
        <v>1398</v>
      </c>
      <c r="J2011" s="46" t="s">
        <v>1400</v>
      </c>
      <c r="K2011" s="58"/>
      <c r="L2011" s="46"/>
      <c r="M2011" s="46"/>
      <c r="N2011" s="137" t="s">
        <v>3383</v>
      </c>
    </row>
    <row r="2012" spans="1:14" ht="15" customHeight="1" x14ac:dyDescent="0.25">
      <c r="A2012" s="210" t="s">
        <v>2296</v>
      </c>
      <c r="B2012" s="129" t="s">
        <v>3527</v>
      </c>
      <c r="C2012" s="130" t="s">
        <v>1859</v>
      </c>
      <c r="D2012" s="129" t="s">
        <v>3528</v>
      </c>
      <c r="E2012" s="134" t="s">
        <v>2292</v>
      </c>
      <c r="F2012" s="230" t="s">
        <v>791</v>
      </c>
      <c r="G2012" s="74" t="s">
        <v>788</v>
      </c>
      <c r="H2012" s="231">
        <v>145</v>
      </c>
      <c r="I2012" s="46" t="s">
        <v>1398</v>
      </c>
      <c r="J2012" s="46" t="s">
        <v>1400</v>
      </c>
      <c r="K2012" s="58"/>
      <c r="L2012" s="46"/>
      <c r="M2012" s="46"/>
      <c r="N2012" s="137" t="s">
        <v>3383</v>
      </c>
    </row>
    <row r="2013" spans="1:14" ht="15" customHeight="1" x14ac:dyDescent="0.25">
      <c r="A2013" s="210" t="s">
        <v>2297</v>
      </c>
      <c r="B2013" s="170" t="s">
        <v>3552</v>
      </c>
      <c r="C2013" s="171" t="s">
        <v>1845</v>
      </c>
      <c r="D2013" s="170" t="s">
        <v>3753</v>
      </c>
      <c r="E2013" s="175" t="s">
        <v>2292</v>
      </c>
      <c r="F2013" s="232" t="s">
        <v>791</v>
      </c>
      <c r="G2013" s="112" t="s">
        <v>788</v>
      </c>
      <c r="H2013" s="233">
        <v>160</v>
      </c>
      <c r="I2013" s="176" t="s">
        <v>1398</v>
      </c>
      <c r="J2013" s="176" t="s">
        <v>1471</v>
      </c>
      <c r="K2013" s="177"/>
      <c r="L2013" s="176"/>
      <c r="M2013" s="176"/>
      <c r="N2013" s="217" t="s">
        <v>3383</v>
      </c>
    </row>
    <row r="2014" spans="1:14" ht="15" customHeight="1" x14ac:dyDescent="0.25">
      <c r="A2014" s="210" t="s">
        <v>2298</v>
      </c>
      <c r="B2014" s="170" t="s">
        <v>3554</v>
      </c>
      <c r="C2014" s="171" t="s">
        <v>1845</v>
      </c>
      <c r="D2014" s="170" t="s">
        <v>3653</v>
      </c>
      <c r="E2014" s="175" t="s">
        <v>2292</v>
      </c>
      <c r="F2014" s="232" t="s">
        <v>791</v>
      </c>
      <c r="G2014" s="112" t="s">
        <v>788</v>
      </c>
      <c r="H2014" s="233">
        <v>160</v>
      </c>
      <c r="I2014" s="176" t="s">
        <v>1398</v>
      </c>
      <c r="J2014" s="176" t="s">
        <v>1471</v>
      </c>
      <c r="K2014" s="177"/>
      <c r="L2014" s="176"/>
      <c r="M2014" s="176"/>
      <c r="N2014" s="217" t="s">
        <v>3383</v>
      </c>
    </row>
    <row r="2015" spans="1:14" ht="15" customHeight="1" x14ac:dyDescent="0.25">
      <c r="A2015" s="210" t="s">
        <v>2299</v>
      </c>
      <c r="B2015" s="13" t="s">
        <v>3609</v>
      </c>
      <c r="C2015" s="13" t="s">
        <v>3519</v>
      </c>
      <c r="D2015" s="13" t="s">
        <v>896</v>
      </c>
      <c r="E2015" s="46" t="s">
        <v>2292</v>
      </c>
      <c r="F2015" s="74" t="s">
        <v>793</v>
      </c>
      <c r="G2015" s="74" t="s">
        <v>788</v>
      </c>
      <c r="H2015" s="74">
        <v>165</v>
      </c>
      <c r="I2015" s="134" t="s">
        <v>1398</v>
      </c>
      <c r="J2015" s="134" t="s">
        <v>1408</v>
      </c>
      <c r="K2015" s="139"/>
      <c r="L2015" s="46"/>
      <c r="M2015" s="46"/>
      <c r="N2015" s="137" t="s">
        <v>3383</v>
      </c>
    </row>
    <row r="2016" spans="1:14" ht="15" customHeight="1" x14ac:dyDescent="0.25">
      <c r="A2016" s="210" t="s">
        <v>2300</v>
      </c>
      <c r="B2016" s="13" t="s">
        <v>3610</v>
      </c>
      <c r="C2016" s="129" t="s">
        <v>3519</v>
      </c>
      <c r="D2016" s="13" t="s">
        <v>3520</v>
      </c>
      <c r="E2016" s="46" t="s">
        <v>2292</v>
      </c>
      <c r="F2016" s="74" t="s">
        <v>793</v>
      </c>
      <c r="G2016" s="74" t="s">
        <v>788</v>
      </c>
      <c r="H2016" s="74">
        <v>165</v>
      </c>
      <c r="I2016" s="134" t="s">
        <v>1398</v>
      </c>
      <c r="J2016" s="134" t="s">
        <v>1408</v>
      </c>
      <c r="K2016" s="139"/>
      <c r="L2016" s="46"/>
      <c r="M2016" s="46"/>
      <c r="N2016" s="137" t="s">
        <v>3383</v>
      </c>
    </row>
    <row r="2017" spans="1:14" ht="15" customHeight="1" x14ac:dyDescent="0.25">
      <c r="A2017" s="210" t="s">
        <v>2301</v>
      </c>
      <c r="B2017" s="170" t="s">
        <v>3639</v>
      </c>
      <c r="C2017" s="171" t="s">
        <v>1845</v>
      </c>
      <c r="D2017" s="170" t="s">
        <v>3640</v>
      </c>
      <c r="E2017" s="175" t="s">
        <v>2292</v>
      </c>
      <c r="F2017" s="232" t="s">
        <v>791</v>
      </c>
      <c r="G2017" s="112" t="s">
        <v>788</v>
      </c>
      <c r="H2017" s="233">
        <v>165</v>
      </c>
      <c r="I2017" s="176" t="s">
        <v>1398</v>
      </c>
      <c r="J2017" s="176" t="s">
        <v>1471</v>
      </c>
      <c r="K2017" s="177"/>
      <c r="L2017" s="176"/>
      <c r="M2017" s="176"/>
      <c r="N2017" s="217" t="s">
        <v>3383</v>
      </c>
    </row>
    <row r="2018" spans="1:14" ht="15" customHeight="1" x14ac:dyDescent="0.25">
      <c r="A2018" s="210" t="s">
        <v>2302</v>
      </c>
      <c r="B2018" s="170" t="s">
        <v>3641</v>
      </c>
      <c r="C2018" s="171" t="s">
        <v>1845</v>
      </c>
      <c r="D2018" s="170" t="s">
        <v>3642</v>
      </c>
      <c r="E2018" s="175" t="s">
        <v>2292</v>
      </c>
      <c r="F2018" s="232" t="s">
        <v>791</v>
      </c>
      <c r="G2018" s="112" t="s">
        <v>788</v>
      </c>
      <c r="H2018" s="233">
        <v>165</v>
      </c>
      <c r="I2018" s="176" t="s">
        <v>1398</v>
      </c>
      <c r="J2018" s="176" t="s">
        <v>1471</v>
      </c>
      <c r="K2018" s="177"/>
      <c r="L2018" s="176"/>
      <c r="M2018" s="176"/>
      <c r="N2018" s="217" t="s">
        <v>3383</v>
      </c>
    </row>
    <row r="2019" spans="1:14" ht="15" customHeight="1" x14ac:dyDescent="0.25">
      <c r="A2019" s="210" t="s">
        <v>2303</v>
      </c>
      <c r="B2019" s="129" t="s">
        <v>3701</v>
      </c>
      <c r="C2019" s="130" t="s">
        <v>3519</v>
      </c>
      <c r="D2019" s="129" t="s">
        <v>3528</v>
      </c>
      <c r="E2019" s="134" t="s">
        <v>2292</v>
      </c>
      <c r="F2019" s="230" t="s">
        <v>791</v>
      </c>
      <c r="G2019" s="74" t="s">
        <v>788</v>
      </c>
      <c r="H2019" s="167">
        <v>115</v>
      </c>
      <c r="I2019" s="138" t="s">
        <v>1398</v>
      </c>
      <c r="J2019" s="138" t="s">
        <v>1449</v>
      </c>
      <c r="K2019" s="157"/>
      <c r="L2019" s="138"/>
      <c r="M2019" s="138"/>
      <c r="N2019" s="137" t="s">
        <v>3383</v>
      </c>
    </row>
    <row r="2020" spans="1:14" ht="15" customHeight="1" x14ac:dyDescent="0.25">
      <c r="A2020" s="210" t="s">
        <v>2304</v>
      </c>
      <c r="B2020" s="129" t="s">
        <v>3702</v>
      </c>
      <c r="C2020" s="129" t="s">
        <v>1859</v>
      </c>
      <c r="D2020" s="129" t="s">
        <v>3792</v>
      </c>
      <c r="E2020" s="46" t="s">
        <v>2292</v>
      </c>
      <c r="F2020" s="74" t="s">
        <v>791</v>
      </c>
      <c r="G2020" s="74" t="s">
        <v>788</v>
      </c>
      <c r="H2020" s="167">
        <v>115</v>
      </c>
      <c r="I2020" s="138" t="s">
        <v>1398</v>
      </c>
      <c r="J2020" s="138" t="s">
        <v>1449</v>
      </c>
      <c r="K2020" s="234"/>
      <c r="L2020" s="131"/>
      <c r="M2020" s="131"/>
      <c r="N2020" s="137" t="s">
        <v>3383</v>
      </c>
    </row>
    <row r="2021" spans="1:14" ht="15" customHeight="1" x14ac:dyDescent="0.25">
      <c r="A2021" s="210" t="s">
        <v>2880</v>
      </c>
      <c r="B2021" s="170" t="s">
        <v>3708</v>
      </c>
      <c r="C2021" s="171" t="s">
        <v>1845</v>
      </c>
      <c r="D2021" s="170" t="s">
        <v>3812</v>
      </c>
      <c r="E2021" s="175" t="s">
        <v>2292</v>
      </c>
      <c r="F2021" s="232" t="s">
        <v>791</v>
      </c>
      <c r="G2021" s="112" t="s">
        <v>788</v>
      </c>
      <c r="H2021" s="235">
        <v>190</v>
      </c>
      <c r="I2021" s="176" t="s">
        <v>1398</v>
      </c>
      <c r="J2021" s="176" t="s">
        <v>1471</v>
      </c>
      <c r="K2021" s="236"/>
      <c r="L2021" s="172"/>
      <c r="M2021" s="172"/>
      <c r="N2021" s="217" t="s">
        <v>3383</v>
      </c>
    </row>
    <row r="2022" spans="1:14" ht="15" customHeight="1" x14ac:dyDescent="0.25">
      <c r="A2022" s="210" t="s">
        <v>2881</v>
      </c>
      <c r="B2022" s="170" t="s">
        <v>3709</v>
      </c>
      <c r="C2022" s="171" t="s">
        <v>1845</v>
      </c>
      <c r="D2022" s="170" t="s">
        <v>3755</v>
      </c>
      <c r="E2022" s="175" t="s">
        <v>2292</v>
      </c>
      <c r="F2022" s="232" t="s">
        <v>791</v>
      </c>
      <c r="G2022" s="112" t="s">
        <v>788</v>
      </c>
      <c r="H2022" s="235">
        <v>190</v>
      </c>
      <c r="I2022" s="176" t="s">
        <v>1398</v>
      </c>
      <c r="J2022" s="176" t="s">
        <v>1471</v>
      </c>
      <c r="K2022" s="236"/>
      <c r="L2022" s="172"/>
      <c r="M2022" s="172"/>
      <c r="N2022" s="217" t="s">
        <v>3383</v>
      </c>
    </row>
    <row r="2023" spans="1:14" ht="15" customHeight="1" x14ac:dyDescent="0.25">
      <c r="A2023" s="210" t="s">
        <v>4779</v>
      </c>
      <c r="B2023" s="129" t="s">
        <v>3716</v>
      </c>
      <c r="C2023" s="129" t="s">
        <v>3717</v>
      </c>
      <c r="D2023" s="129" t="s">
        <v>3526</v>
      </c>
      <c r="E2023" s="46" t="s">
        <v>2292</v>
      </c>
      <c r="F2023" s="74" t="s">
        <v>791</v>
      </c>
      <c r="G2023" s="74" t="s">
        <v>788</v>
      </c>
      <c r="H2023" s="91">
        <v>165</v>
      </c>
      <c r="I2023" s="134" t="s">
        <v>1398</v>
      </c>
      <c r="J2023" s="134" t="s">
        <v>1471</v>
      </c>
      <c r="K2023" s="139"/>
      <c r="L2023" s="46"/>
      <c r="M2023" s="46"/>
      <c r="N2023" s="137" t="s">
        <v>3383</v>
      </c>
    </row>
    <row r="2024" spans="1:14" ht="15" customHeight="1" x14ac:dyDescent="0.25">
      <c r="A2024" s="210" t="s">
        <v>4780</v>
      </c>
      <c r="B2024" s="129" t="s">
        <v>3718</v>
      </c>
      <c r="C2024" s="129" t="s">
        <v>3717</v>
      </c>
      <c r="D2024" s="129" t="s">
        <v>3719</v>
      </c>
      <c r="E2024" s="46" t="s">
        <v>2292</v>
      </c>
      <c r="F2024" s="74" t="s">
        <v>791</v>
      </c>
      <c r="G2024" s="74" t="s">
        <v>788</v>
      </c>
      <c r="H2024" s="91">
        <v>165</v>
      </c>
      <c r="I2024" s="134" t="s">
        <v>1398</v>
      </c>
      <c r="J2024" s="134" t="s">
        <v>1471</v>
      </c>
      <c r="K2024" s="139"/>
      <c r="L2024" s="46"/>
      <c r="M2024" s="46"/>
      <c r="N2024" s="137" t="s">
        <v>3383</v>
      </c>
    </row>
    <row r="2025" spans="1:14" ht="15" customHeight="1" x14ac:dyDescent="0.25">
      <c r="A2025" s="210" t="s">
        <v>4781</v>
      </c>
      <c r="B2025" s="170" t="s">
        <v>3753</v>
      </c>
      <c r="C2025" s="171" t="s">
        <v>1845</v>
      </c>
      <c r="D2025" s="170" t="s">
        <v>3708</v>
      </c>
      <c r="E2025" s="175" t="s">
        <v>2292</v>
      </c>
      <c r="F2025" s="232" t="s">
        <v>791</v>
      </c>
      <c r="G2025" s="112" t="s">
        <v>788</v>
      </c>
      <c r="H2025" s="233">
        <v>145</v>
      </c>
      <c r="I2025" s="176" t="s">
        <v>1398</v>
      </c>
      <c r="J2025" s="176" t="s">
        <v>1471</v>
      </c>
      <c r="K2025" s="177"/>
      <c r="L2025" s="176"/>
      <c r="M2025" s="176"/>
      <c r="N2025" s="217" t="s">
        <v>3383</v>
      </c>
    </row>
    <row r="2026" spans="1:14" ht="15" customHeight="1" x14ac:dyDescent="0.25">
      <c r="A2026" s="210" t="s">
        <v>4782</v>
      </c>
      <c r="B2026" s="170" t="s">
        <v>3755</v>
      </c>
      <c r="C2026" s="171" t="s">
        <v>1845</v>
      </c>
      <c r="D2026" s="170" t="s">
        <v>3554</v>
      </c>
      <c r="E2026" s="175" t="s">
        <v>2292</v>
      </c>
      <c r="F2026" s="232" t="s">
        <v>791</v>
      </c>
      <c r="G2026" s="112" t="s">
        <v>788</v>
      </c>
      <c r="H2026" s="233">
        <v>145</v>
      </c>
      <c r="I2026" s="176" t="s">
        <v>1398</v>
      </c>
      <c r="J2026" s="176" t="s">
        <v>1471</v>
      </c>
      <c r="K2026" s="177"/>
      <c r="L2026" s="176"/>
      <c r="M2026" s="176"/>
      <c r="N2026" s="217" t="s">
        <v>3383</v>
      </c>
    </row>
    <row r="2027" spans="1:14" x14ac:dyDescent="0.25">
      <c r="A2027" s="210" t="s">
        <v>4783</v>
      </c>
      <c r="B2027" s="129" t="s">
        <v>3780</v>
      </c>
      <c r="C2027" s="130" t="s">
        <v>3519</v>
      </c>
      <c r="D2027" s="129" t="s">
        <v>3781</v>
      </c>
      <c r="E2027" s="134" t="s">
        <v>2292</v>
      </c>
      <c r="F2027" s="230" t="s">
        <v>791</v>
      </c>
      <c r="G2027" s="74" t="s">
        <v>788</v>
      </c>
      <c r="H2027" s="156">
        <v>135</v>
      </c>
      <c r="I2027" s="46" t="s">
        <v>1398</v>
      </c>
      <c r="J2027" s="46" t="s">
        <v>1408</v>
      </c>
      <c r="K2027" s="58"/>
      <c r="L2027" s="46"/>
      <c r="M2027" s="46"/>
      <c r="N2027" s="137" t="s">
        <v>3383</v>
      </c>
    </row>
    <row r="2028" spans="1:14" x14ac:dyDescent="0.25">
      <c r="A2028" s="210" t="s">
        <v>4784</v>
      </c>
      <c r="B2028" s="129" t="s">
        <v>3782</v>
      </c>
      <c r="C2028" s="130" t="s">
        <v>3519</v>
      </c>
      <c r="D2028" s="129" t="s">
        <v>896</v>
      </c>
      <c r="E2028" s="134" t="s">
        <v>2292</v>
      </c>
      <c r="F2028" s="230" t="s">
        <v>791</v>
      </c>
      <c r="G2028" s="74" t="s">
        <v>788</v>
      </c>
      <c r="H2028" s="156">
        <v>135</v>
      </c>
      <c r="I2028" s="46" t="s">
        <v>1398</v>
      </c>
      <c r="J2028" s="46" t="s">
        <v>1408</v>
      </c>
      <c r="K2028" s="58"/>
      <c r="L2028" s="46"/>
      <c r="M2028" s="46"/>
      <c r="N2028" s="137" t="s">
        <v>3383</v>
      </c>
    </row>
    <row r="2029" spans="1:14" x14ac:dyDescent="0.25">
      <c r="A2029" s="210" t="s">
        <v>4785</v>
      </c>
      <c r="B2029" s="129" t="s">
        <v>3785</v>
      </c>
      <c r="C2029" s="130" t="s">
        <v>3519</v>
      </c>
      <c r="D2029" s="129" t="s">
        <v>809</v>
      </c>
      <c r="E2029" s="46" t="s">
        <v>2292</v>
      </c>
      <c r="F2029" s="230" t="s">
        <v>791</v>
      </c>
      <c r="G2029" s="74" t="s">
        <v>788</v>
      </c>
      <c r="H2029" s="167">
        <v>115</v>
      </c>
      <c r="I2029" s="138" t="s">
        <v>1398</v>
      </c>
      <c r="J2029" s="138" t="s">
        <v>1449</v>
      </c>
      <c r="K2029" s="157"/>
      <c r="L2029" s="138"/>
      <c r="M2029" s="138"/>
      <c r="N2029" s="137" t="s">
        <v>3383</v>
      </c>
    </row>
    <row r="2030" spans="1:14" x14ac:dyDescent="0.25">
      <c r="A2030" s="210" t="s">
        <v>4786</v>
      </c>
      <c r="B2030" s="129" t="s">
        <v>3786</v>
      </c>
      <c r="C2030" s="130" t="s">
        <v>3519</v>
      </c>
      <c r="D2030" s="129" t="s">
        <v>3781</v>
      </c>
      <c r="E2030" s="46" t="s">
        <v>2292</v>
      </c>
      <c r="F2030" s="230" t="s">
        <v>791</v>
      </c>
      <c r="G2030" s="74" t="s">
        <v>788</v>
      </c>
      <c r="H2030" s="167">
        <v>115</v>
      </c>
      <c r="I2030" s="138" t="s">
        <v>1398</v>
      </c>
      <c r="J2030" s="138" t="s">
        <v>1449</v>
      </c>
      <c r="K2030" s="157"/>
      <c r="L2030" s="138"/>
      <c r="M2030" s="138"/>
      <c r="N2030" s="137" t="s">
        <v>3383</v>
      </c>
    </row>
    <row r="2031" spans="1:14" x14ac:dyDescent="0.25">
      <c r="A2031" s="210" t="s">
        <v>4787</v>
      </c>
      <c r="B2031" s="129" t="s">
        <v>3801</v>
      </c>
      <c r="C2031" s="130" t="s">
        <v>3519</v>
      </c>
      <c r="D2031" s="129" t="s">
        <v>3802</v>
      </c>
      <c r="E2031" s="134" t="s">
        <v>2292</v>
      </c>
      <c r="F2031" s="230" t="s">
        <v>791</v>
      </c>
      <c r="G2031" s="74" t="s">
        <v>788</v>
      </c>
      <c r="H2031" s="156">
        <v>160</v>
      </c>
      <c r="I2031" s="138" t="s">
        <v>1398</v>
      </c>
      <c r="J2031" s="138" t="s">
        <v>1449</v>
      </c>
      <c r="K2031" s="157"/>
      <c r="L2031" s="138"/>
      <c r="M2031" s="138"/>
      <c r="N2031" s="137" t="s">
        <v>4778</v>
      </c>
    </row>
    <row r="2032" spans="1:14" x14ac:dyDescent="0.25">
      <c r="A2032" s="210" t="s">
        <v>4788</v>
      </c>
      <c r="B2032" s="129" t="s">
        <v>4248</v>
      </c>
      <c r="C2032" s="130" t="s">
        <v>4215</v>
      </c>
      <c r="D2032" s="129" t="s">
        <v>905</v>
      </c>
      <c r="E2032" s="134" t="s">
        <v>2292</v>
      </c>
      <c r="F2032" s="230" t="s">
        <v>791</v>
      </c>
      <c r="G2032" s="74" t="s">
        <v>880</v>
      </c>
      <c r="H2032" s="231">
        <v>200</v>
      </c>
      <c r="I2032" s="46" t="s">
        <v>1398</v>
      </c>
      <c r="J2032" s="46" t="s">
        <v>1400</v>
      </c>
      <c r="K2032" s="58"/>
      <c r="L2032" s="46"/>
      <c r="M2032" s="46"/>
      <c r="N2032" s="137" t="s">
        <v>4778</v>
      </c>
    </row>
    <row r="2033" spans="1:14" x14ac:dyDescent="0.25">
      <c r="A2033" s="210" t="s">
        <v>4789</v>
      </c>
      <c r="B2033" s="129" t="s">
        <v>3812</v>
      </c>
      <c r="C2033" s="130" t="s">
        <v>3599</v>
      </c>
      <c r="D2033" s="129" t="s">
        <v>2023</v>
      </c>
      <c r="E2033" s="134" t="s">
        <v>2292</v>
      </c>
      <c r="F2033" s="230" t="s">
        <v>791</v>
      </c>
      <c r="G2033" s="74" t="s">
        <v>788</v>
      </c>
      <c r="H2033" s="231">
        <v>145</v>
      </c>
      <c r="I2033" s="46" t="s">
        <v>1398</v>
      </c>
      <c r="J2033" s="46" t="s">
        <v>1471</v>
      </c>
      <c r="K2033" s="58"/>
      <c r="L2033" s="46"/>
      <c r="M2033" s="46"/>
      <c r="N2033" s="137" t="s">
        <v>4778</v>
      </c>
    </row>
    <row r="2034" spans="1:14" x14ac:dyDescent="0.25">
      <c r="A2034" s="210" t="s">
        <v>4790</v>
      </c>
      <c r="B2034" s="129" t="s">
        <v>3813</v>
      </c>
      <c r="C2034" s="130" t="s">
        <v>1845</v>
      </c>
      <c r="D2034" s="129" t="s">
        <v>2023</v>
      </c>
      <c r="E2034" s="134" t="s">
        <v>2292</v>
      </c>
      <c r="F2034" s="230" t="s">
        <v>791</v>
      </c>
      <c r="G2034" s="74" t="s">
        <v>788</v>
      </c>
      <c r="H2034" s="231">
        <v>145</v>
      </c>
      <c r="I2034" s="46" t="s">
        <v>1398</v>
      </c>
      <c r="J2034" s="46" t="s">
        <v>1471</v>
      </c>
      <c r="K2034" s="58"/>
      <c r="L2034" s="46"/>
      <c r="M2034" s="46"/>
      <c r="N2034" s="137" t="s">
        <v>4778</v>
      </c>
    </row>
    <row r="2035" spans="1:14" x14ac:dyDescent="0.25">
      <c r="A2035" s="210" t="s">
        <v>4791</v>
      </c>
      <c r="B2035" s="129" t="s">
        <v>3815</v>
      </c>
      <c r="C2035" s="130" t="s">
        <v>1845</v>
      </c>
      <c r="D2035" s="129" t="s">
        <v>3754</v>
      </c>
      <c r="E2035" s="134" t="s">
        <v>2292</v>
      </c>
      <c r="F2035" s="230" t="s">
        <v>791</v>
      </c>
      <c r="G2035" s="74" t="s">
        <v>788</v>
      </c>
      <c r="H2035" s="231">
        <v>145</v>
      </c>
      <c r="I2035" s="46" t="s">
        <v>1398</v>
      </c>
      <c r="J2035" s="46" t="s">
        <v>1471</v>
      </c>
      <c r="K2035" s="58"/>
      <c r="L2035" s="46"/>
      <c r="M2035" s="46"/>
      <c r="N2035" s="137" t="s">
        <v>4778</v>
      </c>
    </row>
    <row r="2036" spans="1:14" x14ac:dyDescent="0.25">
      <c r="A2036" s="210" t="s">
        <v>4792</v>
      </c>
      <c r="B2036" s="13" t="s">
        <v>3842</v>
      </c>
      <c r="C2036" s="237" t="s">
        <v>3519</v>
      </c>
      <c r="D2036" s="13" t="s">
        <v>3802</v>
      </c>
      <c r="E2036" s="134" t="s">
        <v>2292</v>
      </c>
      <c r="F2036" s="230" t="s">
        <v>793</v>
      </c>
      <c r="G2036" s="74" t="s">
        <v>788</v>
      </c>
      <c r="H2036" s="238">
        <v>185</v>
      </c>
      <c r="I2036" s="46" t="s">
        <v>1398</v>
      </c>
      <c r="J2036" s="46" t="s">
        <v>1408</v>
      </c>
      <c r="K2036" s="58"/>
      <c r="L2036" s="46"/>
      <c r="M2036" s="46"/>
      <c r="N2036" s="137" t="s">
        <v>3383</v>
      </c>
    </row>
    <row r="2037" spans="1:14" x14ac:dyDescent="0.25">
      <c r="A2037" s="210" t="s">
        <v>4793</v>
      </c>
      <c r="B2037" s="13" t="s">
        <v>3843</v>
      </c>
      <c r="C2037" s="237" t="s">
        <v>3519</v>
      </c>
      <c r="D2037" s="13" t="s">
        <v>3844</v>
      </c>
      <c r="E2037" s="134" t="s">
        <v>2292</v>
      </c>
      <c r="F2037" s="230" t="s">
        <v>793</v>
      </c>
      <c r="G2037" s="74" t="s">
        <v>788</v>
      </c>
      <c r="H2037" s="238">
        <v>220</v>
      </c>
      <c r="I2037" s="46" t="s">
        <v>1398</v>
      </c>
      <c r="J2037" s="46" t="s">
        <v>1408</v>
      </c>
      <c r="K2037" s="58"/>
      <c r="L2037" s="46"/>
      <c r="M2037" s="46"/>
      <c r="N2037" s="137" t="s">
        <v>3383</v>
      </c>
    </row>
    <row r="2038" spans="1:14" x14ac:dyDescent="0.25">
      <c r="A2038" s="210" t="s">
        <v>4794</v>
      </c>
      <c r="B2038" s="13" t="s">
        <v>4254</v>
      </c>
      <c r="C2038" s="237" t="s">
        <v>882</v>
      </c>
      <c r="D2038" s="13" t="s">
        <v>882</v>
      </c>
      <c r="E2038" s="134" t="s">
        <v>2292</v>
      </c>
      <c r="F2038" s="230" t="s">
        <v>793</v>
      </c>
      <c r="G2038" s="74" t="s">
        <v>880</v>
      </c>
      <c r="H2038" s="238">
        <v>110</v>
      </c>
      <c r="I2038" s="46" t="s">
        <v>1398</v>
      </c>
      <c r="J2038" s="46" t="s">
        <v>1408</v>
      </c>
      <c r="K2038" s="58"/>
      <c r="L2038" s="46"/>
      <c r="M2038" s="46"/>
      <c r="N2038" s="137" t="s">
        <v>3383</v>
      </c>
    </row>
    <row r="2039" spans="1:14" x14ac:dyDescent="0.25">
      <c r="A2039" s="210" t="s">
        <v>4795</v>
      </c>
      <c r="B2039" s="129" t="s">
        <v>3845</v>
      </c>
      <c r="C2039" s="130" t="s">
        <v>3576</v>
      </c>
      <c r="D2039" s="129" t="s">
        <v>1843</v>
      </c>
      <c r="E2039" s="134" t="s">
        <v>2292</v>
      </c>
      <c r="F2039" s="230" t="s">
        <v>793</v>
      </c>
      <c r="G2039" s="74" t="s">
        <v>788</v>
      </c>
      <c r="H2039" s="231">
        <v>110</v>
      </c>
      <c r="I2039" s="46" t="s">
        <v>1398</v>
      </c>
      <c r="J2039" s="46" t="s">
        <v>1408</v>
      </c>
      <c r="K2039" s="58"/>
      <c r="L2039" s="46"/>
      <c r="M2039" s="46"/>
      <c r="N2039" s="137" t="s">
        <v>3383</v>
      </c>
    </row>
    <row r="2040" spans="1:14" x14ac:dyDescent="0.25">
      <c r="A2040" s="210" t="s">
        <v>4796</v>
      </c>
      <c r="B2040" s="129" t="s">
        <v>3895</v>
      </c>
      <c r="C2040" s="129" t="s">
        <v>1859</v>
      </c>
      <c r="D2040" s="129" t="s">
        <v>809</v>
      </c>
      <c r="E2040" s="46" t="s">
        <v>2292</v>
      </c>
      <c r="F2040" s="74" t="s">
        <v>791</v>
      </c>
      <c r="G2040" s="74" t="s">
        <v>788</v>
      </c>
      <c r="H2040" s="167">
        <v>160</v>
      </c>
      <c r="I2040" s="138" t="s">
        <v>1398</v>
      </c>
      <c r="J2040" s="138" t="s">
        <v>1449</v>
      </c>
      <c r="K2040" s="234"/>
      <c r="L2040" s="131"/>
      <c r="M2040" s="131"/>
      <c r="N2040" s="137" t="s">
        <v>3383</v>
      </c>
    </row>
    <row r="2041" spans="1:14" x14ac:dyDescent="0.25">
      <c r="A2041" s="210" t="s">
        <v>4797</v>
      </c>
      <c r="B2041" s="130" t="s">
        <v>3894</v>
      </c>
      <c r="C2041" s="130" t="s">
        <v>1859</v>
      </c>
      <c r="D2041" s="129" t="s">
        <v>3644</v>
      </c>
      <c r="E2041" s="134" t="s">
        <v>2292</v>
      </c>
      <c r="F2041" s="230" t="s">
        <v>791</v>
      </c>
      <c r="G2041" s="74" t="s">
        <v>788</v>
      </c>
      <c r="H2041" s="156">
        <v>160</v>
      </c>
      <c r="I2041" s="138" t="s">
        <v>1398</v>
      </c>
      <c r="J2041" s="138" t="s">
        <v>1449</v>
      </c>
      <c r="K2041" s="157"/>
      <c r="L2041" s="138"/>
      <c r="M2041" s="138"/>
      <c r="N2041" s="137" t="s">
        <v>3383</v>
      </c>
    </row>
    <row r="2042" spans="1:14" x14ac:dyDescent="0.25">
      <c r="A2042" s="210" t="s">
        <v>4798</v>
      </c>
      <c r="B2042" s="129" t="s">
        <v>4799</v>
      </c>
      <c r="C2042" s="130" t="s">
        <v>4469</v>
      </c>
      <c r="D2042" s="129" t="s">
        <v>65</v>
      </c>
      <c r="E2042" s="46" t="s">
        <v>2292</v>
      </c>
      <c r="F2042" s="74" t="s">
        <v>20</v>
      </c>
      <c r="G2042" s="74" t="s">
        <v>998</v>
      </c>
      <c r="H2042" s="142">
        <v>150</v>
      </c>
      <c r="I2042" s="134" t="s">
        <v>1398</v>
      </c>
      <c r="J2042" s="134" t="s">
        <v>1399</v>
      </c>
      <c r="K2042" s="58"/>
      <c r="L2042" s="46"/>
      <c r="M2042" s="46"/>
      <c r="N2042" s="137" t="s">
        <v>3383</v>
      </c>
    </row>
    <row r="2043" spans="1:14" x14ac:dyDescent="0.25">
      <c r="A2043" s="210" t="s">
        <v>4800</v>
      </c>
      <c r="B2043" s="129" t="s">
        <v>4801</v>
      </c>
      <c r="C2043" s="130" t="s">
        <v>4469</v>
      </c>
      <c r="D2043" s="129" t="s">
        <v>1222</v>
      </c>
      <c r="E2043" s="46" t="s">
        <v>2292</v>
      </c>
      <c r="F2043" s="74" t="s">
        <v>20</v>
      </c>
      <c r="G2043" s="74" t="s">
        <v>998</v>
      </c>
      <c r="H2043" s="142">
        <v>150</v>
      </c>
      <c r="I2043" s="134" t="s">
        <v>1398</v>
      </c>
      <c r="J2043" s="134" t="s">
        <v>1399</v>
      </c>
      <c r="K2043" s="58"/>
      <c r="L2043" s="46"/>
      <c r="M2043" s="46"/>
      <c r="N2043" s="137" t="s">
        <v>3383</v>
      </c>
    </row>
    <row r="2044" spans="1:14" x14ac:dyDescent="0.25">
      <c r="A2044" s="210" t="s">
        <v>4802</v>
      </c>
      <c r="B2044" s="129" t="s">
        <v>3518</v>
      </c>
      <c r="C2044" s="154" t="s">
        <v>3519</v>
      </c>
      <c r="D2044" s="13" t="s">
        <v>3520</v>
      </c>
      <c r="E2044" s="46" t="s">
        <v>2292</v>
      </c>
      <c r="F2044" s="138" t="s">
        <v>997</v>
      </c>
      <c r="G2044" s="138" t="s">
        <v>1054</v>
      </c>
      <c r="H2044" s="186">
        <v>180</v>
      </c>
      <c r="I2044" s="134" t="s">
        <v>1398</v>
      </c>
      <c r="J2044" s="134" t="s">
        <v>1417</v>
      </c>
      <c r="K2044" s="58"/>
      <c r="L2044" s="46"/>
      <c r="M2044" s="46"/>
      <c r="N2044" s="137" t="s">
        <v>3383</v>
      </c>
    </row>
    <row r="2045" spans="1:14" x14ac:dyDescent="0.25">
      <c r="A2045" s="210" t="s">
        <v>4803</v>
      </c>
      <c r="B2045" s="129" t="s">
        <v>3521</v>
      </c>
      <c r="C2045" s="130" t="s">
        <v>3519</v>
      </c>
      <c r="D2045" s="129" t="s">
        <v>4804</v>
      </c>
      <c r="E2045" s="46" t="s">
        <v>2292</v>
      </c>
      <c r="F2045" s="74" t="s">
        <v>997</v>
      </c>
      <c r="G2045" s="74" t="s">
        <v>1054</v>
      </c>
      <c r="H2045" s="186">
        <v>180</v>
      </c>
      <c r="I2045" s="134" t="s">
        <v>1398</v>
      </c>
      <c r="J2045" s="134" t="s">
        <v>1417</v>
      </c>
      <c r="K2045" s="58"/>
      <c r="L2045" s="46"/>
      <c r="M2045" s="46"/>
      <c r="N2045" s="239" t="s">
        <v>3383</v>
      </c>
    </row>
    <row r="2046" spans="1:14" x14ac:dyDescent="0.25">
      <c r="A2046" s="210" t="s">
        <v>4805</v>
      </c>
      <c r="B2046" s="129" t="s">
        <v>4510</v>
      </c>
      <c r="C2046" s="129" t="s">
        <v>1109</v>
      </c>
      <c r="D2046" s="129" t="s">
        <v>3763</v>
      </c>
      <c r="E2046" s="46" t="s">
        <v>2292</v>
      </c>
      <c r="F2046" s="138" t="s">
        <v>997</v>
      </c>
      <c r="G2046" s="46" t="s">
        <v>1054</v>
      </c>
      <c r="H2046" s="185">
        <v>0</v>
      </c>
      <c r="I2046" s="188">
        <v>0</v>
      </c>
      <c r="J2046" s="188">
        <v>0</v>
      </c>
      <c r="K2046" s="58"/>
      <c r="L2046" s="46"/>
      <c r="M2046" s="46"/>
      <c r="N2046" s="137" t="s">
        <v>3383</v>
      </c>
    </row>
    <row r="2047" spans="1:14" x14ac:dyDescent="0.25">
      <c r="A2047" s="210" t="s">
        <v>4806</v>
      </c>
      <c r="B2047" s="129" t="s">
        <v>4512</v>
      </c>
      <c r="C2047" s="129" t="s">
        <v>1109</v>
      </c>
      <c r="D2047" s="129" t="s">
        <v>1910</v>
      </c>
      <c r="E2047" s="46" t="s">
        <v>2292</v>
      </c>
      <c r="F2047" s="138" t="s">
        <v>997</v>
      </c>
      <c r="G2047" s="46" t="s">
        <v>1054</v>
      </c>
      <c r="H2047" s="185">
        <v>0</v>
      </c>
      <c r="I2047" s="188">
        <v>0</v>
      </c>
      <c r="J2047" s="188">
        <v>0</v>
      </c>
      <c r="K2047" s="58"/>
      <c r="L2047" s="46"/>
      <c r="M2047" s="46"/>
      <c r="N2047" s="239" t="s">
        <v>3383</v>
      </c>
    </row>
    <row r="2048" spans="1:14" x14ac:dyDescent="0.25">
      <c r="A2048" s="210" t="s">
        <v>4807</v>
      </c>
      <c r="B2048" s="129" t="s">
        <v>4532</v>
      </c>
      <c r="C2048" s="129" t="s">
        <v>1109</v>
      </c>
      <c r="D2048" s="129" t="s">
        <v>3908</v>
      </c>
      <c r="E2048" s="46" t="s">
        <v>2292</v>
      </c>
      <c r="F2048" s="46" t="s">
        <v>997</v>
      </c>
      <c r="G2048" s="46" t="s">
        <v>1054</v>
      </c>
      <c r="H2048" s="185">
        <v>0</v>
      </c>
      <c r="I2048" s="188">
        <v>0</v>
      </c>
      <c r="J2048" s="188">
        <v>0</v>
      </c>
      <c r="K2048" s="58"/>
      <c r="L2048" s="46"/>
      <c r="M2048" s="46"/>
      <c r="N2048" s="137" t="s">
        <v>3383</v>
      </c>
    </row>
    <row r="2049" spans="1:14" x14ac:dyDescent="0.25">
      <c r="A2049" s="210" t="s">
        <v>4808</v>
      </c>
      <c r="B2049" s="129" t="s">
        <v>4533</v>
      </c>
      <c r="C2049" s="129" t="s">
        <v>1109</v>
      </c>
      <c r="D2049" s="129" t="s">
        <v>4489</v>
      </c>
      <c r="E2049" s="46" t="s">
        <v>2292</v>
      </c>
      <c r="F2049" s="46" t="s">
        <v>997</v>
      </c>
      <c r="G2049" s="46" t="s">
        <v>1054</v>
      </c>
      <c r="H2049" s="185">
        <v>0</v>
      </c>
      <c r="I2049" s="188">
        <v>0</v>
      </c>
      <c r="J2049" s="188">
        <v>0</v>
      </c>
      <c r="K2049" s="58"/>
      <c r="L2049" s="46"/>
      <c r="M2049" s="46"/>
      <c r="N2049" s="239" t="s">
        <v>3383</v>
      </c>
    </row>
    <row r="2050" spans="1:14" x14ac:dyDescent="0.25">
      <c r="A2050" s="210" t="s">
        <v>4809</v>
      </c>
      <c r="B2050" s="129" t="s">
        <v>3906</v>
      </c>
      <c r="C2050" s="129" t="s">
        <v>3519</v>
      </c>
      <c r="D2050" s="129" t="s">
        <v>3522</v>
      </c>
      <c r="E2050" s="46" t="s">
        <v>2292</v>
      </c>
      <c r="F2050" s="138" t="s">
        <v>997</v>
      </c>
      <c r="G2050" s="46" t="s">
        <v>1054</v>
      </c>
      <c r="H2050" s="185">
        <v>0</v>
      </c>
      <c r="I2050" s="188">
        <v>0</v>
      </c>
      <c r="J2050" s="188">
        <v>0</v>
      </c>
      <c r="K2050" s="58"/>
      <c r="L2050" s="46"/>
      <c r="M2050" s="46"/>
      <c r="N2050" s="137" t="s">
        <v>3383</v>
      </c>
    </row>
    <row r="2051" spans="1:14" x14ac:dyDescent="0.25">
      <c r="A2051" s="210" t="s">
        <v>4810</v>
      </c>
      <c r="B2051" s="129" t="s">
        <v>3907</v>
      </c>
      <c r="C2051" s="129" t="s">
        <v>3519</v>
      </c>
      <c r="D2051" s="129" t="s">
        <v>3908</v>
      </c>
      <c r="E2051" s="46" t="s">
        <v>2292</v>
      </c>
      <c r="F2051" s="138" t="s">
        <v>997</v>
      </c>
      <c r="G2051" s="46" t="s">
        <v>1054</v>
      </c>
      <c r="H2051" s="185">
        <v>0</v>
      </c>
      <c r="I2051" s="188">
        <v>0</v>
      </c>
      <c r="J2051" s="188">
        <v>0</v>
      </c>
      <c r="K2051" s="58"/>
      <c r="L2051" s="46"/>
      <c r="M2051" s="46"/>
      <c r="N2051" s="239" t="s">
        <v>3383</v>
      </c>
    </row>
    <row r="2052" spans="1:14" x14ac:dyDescent="0.25">
      <c r="A2052" s="210" t="s">
        <v>4811</v>
      </c>
      <c r="B2052" s="129" t="s">
        <v>3906</v>
      </c>
      <c r="C2052" s="129" t="s">
        <v>3519</v>
      </c>
      <c r="D2052" s="129" t="s">
        <v>3522</v>
      </c>
      <c r="E2052" s="46" t="s">
        <v>2292</v>
      </c>
      <c r="F2052" s="138" t="s">
        <v>997</v>
      </c>
      <c r="G2052" s="46" t="s">
        <v>1054</v>
      </c>
      <c r="H2052" s="185">
        <v>135</v>
      </c>
      <c r="I2052" s="134" t="s">
        <v>1398</v>
      </c>
      <c r="J2052" s="134" t="s">
        <v>1417</v>
      </c>
      <c r="K2052" s="58"/>
      <c r="L2052" s="46"/>
      <c r="M2052" s="46"/>
      <c r="N2052" s="137" t="s">
        <v>3383</v>
      </c>
    </row>
    <row r="2053" spans="1:14" x14ac:dyDescent="0.25">
      <c r="A2053" s="210" t="s">
        <v>4812</v>
      </c>
      <c r="B2053" s="129" t="s">
        <v>3907</v>
      </c>
      <c r="C2053" s="129" t="s">
        <v>3519</v>
      </c>
      <c r="D2053" s="129" t="s">
        <v>3908</v>
      </c>
      <c r="E2053" s="46" t="s">
        <v>2292</v>
      </c>
      <c r="F2053" s="138" t="s">
        <v>997</v>
      </c>
      <c r="G2053" s="46" t="s">
        <v>1054</v>
      </c>
      <c r="H2053" s="185">
        <v>135</v>
      </c>
      <c r="I2053" s="134" t="s">
        <v>1398</v>
      </c>
      <c r="J2053" s="134" t="s">
        <v>1417</v>
      </c>
      <c r="K2053" s="58"/>
      <c r="L2053" s="46"/>
      <c r="M2053" s="46"/>
      <c r="N2053" s="239" t="s">
        <v>3383</v>
      </c>
    </row>
    <row r="2054" spans="1:14" x14ac:dyDescent="0.25">
      <c r="A2054" s="210" t="s">
        <v>4813</v>
      </c>
      <c r="B2054" s="129" t="s">
        <v>3909</v>
      </c>
      <c r="C2054" s="129" t="s">
        <v>4814</v>
      </c>
      <c r="D2054" s="129" t="s">
        <v>2023</v>
      </c>
      <c r="E2054" s="46" t="s">
        <v>2292</v>
      </c>
      <c r="F2054" s="74" t="s">
        <v>997</v>
      </c>
      <c r="G2054" s="74" t="s">
        <v>1054</v>
      </c>
      <c r="H2054" s="142">
        <v>110</v>
      </c>
      <c r="I2054" s="134" t="s">
        <v>1398</v>
      </c>
      <c r="J2054" s="134" t="s">
        <v>1417</v>
      </c>
      <c r="K2054" s="58"/>
      <c r="L2054" s="46"/>
      <c r="M2054" s="46"/>
      <c r="N2054" s="137" t="s">
        <v>3383</v>
      </c>
    </row>
    <row r="2055" spans="1:14" x14ac:dyDescent="0.25">
      <c r="A2055" s="210" t="s">
        <v>4815</v>
      </c>
      <c r="B2055" s="129" t="s">
        <v>3909</v>
      </c>
      <c r="C2055" s="129" t="s">
        <v>4814</v>
      </c>
      <c r="D2055" s="129" t="s">
        <v>2023</v>
      </c>
      <c r="E2055" s="46" t="s">
        <v>2292</v>
      </c>
      <c r="F2055" s="74" t="s">
        <v>997</v>
      </c>
      <c r="G2055" s="74" t="s">
        <v>1054</v>
      </c>
      <c r="H2055" s="142">
        <v>160</v>
      </c>
      <c r="I2055" s="134" t="s">
        <v>1398</v>
      </c>
      <c r="J2055" s="134" t="s">
        <v>1417</v>
      </c>
      <c r="K2055" s="58"/>
      <c r="L2055" s="46"/>
      <c r="M2055" s="46"/>
      <c r="N2055" s="137" t="s">
        <v>3383</v>
      </c>
    </row>
    <row r="2056" spans="1:14" x14ac:dyDescent="0.25">
      <c r="A2056" s="210" t="s">
        <v>4816</v>
      </c>
      <c r="B2056" s="129" t="s">
        <v>4817</v>
      </c>
      <c r="C2056" s="130" t="s">
        <v>4469</v>
      </c>
      <c r="D2056" s="129" t="s">
        <v>1014</v>
      </c>
      <c r="E2056" s="46" t="s">
        <v>2292</v>
      </c>
      <c r="F2056" s="74" t="s">
        <v>20</v>
      </c>
      <c r="G2056" s="74" t="s">
        <v>1148</v>
      </c>
      <c r="H2056" s="142">
        <v>145</v>
      </c>
      <c r="I2056" s="134" t="s">
        <v>1398</v>
      </c>
      <c r="J2056" s="134" t="s">
        <v>1399</v>
      </c>
      <c r="K2056" s="58"/>
      <c r="L2056" s="46"/>
      <c r="M2056" s="46"/>
      <c r="N2056" s="137" t="s">
        <v>3383</v>
      </c>
    </row>
    <row r="2057" spans="1:14" x14ac:dyDescent="0.25">
      <c r="A2057" s="210" t="s">
        <v>4818</v>
      </c>
      <c r="B2057" s="129" t="s">
        <v>4819</v>
      </c>
      <c r="C2057" s="130" t="s">
        <v>4469</v>
      </c>
      <c r="D2057" s="129" t="s">
        <v>4470</v>
      </c>
      <c r="E2057" s="46" t="s">
        <v>2292</v>
      </c>
      <c r="F2057" s="74" t="s">
        <v>20</v>
      </c>
      <c r="G2057" s="74" t="s">
        <v>1148</v>
      </c>
      <c r="H2057" s="142">
        <v>145</v>
      </c>
      <c r="I2057" s="134" t="s">
        <v>1398</v>
      </c>
      <c r="J2057" s="134" t="s">
        <v>1399</v>
      </c>
      <c r="K2057" s="58"/>
      <c r="L2057" s="46"/>
      <c r="M2057" s="46"/>
      <c r="N2057" s="137" t="s">
        <v>3383</v>
      </c>
    </row>
    <row r="2058" spans="1:14" x14ac:dyDescent="0.25">
      <c r="A2058" s="210" t="s">
        <v>4820</v>
      </c>
      <c r="B2058" s="129" t="s">
        <v>4642</v>
      </c>
      <c r="C2058" s="129" t="s">
        <v>1239</v>
      </c>
      <c r="D2058" s="129" t="s">
        <v>3387</v>
      </c>
      <c r="E2058" s="46" t="s">
        <v>2292</v>
      </c>
      <c r="F2058" s="74" t="s">
        <v>473</v>
      </c>
      <c r="G2058" s="74" t="s">
        <v>1227</v>
      </c>
      <c r="H2058" s="142">
        <v>135</v>
      </c>
      <c r="I2058" s="134" t="s">
        <v>1398</v>
      </c>
      <c r="J2058" s="134" t="s">
        <v>1399</v>
      </c>
      <c r="K2058" s="58"/>
      <c r="L2058" s="46"/>
      <c r="M2058" s="46"/>
      <c r="N2058" s="137" t="s">
        <v>3383</v>
      </c>
    </row>
    <row r="2059" spans="1:14" x14ac:dyDescent="0.25">
      <c r="A2059" s="210" t="s">
        <v>4821</v>
      </c>
      <c r="B2059" s="129" t="s">
        <v>4688</v>
      </c>
      <c r="C2059" s="129" t="s">
        <v>1239</v>
      </c>
      <c r="D2059" s="129" t="s">
        <v>1230</v>
      </c>
      <c r="E2059" s="46" t="s">
        <v>2292</v>
      </c>
      <c r="F2059" s="74" t="s">
        <v>473</v>
      </c>
      <c r="G2059" s="74" t="s">
        <v>1227</v>
      </c>
      <c r="H2059" s="142">
        <v>160</v>
      </c>
      <c r="I2059" s="134" t="s">
        <v>1398</v>
      </c>
      <c r="J2059" s="134" t="s">
        <v>1399</v>
      </c>
      <c r="K2059" s="58"/>
      <c r="L2059" s="46"/>
      <c r="M2059" s="46"/>
      <c r="N2059" s="137" t="s">
        <v>3383</v>
      </c>
    </row>
    <row r="2060" spans="1:14" x14ac:dyDescent="0.25">
      <c r="A2060" s="210" t="s">
        <v>4822</v>
      </c>
      <c r="B2060" s="129" t="s">
        <v>4689</v>
      </c>
      <c r="C2060" s="129" t="s">
        <v>1239</v>
      </c>
      <c r="D2060" s="129" t="s">
        <v>3428</v>
      </c>
      <c r="E2060" s="46" t="s">
        <v>2292</v>
      </c>
      <c r="F2060" s="74" t="s">
        <v>473</v>
      </c>
      <c r="G2060" s="74" t="s">
        <v>1227</v>
      </c>
      <c r="H2060" s="142">
        <v>160</v>
      </c>
      <c r="I2060" s="134" t="s">
        <v>1398</v>
      </c>
      <c r="J2060" s="134" t="s">
        <v>1399</v>
      </c>
      <c r="K2060" s="58"/>
      <c r="L2060" s="46"/>
      <c r="M2060" s="46"/>
      <c r="N2060" s="137" t="s">
        <v>3383</v>
      </c>
    </row>
  </sheetData>
  <autoFilter ref="A1:N2060" xr:uid="{00000000-0009-0000-0000-000007000000}"/>
  <pageMargins left="0.7" right="0.7" top="0.75" bottom="0.75" header="0.3" footer="0.3"/>
  <pageSetup paperSize="9" scale="49" fitToHeight="0" orientation="landscape" r:id="rId1"/>
  <headerFooter>
    <oddHeader>&amp;L&amp;A&amp;R&amp;P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5383-1301-4455-8A47-C26D2D5095F1}">
  <sheetPr>
    <tabColor rgb="FF7030A0"/>
  </sheetPr>
  <dimension ref="A1:P329"/>
  <sheetViews>
    <sheetView zoomScaleNormal="100" workbookViewId="0">
      <pane ySplit="1" topLeftCell="A2" activePane="bottomLeft" state="frozen"/>
      <selection activeCell="A154" sqref="A154:T463"/>
      <selection pane="bottomLeft" activeCell="Q1" sqref="Q1:Q1048576"/>
    </sheetView>
  </sheetViews>
  <sheetFormatPr defaultColWidth="9.140625" defaultRowHeight="15" x14ac:dyDescent="0.25"/>
  <cols>
    <col min="1" max="1" width="4.140625" bestFit="1" customWidth="1"/>
    <col min="2" max="2" width="22.7109375" style="118" customWidth="1"/>
    <col min="3" max="3" width="15.7109375" style="14" customWidth="1"/>
    <col min="4" max="4" width="15.7109375" style="66" customWidth="1"/>
    <col min="5" max="6" width="7.7109375" style="5" customWidth="1"/>
    <col min="7" max="7" width="10.7109375" style="248" customWidth="1"/>
    <col min="8" max="8" width="10.7109375" style="5" customWidth="1"/>
    <col min="9" max="9" width="12.7109375" style="66" customWidth="1"/>
    <col min="10" max="10" width="10.7109375" style="302" customWidth="1"/>
    <col min="11" max="11" width="10.7109375" style="5" customWidth="1"/>
    <col min="12" max="12" width="30.7109375" style="66" customWidth="1"/>
    <col min="13" max="13" width="10.7109375" style="248" customWidth="1"/>
    <col min="14" max="14" width="10.7109375" style="5" customWidth="1"/>
    <col min="15" max="15" width="12.7109375" style="66" customWidth="1"/>
    <col min="16" max="16" width="30.7109375" style="66" customWidth="1"/>
  </cols>
  <sheetData>
    <row r="1" spans="1:16" s="248" customFormat="1" ht="76.5" x14ac:dyDescent="0.25">
      <c r="A1" s="242" t="s">
        <v>4823</v>
      </c>
      <c r="B1" s="243" t="s">
        <v>4824</v>
      </c>
      <c r="C1" s="242" t="s">
        <v>4825</v>
      </c>
      <c r="D1" s="242" t="s">
        <v>4826</v>
      </c>
      <c r="E1" s="3" t="s">
        <v>2</v>
      </c>
      <c r="F1" s="242" t="s">
        <v>4827</v>
      </c>
      <c r="G1" s="244" t="s">
        <v>4828</v>
      </c>
      <c r="H1" s="244" t="s">
        <v>5</v>
      </c>
      <c r="I1" s="244" t="s">
        <v>4829</v>
      </c>
      <c r="J1" s="245" t="s">
        <v>4830</v>
      </c>
      <c r="K1" s="246" t="s">
        <v>5</v>
      </c>
      <c r="L1" s="246" t="s">
        <v>4831</v>
      </c>
      <c r="M1" s="247" t="s">
        <v>4832</v>
      </c>
      <c r="N1" s="247" t="s">
        <v>5</v>
      </c>
      <c r="O1" s="247" t="s">
        <v>4833</v>
      </c>
      <c r="P1" s="243" t="s">
        <v>4834</v>
      </c>
    </row>
    <row r="2" spans="1:16" s="256" customFormat="1" ht="37.5" customHeight="1" x14ac:dyDescent="0.25">
      <c r="A2" s="249">
        <v>1</v>
      </c>
      <c r="B2" s="70" t="s">
        <v>4835</v>
      </c>
      <c r="C2" s="250" t="s">
        <v>4836</v>
      </c>
      <c r="D2" s="251"/>
      <c r="E2" s="116" t="s">
        <v>20</v>
      </c>
      <c r="F2" s="116" t="s">
        <v>8</v>
      </c>
      <c r="G2" s="252">
        <v>0</v>
      </c>
      <c r="H2" s="8">
        <v>0</v>
      </c>
      <c r="I2" s="253">
        <v>0</v>
      </c>
      <c r="J2" s="254">
        <v>0</v>
      </c>
      <c r="K2" s="8">
        <v>0</v>
      </c>
      <c r="L2" s="72">
        <v>0</v>
      </c>
      <c r="M2" s="255">
        <v>0</v>
      </c>
      <c r="N2" s="116">
        <v>0</v>
      </c>
      <c r="O2" s="70"/>
      <c r="P2" s="70"/>
    </row>
    <row r="3" spans="1:16" ht="34.5" customHeight="1" x14ac:dyDescent="0.25">
      <c r="A3" s="249">
        <v>2</v>
      </c>
      <c r="B3" s="70" t="s">
        <v>4837</v>
      </c>
      <c r="C3" s="257" t="s">
        <v>4838</v>
      </c>
      <c r="D3" s="258"/>
      <c r="E3" s="72" t="s">
        <v>14</v>
      </c>
      <c r="F3" s="116" t="s">
        <v>8</v>
      </c>
      <c r="G3" s="259">
        <v>4.7E-2</v>
      </c>
      <c r="H3" s="8" t="s">
        <v>45</v>
      </c>
      <c r="I3" s="260" t="s">
        <v>4839</v>
      </c>
      <c r="J3" s="254">
        <v>1766</v>
      </c>
      <c r="K3" s="8" t="s">
        <v>45</v>
      </c>
      <c r="L3" s="74" t="s">
        <v>1552</v>
      </c>
      <c r="M3" s="255">
        <v>0</v>
      </c>
      <c r="N3" s="116">
        <v>0</v>
      </c>
      <c r="O3" s="70"/>
      <c r="P3" s="70"/>
    </row>
    <row r="4" spans="1:16" ht="23.25" customHeight="1" x14ac:dyDescent="0.25">
      <c r="A4" s="249">
        <v>3</v>
      </c>
      <c r="B4" s="70" t="s">
        <v>4840</v>
      </c>
      <c r="C4" s="257" t="s">
        <v>4841</v>
      </c>
      <c r="D4" s="258"/>
      <c r="E4" s="72" t="s">
        <v>14</v>
      </c>
      <c r="F4" s="116" t="s">
        <v>8</v>
      </c>
      <c r="G4" s="259">
        <v>0.107</v>
      </c>
      <c r="H4" s="8" t="s">
        <v>45</v>
      </c>
      <c r="I4" s="260" t="s">
        <v>4839</v>
      </c>
      <c r="J4" s="261">
        <v>1590</v>
      </c>
      <c r="K4" s="8" t="s">
        <v>45</v>
      </c>
      <c r="L4" s="74" t="s">
        <v>1552</v>
      </c>
      <c r="M4" s="255">
        <v>0</v>
      </c>
      <c r="N4" s="116">
        <v>0</v>
      </c>
      <c r="O4" s="70"/>
      <c r="P4" s="70"/>
    </row>
    <row r="5" spans="1:16" ht="23.25" customHeight="1" x14ac:dyDescent="0.25">
      <c r="A5" s="249">
        <v>4</v>
      </c>
      <c r="B5" s="70" t="s">
        <v>4842</v>
      </c>
      <c r="C5" s="257" t="s">
        <v>4843</v>
      </c>
      <c r="D5" s="258"/>
      <c r="E5" s="72" t="s">
        <v>14</v>
      </c>
      <c r="F5" s="116" t="s">
        <v>8</v>
      </c>
      <c r="G5" s="259">
        <v>9.7000000000000003E-2</v>
      </c>
      <c r="H5" s="8" t="s">
        <v>45</v>
      </c>
      <c r="I5" s="260" t="s">
        <v>4839</v>
      </c>
      <c r="J5" s="261">
        <v>160</v>
      </c>
      <c r="K5" s="8" t="s">
        <v>45</v>
      </c>
      <c r="L5" s="74" t="s">
        <v>1552</v>
      </c>
      <c r="M5" s="255">
        <v>0</v>
      </c>
      <c r="N5" s="116">
        <v>0</v>
      </c>
      <c r="O5" s="70"/>
      <c r="P5" s="70"/>
    </row>
    <row r="6" spans="1:16" ht="34.5" customHeight="1" x14ac:dyDescent="0.25">
      <c r="A6" s="249">
        <v>5</v>
      </c>
      <c r="B6" s="70" t="s">
        <v>4844</v>
      </c>
      <c r="C6" s="257" t="s">
        <v>4845</v>
      </c>
      <c r="D6" s="258"/>
      <c r="E6" s="72" t="s">
        <v>14</v>
      </c>
      <c r="F6" s="116" t="s">
        <v>8</v>
      </c>
      <c r="G6" s="259">
        <v>0.26700000000000002</v>
      </c>
      <c r="H6" s="8" t="s">
        <v>45</v>
      </c>
      <c r="I6" s="260" t="s">
        <v>4839</v>
      </c>
      <c r="J6" s="261">
        <v>2829</v>
      </c>
      <c r="K6" s="8" t="s">
        <v>45</v>
      </c>
      <c r="L6" s="74" t="s">
        <v>1552</v>
      </c>
      <c r="M6" s="255">
        <v>0</v>
      </c>
      <c r="N6" s="116">
        <v>0</v>
      </c>
      <c r="O6" s="70"/>
      <c r="P6" s="70"/>
    </row>
    <row r="7" spans="1:16" ht="23.25" customHeight="1" x14ac:dyDescent="0.25">
      <c r="A7" s="249">
        <v>6</v>
      </c>
      <c r="B7" s="70" t="s">
        <v>4846</v>
      </c>
      <c r="C7" s="257" t="s">
        <v>4847</v>
      </c>
      <c r="D7" s="258"/>
      <c r="E7" s="72" t="s">
        <v>14</v>
      </c>
      <c r="F7" s="116" t="s">
        <v>8</v>
      </c>
      <c r="G7" s="259">
        <v>0.3</v>
      </c>
      <c r="H7" s="8" t="s">
        <v>45</v>
      </c>
      <c r="I7" s="260" t="s">
        <v>4839</v>
      </c>
      <c r="J7" s="261">
        <v>700</v>
      </c>
      <c r="K7" s="8" t="s">
        <v>45</v>
      </c>
      <c r="L7" s="74" t="s">
        <v>1552</v>
      </c>
      <c r="M7" s="255">
        <v>0</v>
      </c>
      <c r="N7" s="116">
        <v>0</v>
      </c>
      <c r="O7" s="70"/>
      <c r="P7" s="70"/>
    </row>
    <row r="8" spans="1:16" s="248" customFormat="1" ht="45" customHeight="1" x14ac:dyDescent="0.25">
      <c r="A8" s="249">
        <v>7</v>
      </c>
      <c r="B8" s="70" t="s">
        <v>4848</v>
      </c>
      <c r="C8" s="251" t="s">
        <v>4849</v>
      </c>
      <c r="D8" s="258"/>
      <c r="E8" s="72" t="s">
        <v>14</v>
      </c>
      <c r="F8" s="116" t="s">
        <v>8</v>
      </c>
      <c r="G8" s="259">
        <v>0.20499999999999999</v>
      </c>
      <c r="H8" s="8" t="s">
        <v>45</v>
      </c>
      <c r="I8" s="260" t="s">
        <v>4839</v>
      </c>
      <c r="J8" s="261">
        <v>211</v>
      </c>
      <c r="K8" s="8" t="s">
        <v>45</v>
      </c>
      <c r="L8" s="74" t="s">
        <v>1552</v>
      </c>
      <c r="M8" s="255">
        <v>0</v>
      </c>
      <c r="N8" s="116">
        <v>0</v>
      </c>
      <c r="O8" s="70"/>
      <c r="P8" s="70"/>
    </row>
    <row r="9" spans="1:16" s="248" customFormat="1" ht="30" x14ac:dyDescent="0.25">
      <c r="A9" s="249">
        <v>8</v>
      </c>
      <c r="B9" s="70" t="s">
        <v>4850</v>
      </c>
      <c r="C9" s="251" t="s">
        <v>4851</v>
      </c>
      <c r="D9" s="258"/>
      <c r="E9" s="72" t="s">
        <v>14</v>
      </c>
      <c r="F9" s="116" t="s">
        <v>8</v>
      </c>
      <c r="G9" s="259">
        <v>0</v>
      </c>
      <c r="H9" s="8">
        <v>0</v>
      </c>
      <c r="I9" s="253">
        <v>0</v>
      </c>
      <c r="J9" s="261">
        <v>660</v>
      </c>
      <c r="K9" s="8" t="s">
        <v>45</v>
      </c>
      <c r="L9" s="74" t="s">
        <v>1552</v>
      </c>
      <c r="M9" s="255">
        <v>0</v>
      </c>
      <c r="N9" s="116">
        <v>0</v>
      </c>
      <c r="O9" s="70"/>
      <c r="P9" s="70" t="s">
        <v>4852</v>
      </c>
    </row>
    <row r="10" spans="1:16" s="248" customFormat="1" ht="45" x14ac:dyDescent="0.25">
      <c r="A10" s="249">
        <v>9</v>
      </c>
      <c r="B10" s="26" t="s">
        <v>4853</v>
      </c>
      <c r="C10" s="30" t="s">
        <v>4854</v>
      </c>
      <c r="D10" s="18"/>
      <c r="E10" s="74" t="s">
        <v>20</v>
      </c>
      <c r="F10" s="93" t="s">
        <v>8</v>
      </c>
      <c r="G10" s="262">
        <v>0.43</v>
      </c>
      <c r="H10" s="19" t="s">
        <v>45</v>
      </c>
      <c r="I10" s="260" t="s">
        <v>4839</v>
      </c>
      <c r="J10" s="263">
        <v>0</v>
      </c>
      <c r="K10" s="19">
        <v>0</v>
      </c>
      <c r="L10" s="72">
        <v>0</v>
      </c>
      <c r="M10" s="264">
        <v>0</v>
      </c>
      <c r="N10" s="93">
        <v>0</v>
      </c>
      <c r="O10" s="265"/>
      <c r="P10" s="266"/>
    </row>
    <row r="11" spans="1:16" s="248" customFormat="1" x14ac:dyDescent="0.25">
      <c r="A11" s="249"/>
      <c r="B11" s="26"/>
      <c r="C11" s="30"/>
      <c r="D11" s="18"/>
      <c r="E11" s="74"/>
      <c r="F11" s="93"/>
      <c r="G11" s="262">
        <v>0</v>
      </c>
      <c r="H11" s="8">
        <v>0</v>
      </c>
      <c r="I11" s="253">
        <v>0</v>
      </c>
      <c r="J11" s="263"/>
      <c r="K11" s="19"/>
      <c r="L11" s="260"/>
      <c r="M11" s="264"/>
      <c r="N11" s="93"/>
      <c r="O11" s="265"/>
      <c r="P11" s="266"/>
    </row>
    <row r="12" spans="1:16" ht="15" customHeight="1" x14ac:dyDescent="0.25">
      <c r="A12" s="267">
        <v>1</v>
      </c>
      <c r="B12" s="26" t="s">
        <v>4855</v>
      </c>
      <c r="C12" s="30" t="s">
        <v>4856</v>
      </c>
      <c r="D12" s="18"/>
      <c r="E12" s="74" t="s">
        <v>14</v>
      </c>
      <c r="F12" s="116" t="s">
        <v>9</v>
      </c>
      <c r="G12" s="262">
        <v>0</v>
      </c>
      <c r="H12" s="8">
        <v>0</v>
      </c>
      <c r="I12" s="253">
        <v>0</v>
      </c>
      <c r="J12" s="263">
        <v>1447</v>
      </c>
      <c r="K12" s="19" t="s">
        <v>45</v>
      </c>
      <c r="L12" s="74" t="s">
        <v>1552</v>
      </c>
      <c r="M12" s="264">
        <v>0</v>
      </c>
      <c r="N12" s="93">
        <v>0</v>
      </c>
      <c r="O12" s="26"/>
      <c r="P12" s="260"/>
    </row>
    <row r="13" spans="1:16" ht="30" x14ac:dyDescent="0.25">
      <c r="A13" s="267">
        <v>2</v>
      </c>
      <c r="B13" s="26" t="s">
        <v>4857</v>
      </c>
      <c r="C13" s="30" t="s">
        <v>4858</v>
      </c>
      <c r="D13" s="18"/>
      <c r="E13" s="268" t="s">
        <v>155</v>
      </c>
      <c r="F13" s="269" t="s">
        <v>9</v>
      </c>
      <c r="G13" s="270">
        <v>7.9000000000000001E-2</v>
      </c>
      <c r="H13" s="8" t="s">
        <v>45</v>
      </c>
      <c r="I13" s="260" t="s">
        <v>4839</v>
      </c>
      <c r="J13" s="271">
        <v>1106</v>
      </c>
      <c r="K13" s="19" t="s">
        <v>45</v>
      </c>
      <c r="L13" s="74" t="s">
        <v>1552</v>
      </c>
      <c r="M13" s="272">
        <v>3</v>
      </c>
      <c r="N13" s="93" t="s">
        <v>15</v>
      </c>
      <c r="O13" s="26" t="s">
        <v>190</v>
      </c>
      <c r="P13" s="273" t="s">
        <v>4859</v>
      </c>
    </row>
    <row r="14" spans="1:16" ht="15" customHeight="1" x14ac:dyDescent="0.25">
      <c r="A14" s="267">
        <v>3</v>
      </c>
      <c r="B14" s="26" t="s">
        <v>4860</v>
      </c>
      <c r="C14" s="30" t="s">
        <v>4861</v>
      </c>
      <c r="D14" s="18"/>
      <c r="E14" s="74" t="s">
        <v>134</v>
      </c>
      <c r="F14" s="116" t="s">
        <v>9</v>
      </c>
      <c r="G14" s="262">
        <v>0.17100000000000001</v>
      </c>
      <c r="H14" s="8" t="s">
        <v>45</v>
      </c>
      <c r="I14" s="260" t="s">
        <v>4839</v>
      </c>
      <c r="J14" s="263">
        <v>240</v>
      </c>
      <c r="K14" s="19" t="s">
        <v>45</v>
      </c>
      <c r="L14" s="74" t="s">
        <v>1552</v>
      </c>
      <c r="M14" s="264">
        <v>0</v>
      </c>
      <c r="N14" s="93">
        <v>0</v>
      </c>
      <c r="O14" s="26"/>
      <c r="P14" s="260"/>
    </row>
    <row r="15" spans="1:16" ht="78.75" x14ac:dyDescent="0.25">
      <c r="A15" s="267">
        <v>4</v>
      </c>
      <c r="B15" s="26" t="s">
        <v>169</v>
      </c>
      <c r="C15" s="30" t="s">
        <v>4862</v>
      </c>
      <c r="D15" s="18"/>
      <c r="E15" s="74" t="s">
        <v>134</v>
      </c>
      <c r="F15" s="116" t="s">
        <v>9</v>
      </c>
      <c r="G15" s="262">
        <v>17.004999999999999</v>
      </c>
      <c r="H15" s="8" t="s">
        <v>45</v>
      </c>
      <c r="I15" s="260" t="s">
        <v>4839</v>
      </c>
      <c r="J15" s="263">
        <v>2622</v>
      </c>
      <c r="K15" s="19" t="s">
        <v>45</v>
      </c>
      <c r="L15" s="74" t="s">
        <v>1552</v>
      </c>
      <c r="M15" s="264">
        <v>0</v>
      </c>
      <c r="N15" s="93">
        <v>0</v>
      </c>
      <c r="O15" s="26"/>
      <c r="P15" s="260" t="s">
        <v>4863</v>
      </c>
    </row>
    <row r="16" spans="1:16" ht="22.5" x14ac:dyDescent="0.25">
      <c r="A16" s="267">
        <v>5</v>
      </c>
      <c r="B16" s="26" t="s">
        <v>4864</v>
      </c>
      <c r="C16" s="30" t="s">
        <v>4865</v>
      </c>
      <c r="D16" s="18"/>
      <c r="E16" s="74" t="s">
        <v>20</v>
      </c>
      <c r="F16" s="116" t="s">
        <v>9</v>
      </c>
      <c r="G16" s="262">
        <v>0.22500000000000001</v>
      </c>
      <c r="H16" s="8" t="s">
        <v>45</v>
      </c>
      <c r="I16" s="260" t="s">
        <v>4839</v>
      </c>
      <c r="J16" s="263">
        <v>265</v>
      </c>
      <c r="K16" s="19" t="s">
        <v>45</v>
      </c>
      <c r="L16" s="74" t="s">
        <v>1552</v>
      </c>
      <c r="M16" s="264">
        <v>0</v>
      </c>
      <c r="N16" s="93">
        <v>0</v>
      </c>
      <c r="O16" s="26"/>
      <c r="P16" s="260"/>
    </row>
    <row r="17" spans="1:16" ht="15" customHeight="1" x14ac:dyDescent="0.25">
      <c r="A17" s="267">
        <v>6</v>
      </c>
      <c r="B17" s="26" t="s">
        <v>4866</v>
      </c>
      <c r="C17" s="30" t="s">
        <v>4867</v>
      </c>
      <c r="D17" s="18"/>
      <c r="E17" s="74" t="s">
        <v>14</v>
      </c>
      <c r="F17" s="116" t="s">
        <v>9</v>
      </c>
      <c r="G17" s="262">
        <v>0.39700000000000002</v>
      </c>
      <c r="H17" s="8" t="s">
        <v>45</v>
      </c>
      <c r="I17" s="260" t="s">
        <v>4839</v>
      </c>
      <c r="J17" s="263">
        <v>632</v>
      </c>
      <c r="K17" s="19" t="s">
        <v>45</v>
      </c>
      <c r="L17" s="74" t="s">
        <v>1552</v>
      </c>
      <c r="M17" s="264">
        <v>0</v>
      </c>
      <c r="N17" s="93">
        <v>0</v>
      </c>
      <c r="O17" s="26"/>
      <c r="P17" s="260"/>
    </row>
    <row r="18" spans="1:16" ht="22.5" x14ac:dyDescent="0.25">
      <c r="A18" s="267">
        <v>7</v>
      </c>
      <c r="B18" s="26" t="s">
        <v>4868</v>
      </c>
      <c r="C18" s="30" t="s">
        <v>4869</v>
      </c>
      <c r="D18" s="18"/>
      <c r="E18" s="74" t="s">
        <v>14</v>
      </c>
      <c r="F18" s="116" t="s">
        <v>9</v>
      </c>
      <c r="G18" s="262">
        <v>0.05</v>
      </c>
      <c r="H18" s="8" t="s">
        <v>45</v>
      </c>
      <c r="I18" s="260" t="s">
        <v>4839</v>
      </c>
      <c r="J18" s="263">
        <v>1261</v>
      </c>
      <c r="K18" s="19" t="s">
        <v>45</v>
      </c>
      <c r="L18" s="74" t="s">
        <v>1552</v>
      </c>
      <c r="M18" s="264">
        <v>0</v>
      </c>
      <c r="N18" s="93">
        <v>0</v>
      </c>
      <c r="O18" s="26"/>
      <c r="P18" s="260"/>
    </row>
    <row r="19" spans="1:16" ht="15" customHeight="1" x14ac:dyDescent="0.25">
      <c r="A19" s="267">
        <v>8</v>
      </c>
      <c r="B19" s="26" t="s">
        <v>4870</v>
      </c>
      <c r="C19" s="30" t="s">
        <v>4871</v>
      </c>
      <c r="D19" s="18"/>
      <c r="E19" s="74" t="s">
        <v>14</v>
      </c>
      <c r="F19" s="116" t="s">
        <v>9</v>
      </c>
      <c r="G19" s="262">
        <v>0.20499999999999999</v>
      </c>
      <c r="H19" s="8" t="s">
        <v>45</v>
      </c>
      <c r="I19" s="260" t="s">
        <v>4839</v>
      </c>
      <c r="J19" s="263">
        <v>276</v>
      </c>
      <c r="K19" s="19" t="s">
        <v>45</v>
      </c>
      <c r="L19" s="74" t="s">
        <v>1552</v>
      </c>
      <c r="M19" s="264">
        <v>0</v>
      </c>
      <c r="N19" s="93">
        <v>0</v>
      </c>
      <c r="O19" s="26"/>
      <c r="P19" s="260"/>
    </row>
    <row r="20" spans="1:16" ht="15" customHeight="1" x14ac:dyDescent="0.25">
      <c r="A20" s="267">
        <v>9</v>
      </c>
      <c r="B20" s="26" t="s">
        <v>4872</v>
      </c>
      <c r="C20" s="30" t="s">
        <v>4873</v>
      </c>
      <c r="D20" s="18"/>
      <c r="E20" s="74" t="s">
        <v>14</v>
      </c>
      <c r="F20" s="116" t="s">
        <v>9</v>
      </c>
      <c r="G20" s="262">
        <v>0.20399999999999999</v>
      </c>
      <c r="H20" s="8" t="s">
        <v>45</v>
      </c>
      <c r="I20" s="260" t="s">
        <v>4839</v>
      </c>
      <c r="J20" s="263">
        <v>42</v>
      </c>
      <c r="K20" s="19" t="s">
        <v>45</v>
      </c>
      <c r="L20" s="74" t="s">
        <v>1552</v>
      </c>
      <c r="M20" s="264">
        <v>0</v>
      </c>
      <c r="N20" s="93">
        <v>0</v>
      </c>
      <c r="O20" s="26"/>
      <c r="P20" s="260"/>
    </row>
    <row r="21" spans="1:16" ht="15" customHeight="1" x14ac:dyDescent="0.25">
      <c r="A21" s="267"/>
      <c r="B21" s="26"/>
      <c r="C21" s="30"/>
      <c r="D21" s="18"/>
      <c r="E21" s="268"/>
      <c r="F21" s="269"/>
      <c r="G21" s="270">
        <v>0</v>
      </c>
      <c r="H21" s="8">
        <v>0</v>
      </c>
      <c r="I21" s="253">
        <v>0</v>
      </c>
      <c r="J21" s="271"/>
      <c r="K21" s="19"/>
      <c r="L21" s="74"/>
      <c r="M21" s="272"/>
      <c r="N21" s="93"/>
      <c r="O21" s="26"/>
      <c r="P21" s="273"/>
    </row>
    <row r="22" spans="1:16" ht="30" x14ac:dyDescent="0.25">
      <c r="A22" s="274">
        <v>1</v>
      </c>
      <c r="B22" s="84" t="s">
        <v>1377</v>
      </c>
      <c r="C22" s="90" t="s">
        <v>4874</v>
      </c>
      <c r="D22" s="70" t="s">
        <v>4875</v>
      </c>
      <c r="E22" s="275" t="s">
        <v>286</v>
      </c>
      <c r="F22" s="276" t="s">
        <v>10</v>
      </c>
      <c r="G22" s="277">
        <v>0.157</v>
      </c>
      <c r="H22" s="74" t="s">
        <v>45</v>
      </c>
      <c r="I22" s="17" t="s">
        <v>4876</v>
      </c>
      <c r="J22" s="278">
        <v>5160</v>
      </c>
      <c r="K22" s="91" t="s">
        <v>45</v>
      </c>
      <c r="L22" s="74" t="s">
        <v>1552</v>
      </c>
      <c r="M22" s="272">
        <v>4</v>
      </c>
      <c r="N22" s="19" t="s">
        <v>15</v>
      </c>
      <c r="O22" s="19" t="s">
        <v>287</v>
      </c>
      <c r="P22" s="273" t="s">
        <v>4877</v>
      </c>
    </row>
    <row r="23" spans="1:16" ht="45" x14ac:dyDescent="0.25">
      <c r="A23" s="274">
        <v>2</v>
      </c>
      <c r="B23" s="84" t="s">
        <v>4878</v>
      </c>
      <c r="C23" s="90" t="s">
        <v>4879</v>
      </c>
      <c r="D23" s="70" t="s">
        <v>4880</v>
      </c>
      <c r="E23" s="275" t="s">
        <v>286</v>
      </c>
      <c r="F23" s="276" t="s">
        <v>10</v>
      </c>
      <c r="G23" s="277">
        <v>2.2200000000000002</v>
      </c>
      <c r="H23" s="74" t="s">
        <v>45</v>
      </c>
      <c r="I23" s="17" t="s">
        <v>4876</v>
      </c>
      <c r="J23" s="278">
        <v>12987</v>
      </c>
      <c r="K23" s="91" t="s">
        <v>45</v>
      </c>
      <c r="L23" s="74" t="s">
        <v>1552</v>
      </c>
      <c r="M23" s="272">
        <v>14</v>
      </c>
      <c r="N23" s="19" t="s">
        <v>15</v>
      </c>
      <c r="O23" s="19" t="s">
        <v>287</v>
      </c>
      <c r="P23" s="273"/>
    </row>
    <row r="24" spans="1:16" ht="30" customHeight="1" x14ac:dyDescent="0.25">
      <c r="A24" s="274">
        <v>3</v>
      </c>
      <c r="B24" s="84" t="s">
        <v>4881</v>
      </c>
      <c r="C24" s="34" t="s">
        <v>4882</v>
      </c>
      <c r="D24" s="110" t="s">
        <v>4883</v>
      </c>
      <c r="E24" s="275" t="s">
        <v>286</v>
      </c>
      <c r="F24" s="145" t="s">
        <v>10</v>
      </c>
      <c r="G24" s="279">
        <v>1.06</v>
      </c>
      <c r="H24" s="74" t="s">
        <v>45</v>
      </c>
      <c r="I24" s="17" t="s">
        <v>4876</v>
      </c>
      <c r="J24" s="261">
        <v>2280</v>
      </c>
      <c r="K24" s="91" t="s">
        <v>45</v>
      </c>
      <c r="L24" s="74" t="s">
        <v>1552</v>
      </c>
      <c r="M24" s="280">
        <v>5</v>
      </c>
      <c r="N24" s="19" t="s">
        <v>15</v>
      </c>
      <c r="O24" s="19" t="s">
        <v>287</v>
      </c>
      <c r="P24" s="110"/>
    </row>
    <row r="25" spans="1:16" ht="30" customHeight="1" x14ac:dyDescent="0.25">
      <c r="A25" s="274">
        <v>4</v>
      </c>
      <c r="B25" s="281" t="s">
        <v>4884</v>
      </c>
      <c r="C25" s="34" t="s">
        <v>4885</v>
      </c>
      <c r="D25" s="110">
        <v>93</v>
      </c>
      <c r="E25" s="275" t="s">
        <v>286</v>
      </c>
      <c r="F25" s="145" t="s">
        <v>10</v>
      </c>
      <c r="G25" s="279">
        <v>0</v>
      </c>
      <c r="H25" s="8">
        <v>0</v>
      </c>
      <c r="I25" s="253">
        <v>0</v>
      </c>
      <c r="J25" s="261">
        <v>1400</v>
      </c>
      <c r="K25" s="91" t="s">
        <v>45</v>
      </c>
      <c r="L25" s="74" t="s">
        <v>1552</v>
      </c>
      <c r="M25" s="280"/>
      <c r="N25" s="19"/>
      <c r="O25" s="19"/>
      <c r="P25" s="110"/>
    </row>
    <row r="26" spans="1:16" ht="30" customHeight="1" x14ac:dyDescent="0.25">
      <c r="A26" s="274">
        <v>5</v>
      </c>
      <c r="B26" s="281" t="s">
        <v>4886</v>
      </c>
      <c r="C26" s="34" t="s">
        <v>4887</v>
      </c>
      <c r="D26" s="110" t="s">
        <v>4888</v>
      </c>
      <c r="E26" s="275" t="s">
        <v>286</v>
      </c>
      <c r="F26" s="145" t="s">
        <v>10</v>
      </c>
      <c r="G26" s="279">
        <v>0</v>
      </c>
      <c r="H26" s="8">
        <v>0</v>
      </c>
      <c r="I26" s="253">
        <v>0</v>
      </c>
      <c r="J26" s="261">
        <v>2900</v>
      </c>
      <c r="K26" s="91" t="s">
        <v>45</v>
      </c>
      <c r="L26" s="74" t="s">
        <v>1552</v>
      </c>
      <c r="M26" s="280"/>
      <c r="N26" s="19"/>
      <c r="O26" s="19"/>
      <c r="P26" s="110"/>
    </row>
    <row r="27" spans="1:16" x14ac:dyDescent="0.25">
      <c r="A27" s="274">
        <v>6</v>
      </c>
      <c r="B27" s="281" t="s">
        <v>4889</v>
      </c>
      <c r="C27" s="34" t="s">
        <v>4890</v>
      </c>
      <c r="D27" s="110" t="s">
        <v>4891</v>
      </c>
      <c r="E27" s="72" t="s">
        <v>155</v>
      </c>
      <c r="F27" s="145" t="s">
        <v>10</v>
      </c>
      <c r="G27" s="279">
        <v>0.3</v>
      </c>
      <c r="H27" s="74" t="s">
        <v>45</v>
      </c>
      <c r="I27" s="17" t="s">
        <v>4876</v>
      </c>
      <c r="J27" s="261">
        <v>779</v>
      </c>
      <c r="K27" s="91" t="s">
        <v>45</v>
      </c>
      <c r="L27" s="74" t="s">
        <v>1552</v>
      </c>
      <c r="M27" s="280"/>
      <c r="N27" s="280"/>
      <c r="O27" s="280"/>
      <c r="P27" s="110"/>
    </row>
    <row r="28" spans="1:16" x14ac:dyDescent="0.25">
      <c r="A28" s="274">
        <v>7</v>
      </c>
      <c r="B28" s="281" t="s">
        <v>4892</v>
      </c>
      <c r="C28" s="34" t="s">
        <v>4893</v>
      </c>
      <c r="D28" s="110">
        <v>30</v>
      </c>
      <c r="E28" s="275" t="s">
        <v>286</v>
      </c>
      <c r="F28" s="145" t="s">
        <v>10</v>
      </c>
      <c r="G28" s="279">
        <v>0.17</v>
      </c>
      <c r="H28" s="74" t="s">
        <v>45</v>
      </c>
      <c r="I28" s="17" t="s">
        <v>4876</v>
      </c>
      <c r="J28" s="261">
        <v>0</v>
      </c>
      <c r="K28" s="72">
        <v>0</v>
      </c>
      <c r="L28" s="72">
        <v>0</v>
      </c>
      <c r="M28" s="72">
        <v>0</v>
      </c>
      <c r="N28" s="72">
        <v>0</v>
      </c>
      <c r="O28" s="72">
        <v>0</v>
      </c>
      <c r="P28" s="110"/>
    </row>
    <row r="29" spans="1:16" x14ac:dyDescent="0.25">
      <c r="A29" s="274">
        <v>8</v>
      </c>
      <c r="B29" s="281" t="s">
        <v>4894</v>
      </c>
      <c r="C29" s="34" t="s">
        <v>4895</v>
      </c>
      <c r="D29" s="110">
        <v>51</v>
      </c>
      <c r="E29" s="275" t="s">
        <v>286</v>
      </c>
      <c r="F29" s="145" t="s">
        <v>10</v>
      </c>
      <c r="G29" s="279">
        <v>0.14000000000000001</v>
      </c>
      <c r="H29" s="74" t="s">
        <v>45</v>
      </c>
      <c r="I29" s="17" t="s">
        <v>4876</v>
      </c>
      <c r="J29" s="261">
        <v>0</v>
      </c>
      <c r="K29" s="72">
        <v>0</v>
      </c>
      <c r="L29" s="72">
        <v>0</v>
      </c>
      <c r="M29" s="72">
        <v>0</v>
      </c>
      <c r="N29" s="72">
        <v>0</v>
      </c>
      <c r="O29" s="72">
        <v>0</v>
      </c>
      <c r="P29" s="110"/>
    </row>
    <row r="30" spans="1:16" x14ac:dyDescent="0.25">
      <c r="A30" s="274">
        <v>9</v>
      </c>
      <c r="B30" s="281" t="s">
        <v>4896</v>
      </c>
      <c r="C30" s="34" t="s">
        <v>4897</v>
      </c>
      <c r="D30" s="110">
        <v>53</v>
      </c>
      <c r="E30" s="275" t="s">
        <v>286</v>
      </c>
      <c r="F30" s="145" t="s">
        <v>10</v>
      </c>
      <c r="G30" s="279">
        <v>0.155</v>
      </c>
      <c r="H30" s="74" t="s">
        <v>45</v>
      </c>
      <c r="I30" s="17" t="s">
        <v>4876</v>
      </c>
      <c r="J30" s="261">
        <v>0</v>
      </c>
      <c r="K30" s="72">
        <v>0</v>
      </c>
      <c r="L30" s="72">
        <v>0</v>
      </c>
      <c r="M30" s="72">
        <v>0</v>
      </c>
      <c r="N30" s="72">
        <v>0</v>
      </c>
      <c r="O30" s="72">
        <v>0</v>
      </c>
      <c r="P30" s="110"/>
    </row>
    <row r="31" spans="1:16" x14ac:dyDescent="0.25">
      <c r="A31" s="274">
        <v>10</v>
      </c>
      <c r="B31" s="281" t="s">
        <v>4898</v>
      </c>
      <c r="C31" s="34" t="s">
        <v>4899</v>
      </c>
      <c r="D31" s="110" t="s">
        <v>4900</v>
      </c>
      <c r="E31" s="275" t="s">
        <v>286</v>
      </c>
      <c r="F31" s="145" t="s">
        <v>10</v>
      </c>
      <c r="G31" s="279">
        <v>0.54700000000000004</v>
      </c>
      <c r="H31" s="74" t="s">
        <v>45</v>
      </c>
      <c r="I31" s="17" t="s">
        <v>4876</v>
      </c>
      <c r="J31" s="261">
        <v>0</v>
      </c>
      <c r="K31" s="72">
        <v>0</v>
      </c>
      <c r="L31" s="72">
        <v>0</v>
      </c>
      <c r="M31" s="72">
        <v>0</v>
      </c>
      <c r="N31" s="72">
        <v>0</v>
      </c>
      <c r="O31" s="72">
        <v>0</v>
      </c>
      <c r="P31" s="110"/>
    </row>
    <row r="32" spans="1:16" x14ac:dyDescent="0.25">
      <c r="A32" s="274">
        <v>11</v>
      </c>
      <c r="B32" s="281" t="s">
        <v>4901</v>
      </c>
      <c r="C32" s="34" t="s">
        <v>4902</v>
      </c>
      <c r="D32" s="110">
        <v>55</v>
      </c>
      <c r="E32" s="275" t="s">
        <v>286</v>
      </c>
      <c r="F32" s="145" t="s">
        <v>10</v>
      </c>
      <c r="G32" s="279">
        <v>0.17</v>
      </c>
      <c r="H32" s="74" t="s">
        <v>45</v>
      </c>
      <c r="I32" s="17" t="s">
        <v>4876</v>
      </c>
      <c r="J32" s="261">
        <v>0</v>
      </c>
      <c r="K32" s="72">
        <v>0</v>
      </c>
      <c r="L32" s="72">
        <v>0</v>
      </c>
      <c r="M32" s="72">
        <v>0</v>
      </c>
      <c r="N32" s="72">
        <v>0</v>
      </c>
      <c r="O32" s="72">
        <v>0</v>
      </c>
      <c r="P32" s="110"/>
    </row>
    <row r="33" spans="1:16" x14ac:dyDescent="0.25">
      <c r="A33" s="274">
        <v>12</v>
      </c>
      <c r="B33" s="281" t="s">
        <v>4903</v>
      </c>
      <c r="C33" s="34" t="s">
        <v>4904</v>
      </c>
      <c r="D33" s="110">
        <v>57</v>
      </c>
      <c r="E33" s="275" t="s">
        <v>286</v>
      </c>
      <c r="F33" s="145" t="s">
        <v>10</v>
      </c>
      <c r="G33" s="279">
        <v>0.188</v>
      </c>
      <c r="H33" s="74" t="s">
        <v>45</v>
      </c>
      <c r="I33" s="17" t="s">
        <v>4876</v>
      </c>
      <c r="J33" s="261">
        <v>0</v>
      </c>
      <c r="K33" s="72">
        <v>0</v>
      </c>
      <c r="L33" s="72">
        <v>0</v>
      </c>
      <c r="M33" s="72">
        <v>0</v>
      </c>
      <c r="N33" s="72">
        <v>0</v>
      </c>
      <c r="O33" s="72">
        <v>0</v>
      </c>
      <c r="P33" s="110"/>
    </row>
    <row r="34" spans="1:16" x14ac:dyDescent="0.25">
      <c r="A34" s="274">
        <v>13</v>
      </c>
      <c r="B34" s="281" t="s">
        <v>4905</v>
      </c>
      <c r="C34" s="34" t="s">
        <v>4906</v>
      </c>
      <c r="D34" s="110">
        <v>59</v>
      </c>
      <c r="E34" s="275" t="s">
        <v>286</v>
      </c>
      <c r="F34" s="145" t="s">
        <v>10</v>
      </c>
      <c r="G34" s="279">
        <v>0.216</v>
      </c>
      <c r="H34" s="74" t="s">
        <v>45</v>
      </c>
      <c r="I34" s="17" t="s">
        <v>4876</v>
      </c>
      <c r="J34" s="261">
        <v>0</v>
      </c>
      <c r="K34" s="72">
        <v>0</v>
      </c>
      <c r="L34" s="72">
        <v>0</v>
      </c>
      <c r="M34" s="72">
        <v>0</v>
      </c>
      <c r="N34" s="72">
        <v>0</v>
      </c>
      <c r="O34" s="72">
        <v>0</v>
      </c>
      <c r="P34" s="110"/>
    </row>
    <row r="35" spans="1:16" x14ac:dyDescent="0.25">
      <c r="A35" s="274">
        <v>14</v>
      </c>
      <c r="B35" s="281" t="s">
        <v>4907</v>
      </c>
      <c r="C35" s="34" t="s">
        <v>4908</v>
      </c>
      <c r="D35" s="110">
        <v>61</v>
      </c>
      <c r="E35" s="275" t="s">
        <v>286</v>
      </c>
      <c r="F35" s="145" t="s">
        <v>10</v>
      </c>
      <c r="G35" s="279">
        <v>0.22</v>
      </c>
      <c r="H35" s="74" t="s">
        <v>45</v>
      </c>
      <c r="I35" s="17" t="s">
        <v>4876</v>
      </c>
      <c r="J35" s="261">
        <v>0</v>
      </c>
      <c r="K35" s="72">
        <v>0</v>
      </c>
      <c r="L35" s="72">
        <v>0</v>
      </c>
      <c r="M35" s="72">
        <v>0</v>
      </c>
      <c r="N35" s="72">
        <v>0</v>
      </c>
      <c r="O35" s="72">
        <v>0</v>
      </c>
      <c r="P35" s="110"/>
    </row>
    <row r="36" spans="1:16" x14ac:dyDescent="0.25">
      <c r="A36" s="274">
        <v>15</v>
      </c>
      <c r="B36" s="281" t="s">
        <v>4909</v>
      </c>
      <c r="C36" s="34" t="s">
        <v>4910</v>
      </c>
      <c r="D36" s="110">
        <v>63</v>
      </c>
      <c r="E36" s="275" t="s">
        <v>286</v>
      </c>
      <c r="F36" s="145" t="s">
        <v>10</v>
      </c>
      <c r="G36" s="279">
        <v>0.25800000000000001</v>
      </c>
      <c r="H36" s="74" t="s">
        <v>45</v>
      </c>
      <c r="I36" s="17" t="s">
        <v>4876</v>
      </c>
      <c r="J36" s="261">
        <v>0</v>
      </c>
      <c r="K36" s="72">
        <v>0</v>
      </c>
      <c r="L36" s="72">
        <v>0</v>
      </c>
      <c r="M36" s="72">
        <v>0</v>
      </c>
      <c r="N36" s="72">
        <v>0</v>
      </c>
      <c r="O36" s="72">
        <v>0</v>
      </c>
      <c r="P36" s="110"/>
    </row>
    <row r="37" spans="1:16" x14ac:dyDescent="0.25">
      <c r="A37" s="274">
        <v>16</v>
      </c>
      <c r="B37" s="281" t="s">
        <v>4911</v>
      </c>
      <c r="C37" s="34" t="s">
        <v>4912</v>
      </c>
      <c r="D37" s="110">
        <v>65</v>
      </c>
      <c r="E37" s="275" t="s">
        <v>286</v>
      </c>
      <c r="F37" s="145" t="s">
        <v>10</v>
      </c>
      <c r="G37" s="279">
        <v>0.252</v>
      </c>
      <c r="H37" s="74" t="s">
        <v>45</v>
      </c>
      <c r="I37" s="17" t="s">
        <v>4876</v>
      </c>
      <c r="J37" s="261">
        <v>0</v>
      </c>
      <c r="K37" s="72">
        <v>0</v>
      </c>
      <c r="L37" s="72">
        <v>0</v>
      </c>
      <c r="M37" s="72">
        <v>0</v>
      </c>
      <c r="N37" s="72">
        <v>0</v>
      </c>
      <c r="O37" s="72">
        <v>0</v>
      </c>
      <c r="P37" s="110"/>
    </row>
    <row r="38" spans="1:16" x14ac:dyDescent="0.25">
      <c r="A38" s="274">
        <v>17</v>
      </c>
      <c r="B38" s="281" t="s">
        <v>4913</v>
      </c>
      <c r="C38" s="34" t="s">
        <v>4914</v>
      </c>
      <c r="D38" s="110">
        <v>67</v>
      </c>
      <c r="E38" s="275" t="s">
        <v>286</v>
      </c>
      <c r="F38" s="145" t="s">
        <v>10</v>
      </c>
      <c r="G38" s="279">
        <v>0.26800000000000002</v>
      </c>
      <c r="H38" s="74" t="s">
        <v>45</v>
      </c>
      <c r="I38" s="17" t="s">
        <v>4876</v>
      </c>
      <c r="J38" s="261">
        <v>0</v>
      </c>
      <c r="K38" s="72">
        <v>0</v>
      </c>
      <c r="L38" s="72">
        <v>0</v>
      </c>
      <c r="M38" s="72">
        <v>0</v>
      </c>
      <c r="N38" s="72">
        <v>0</v>
      </c>
      <c r="O38" s="72">
        <v>0</v>
      </c>
      <c r="P38" s="110"/>
    </row>
    <row r="39" spans="1:16" ht="45" x14ac:dyDescent="0.25">
      <c r="A39" s="274">
        <v>18</v>
      </c>
      <c r="B39" s="281" t="s">
        <v>4915</v>
      </c>
      <c r="C39" s="90" t="s">
        <v>4916</v>
      </c>
      <c r="D39" s="70" t="s">
        <v>4917</v>
      </c>
      <c r="E39" s="275" t="s">
        <v>286</v>
      </c>
      <c r="F39" s="145" t="s">
        <v>10</v>
      </c>
      <c r="G39" s="279">
        <v>2.4300000000000002</v>
      </c>
      <c r="H39" s="74" t="s">
        <v>45</v>
      </c>
      <c r="I39" s="17" t="s">
        <v>4876</v>
      </c>
      <c r="J39" s="261">
        <v>10595</v>
      </c>
      <c r="K39" s="91" t="s">
        <v>45</v>
      </c>
      <c r="L39" s="74" t="s">
        <v>1552</v>
      </c>
      <c r="M39" s="280">
        <v>11</v>
      </c>
      <c r="N39" s="19" t="s">
        <v>15</v>
      </c>
      <c r="O39" s="19" t="s">
        <v>287</v>
      </c>
      <c r="P39" s="110"/>
    </row>
    <row r="40" spans="1:16" x14ac:dyDescent="0.25">
      <c r="A40" s="274">
        <v>19</v>
      </c>
      <c r="B40" s="281" t="s">
        <v>4918</v>
      </c>
      <c r="C40" s="34" t="s">
        <v>4919</v>
      </c>
      <c r="D40" s="110">
        <v>11</v>
      </c>
      <c r="E40" s="275" t="s">
        <v>286</v>
      </c>
      <c r="F40" s="145" t="s">
        <v>10</v>
      </c>
      <c r="G40" s="279">
        <v>0.91</v>
      </c>
      <c r="H40" s="74" t="s">
        <v>45</v>
      </c>
      <c r="I40" s="17" t="s">
        <v>4876</v>
      </c>
      <c r="J40" s="261">
        <v>2716</v>
      </c>
      <c r="K40" s="91" t="s">
        <v>45</v>
      </c>
      <c r="L40" s="74" t="s">
        <v>1552</v>
      </c>
      <c r="M40" s="280">
        <v>7</v>
      </c>
      <c r="N40" s="19" t="s">
        <v>15</v>
      </c>
      <c r="O40" s="19" t="s">
        <v>287</v>
      </c>
      <c r="P40" s="110"/>
    </row>
    <row r="41" spans="1:16" ht="45" x14ac:dyDescent="0.25">
      <c r="A41" s="274">
        <v>20</v>
      </c>
      <c r="B41" s="281" t="s">
        <v>4920</v>
      </c>
      <c r="C41" s="90" t="s">
        <v>4921</v>
      </c>
      <c r="D41" s="110" t="s">
        <v>4922</v>
      </c>
      <c r="E41" s="275" t="s">
        <v>286</v>
      </c>
      <c r="F41" s="145" t="s">
        <v>10</v>
      </c>
      <c r="G41" s="279">
        <v>0</v>
      </c>
      <c r="H41" s="8">
        <v>0</v>
      </c>
      <c r="I41" s="253">
        <v>0</v>
      </c>
      <c r="J41" s="261">
        <v>4000</v>
      </c>
      <c r="K41" s="91" t="s">
        <v>45</v>
      </c>
      <c r="L41" s="74" t="s">
        <v>1552</v>
      </c>
      <c r="M41" s="280">
        <v>1</v>
      </c>
      <c r="N41" s="19" t="s">
        <v>15</v>
      </c>
      <c r="O41" s="19" t="s">
        <v>287</v>
      </c>
      <c r="P41" s="110"/>
    </row>
    <row r="42" spans="1:16" x14ac:dyDescent="0.25">
      <c r="A42" s="274">
        <v>21</v>
      </c>
      <c r="B42" s="281" t="s">
        <v>4923</v>
      </c>
      <c r="C42" s="34" t="s">
        <v>4924</v>
      </c>
      <c r="D42" s="110">
        <v>34</v>
      </c>
      <c r="E42" s="72" t="s">
        <v>20</v>
      </c>
      <c r="F42" s="145" t="s">
        <v>10</v>
      </c>
      <c r="G42" s="279">
        <v>0.11</v>
      </c>
      <c r="H42" s="74" t="s">
        <v>45</v>
      </c>
      <c r="I42" s="17" t="s">
        <v>4876</v>
      </c>
      <c r="J42" s="261">
        <v>262</v>
      </c>
      <c r="K42" s="91" t="s">
        <v>45</v>
      </c>
      <c r="L42" s="74" t="s">
        <v>1552</v>
      </c>
      <c r="M42" s="280"/>
      <c r="N42" s="72"/>
      <c r="O42" s="110"/>
      <c r="P42" s="110"/>
    </row>
    <row r="43" spans="1:16" x14ac:dyDescent="0.25">
      <c r="A43" s="274">
        <v>22</v>
      </c>
      <c r="B43" s="281" t="s">
        <v>4925</v>
      </c>
      <c r="C43" s="34" t="s">
        <v>4926</v>
      </c>
      <c r="D43" s="282" t="s">
        <v>4927</v>
      </c>
      <c r="E43" s="72" t="s">
        <v>155</v>
      </c>
      <c r="F43" s="145" t="s">
        <v>10</v>
      </c>
      <c r="G43" s="279">
        <v>0.13</v>
      </c>
      <c r="H43" s="74" t="s">
        <v>45</v>
      </c>
      <c r="I43" s="17" t="s">
        <v>4876</v>
      </c>
      <c r="J43" s="261"/>
      <c r="K43" s="72"/>
      <c r="L43" s="110"/>
      <c r="M43" s="280"/>
      <c r="N43" s="72"/>
      <c r="O43" s="110"/>
      <c r="P43" s="110"/>
    </row>
    <row r="44" spans="1:16" x14ac:dyDescent="0.25">
      <c r="A44" s="274">
        <v>23</v>
      </c>
      <c r="B44" s="281" t="s">
        <v>4928</v>
      </c>
      <c r="C44" s="34" t="s">
        <v>4929</v>
      </c>
      <c r="D44" s="110">
        <v>67</v>
      </c>
      <c r="E44" s="72" t="s">
        <v>286</v>
      </c>
      <c r="F44" s="145" t="s">
        <v>10</v>
      </c>
      <c r="G44" s="279">
        <v>0.17</v>
      </c>
      <c r="H44" s="74" t="s">
        <v>45</v>
      </c>
      <c r="I44" s="17" t="s">
        <v>4876</v>
      </c>
      <c r="J44" s="261"/>
      <c r="K44" s="72"/>
      <c r="L44" s="110"/>
      <c r="M44" s="280"/>
      <c r="N44" s="72"/>
      <c r="O44" s="110"/>
      <c r="P44" s="110"/>
    </row>
    <row r="45" spans="1:16" x14ac:dyDescent="0.25">
      <c r="A45" s="274"/>
      <c r="B45" s="281"/>
      <c r="C45" s="34"/>
      <c r="D45" s="110"/>
      <c r="E45" s="72"/>
      <c r="F45" s="145"/>
      <c r="G45" s="279">
        <v>0</v>
      </c>
      <c r="H45" s="8">
        <v>0</v>
      </c>
      <c r="I45" s="253">
        <v>0</v>
      </c>
      <c r="J45" s="261"/>
      <c r="K45" s="72"/>
      <c r="L45" s="110"/>
      <c r="M45" s="280"/>
      <c r="N45" s="72"/>
      <c r="O45" s="110"/>
      <c r="P45" s="110"/>
    </row>
    <row r="46" spans="1:16" ht="60" x14ac:dyDescent="0.25">
      <c r="A46" s="283">
        <v>1</v>
      </c>
      <c r="B46" s="284" t="s">
        <v>4930</v>
      </c>
      <c r="C46" s="34" t="s">
        <v>4931</v>
      </c>
      <c r="D46" s="110"/>
      <c r="E46" s="72" t="s">
        <v>473</v>
      </c>
      <c r="F46" s="74" t="s">
        <v>11</v>
      </c>
      <c r="G46" s="259">
        <v>0</v>
      </c>
      <c r="H46" s="8">
        <v>0</v>
      </c>
      <c r="I46" s="253">
        <v>0</v>
      </c>
      <c r="J46" s="285">
        <v>1020</v>
      </c>
      <c r="K46" s="91" t="s">
        <v>45</v>
      </c>
      <c r="L46" s="138" t="s">
        <v>4932</v>
      </c>
      <c r="M46" s="280"/>
      <c r="N46" s="72"/>
      <c r="O46" s="110"/>
      <c r="P46" s="286"/>
    </row>
    <row r="47" spans="1:16" ht="60" x14ac:dyDescent="0.25">
      <c r="A47" s="283">
        <v>2</v>
      </c>
      <c r="B47" s="26" t="s">
        <v>4933</v>
      </c>
      <c r="C47" s="34" t="s">
        <v>4934</v>
      </c>
      <c r="D47" s="110"/>
      <c r="E47" s="13" t="s">
        <v>473</v>
      </c>
      <c r="F47" s="74" t="s">
        <v>11</v>
      </c>
      <c r="G47" s="287">
        <v>0.93</v>
      </c>
      <c r="H47" s="93" t="s">
        <v>45</v>
      </c>
      <c r="I47" s="74" t="s">
        <v>317</v>
      </c>
      <c r="J47" s="288">
        <v>4200</v>
      </c>
      <c r="K47" s="74" t="s">
        <v>45</v>
      </c>
      <c r="L47" s="190" t="s">
        <v>4932</v>
      </c>
      <c r="M47" s="19">
        <v>3</v>
      </c>
      <c r="N47" s="10" t="s">
        <v>15</v>
      </c>
      <c r="O47" s="10" t="s">
        <v>482</v>
      </c>
      <c r="P47" s="70" t="s">
        <v>4935</v>
      </c>
    </row>
    <row r="48" spans="1:16" x14ac:dyDescent="0.25">
      <c r="A48" s="283">
        <v>3</v>
      </c>
      <c r="B48" s="101" t="s">
        <v>489</v>
      </c>
      <c r="C48" s="34" t="s">
        <v>4936</v>
      </c>
      <c r="D48" s="110"/>
      <c r="E48" s="72" t="s">
        <v>470</v>
      </c>
      <c r="F48" s="72" t="s">
        <v>11</v>
      </c>
      <c r="G48" s="287">
        <v>9.7000000000000003E-2</v>
      </c>
      <c r="H48" s="93" t="s">
        <v>45</v>
      </c>
      <c r="I48" s="74" t="s">
        <v>317</v>
      </c>
      <c r="J48" s="261"/>
      <c r="K48" s="72"/>
      <c r="L48" s="110"/>
      <c r="M48" s="280"/>
      <c r="N48" s="72"/>
      <c r="O48" s="110"/>
      <c r="P48" s="70"/>
    </row>
    <row r="49" spans="1:16" x14ac:dyDescent="0.25">
      <c r="A49" s="283">
        <v>4</v>
      </c>
      <c r="B49" s="101" t="s">
        <v>4937</v>
      </c>
      <c r="C49" s="34" t="s">
        <v>4936</v>
      </c>
      <c r="D49" s="110"/>
      <c r="E49" s="72" t="s">
        <v>470</v>
      </c>
      <c r="F49" s="74" t="s">
        <v>11</v>
      </c>
      <c r="G49" s="259">
        <v>0</v>
      </c>
      <c r="H49" s="8">
        <v>0</v>
      </c>
      <c r="I49" s="253">
        <v>0</v>
      </c>
      <c r="J49" s="285">
        <v>88</v>
      </c>
      <c r="K49" s="91" t="s">
        <v>45</v>
      </c>
      <c r="L49" s="138" t="s">
        <v>4932</v>
      </c>
      <c r="M49" s="280"/>
      <c r="N49" s="72"/>
      <c r="O49" s="110"/>
      <c r="P49" s="286"/>
    </row>
    <row r="50" spans="1:16" x14ac:dyDescent="0.25">
      <c r="A50" s="283">
        <v>5</v>
      </c>
      <c r="B50" s="26" t="s">
        <v>4938</v>
      </c>
      <c r="C50" s="34" t="s">
        <v>4939</v>
      </c>
      <c r="D50" s="110"/>
      <c r="E50" s="13" t="s">
        <v>473</v>
      </c>
      <c r="F50" s="74" t="s">
        <v>11</v>
      </c>
      <c r="G50" s="287">
        <v>3.0000000000000001E-3</v>
      </c>
      <c r="H50" s="93" t="s">
        <v>45</v>
      </c>
      <c r="I50" s="74" t="s">
        <v>317</v>
      </c>
      <c r="J50" s="288">
        <v>153</v>
      </c>
      <c r="K50" s="190" t="s">
        <v>45</v>
      </c>
      <c r="L50" s="138" t="s">
        <v>4932</v>
      </c>
      <c r="M50" s="280"/>
      <c r="N50" s="72"/>
      <c r="O50" s="110"/>
      <c r="P50" s="70"/>
    </row>
    <row r="51" spans="1:16" ht="30" x14ac:dyDescent="0.25">
      <c r="A51" s="283">
        <v>6</v>
      </c>
      <c r="B51" s="101" t="s">
        <v>4940</v>
      </c>
      <c r="C51" s="34" t="s">
        <v>4939</v>
      </c>
      <c r="D51" s="110"/>
      <c r="E51" s="13" t="s">
        <v>473</v>
      </c>
      <c r="F51" s="74" t="s">
        <v>11</v>
      </c>
      <c r="G51" s="259">
        <v>0</v>
      </c>
      <c r="H51" s="8">
        <v>0</v>
      </c>
      <c r="I51" s="253">
        <v>0</v>
      </c>
      <c r="J51" s="285">
        <v>50</v>
      </c>
      <c r="K51" s="190" t="s">
        <v>45</v>
      </c>
      <c r="L51" s="138" t="s">
        <v>4932</v>
      </c>
      <c r="M51" s="280"/>
      <c r="N51" s="72"/>
      <c r="O51" s="110"/>
      <c r="P51" s="26"/>
    </row>
    <row r="52" spans="1:16" ht="30" x14ac:dyDescent="0.25">
      <c r="A52" s="283">
        <v>7</v>
      </c>
      <c r="B52" s="101" t="s">
        <v>4941</v>
      </c>
      <c r="C52" s="34" t="s">
        <v>4942</v>
      </c>
      <c r="D52" s="110" t="s">
        <v>4943</v>
      </c>
      <c r="E52" s="72" t="s">
        <v>473</v>
      </c>
      <c r="F52" s="74" t="s">
        <v>11</v>
      </c>
      <c r="G52" s="259">
        <v>7.8E-2</v>
      </c>
      <c r="H52" s="93" t="s">
        <v>45</v>
      </c>
      <c r="I52" s="74" t="s">
        <v>317</v>
      </c>
      <c r="J52" s="285">
        <f>840</f>
        <v>840</v>
      </c>
      <c r="K52" s="190" t="s">
        <v>45</v>
      </c>
      <c r="L52" s="138" t="s">
        <v>4932</v>
      </c>
      <c r="M52" s="280"/>
      <c r="N52" s="72"/>
      <c r="O52" s="110"/>
      <c r="P52" s="26" t="s">
        <v>4944</v>
      </c>
    </row>
    <row r="53" spans="1:16" x14ac:dyDescent="0.25">
      <c r="A53" s="283">
        <v>8</v>
      </c>
      <c r="B53" s="101" t="s">
        <v>4945</v>
      </c>
      <c r="C53" s="34" t="s">
        <v>4946</v>
      </c>
      <c r="D53" s="110"/>
      <c r="E53" s="72" t="s">
        <v>473</v>
      </c>
      <c r="F53" s="72" t="s">
        <v>11</v>
      </c>
      <c r="G53" s="287">
        <v>2.7E-2</v>
      </c>
      <c r="H53" s="93" t="s">
        <v>45</v>
      </c>
      <c r="I53" s="74" t="s">
        <v>317</v>
      </c>
      <c r="J53" s="261"/>
      <c r="K53" s="72"/>
      <c r="L53" s="110"/>
      <c r="M53" s="280"/>
      <c r="N53" s="72"/>
      <c r="O53" s="110"/>
      <c r="P53" s="70"/>
    </row>
    <row r="54" spans="1:16" x14ac:dyDescent="0.25">
      <c r="A54" s="283">
        <v>9</v>
      </c>
      <c r="B54" s="101" t="s">
        <v>4947</v>
      </c>
      <c r="C54" s="34" t="s">
        <v>4948</v>
      </c>
      <c r="D54" s="110"/>
      <c r="E54" s="72" t="s">
        <v>473</v>
      </c>
      <c r="F54" s="74" t="s">
        <v>11</v>
      </c>
      <c r="G54" s="259">
        <v>0</v>
      </c>
      <c r="H54" s="8">
        <v>0</v>
      </c>
      <c r="I54" s="253">
        <v>0</v>
      </c>
      <c r="J54" s="285">
        <v>26</v>
      </c>
      <c r="K54" s="91" t="s">
        <v>45</v>
      </c>
      <c r="L54" s="138" t="s">
        <v>4932</v>
      </c>
      <c r="M54" s="280"/>
      <c r="N54" s="72"/>
      <c r="O54" s="110"/>
      <c r="P54" s="286"/>
    </row>
    <row r="55" spans="1:16" x14ac:dyDescent="0.25">
      <c r="A55" s="283">
        <v>10</v>
      </c>
      <c r="B55" s="101" t="s">
        <v>4949</v>
      </c>
      <c r="C55" s="34" t="s">
        <v>4950</v>
      </c>
      <c r="D55" s="110"/>
      <c r="E55" s="72" t="s">
        <v>473</v>
      </c>
      <c r="F55" s="72" t="s">
        <v>11</v>
      </c>
      <c r="G55" s="287">
        <v>0.161</v>
      </c>
      <c r="H55" s="93" t="s">
        <v>45</v>
      </c>
      <c r="I55" s="74" t="s">
        <v>317</v>
      </c>
      <c r="J55" s="261"/>
      <c r="K55" s="72"/>
      <c r="L55" s="110"/>
      <c r="M55" s="280"/>
      <c r="N55" s="72"/>
      <c r="O55" s="110"/>
      <c r="P55" s="70"/>
    </row>
    <row r="56" spans="1:16" x14ac:dyDescent="0.25">
      <c r="A56" s="283">
        <v>11</v>
      </c>
      <c r="B56" s="101" t="s">
        <v>4951</v>
      </c>
      <c r="C56" s="34" t="s">
        <v>4952</v>
      </c>
      <c r="D56" s="289"/>
      <c r="E56" s="72" t="s">
        <v>473</v>
      </c>
      <c r="F56" s="74" t="s">
        <v>11</v>
      </c>
      <c r="G56" s="259">
        <v>0</v>
      </c>
      <c r="H56" s="8">
        <v>0</v>
      </c>
      <c r="I56" s="253">
        <v>0</v>
      </c>
      <c r="J56" s="285">
        <v>498</v>
      </c>
      <c r="K56" s="91" t="s">
        <v>45</v>
      </c>
      <c r="L56" s="190" t="s">
        <v>4932</v>
      </c>
      <c r="M56" s="280"/>
      <c r="N56" s="72"/>
      <c r="O56" s="110"/>
      <c r="P56" s="286"/>
    </row>
    <row r="57" spans="1:16" ht="30" x14ac:dyDescent="0.25">
      <c r="A57" s="283">
        <v>12</v>
      </c>
      <c r="B57" s="101" t="s">
        <v>4953</v>
      </c>
      <c r="C57" s="34" t="s">
        <v>4954</v>
      </c>
      <c r="D57" s="110"/>
      <c r="E57" s="72" t="s">
        <v>470</v>
      </c>
      <c r="F57" s="72" t="s">
        <v>11</v>
      </c>
      <c r="G57" s="287">
        <v>5.0000000000000001E-3</v>
      </c>
      <c r="H57" s="93" t="s">
        <v>45</v>
      </c>
      <c r="I57" s="74" t="s">
        <v>317</v>
      </c>
      <c r="J57" s="285">
        <v>10</v>
      </c>
      <c r="K57" s="91" t="s">
        <v>45</v>
      </c>
      <c r="L57" s="138" t="s">
        <v>4932</v>
      </c>
      <c r="M57" s="280"/>
      <c r="N57" s="72"/>
      <c r="O57" s="110"/>
      <c r="P57" s="70"/>
    </row>
    <row r="58" spans="1:16" x14ac:dyDescent="0.25">
      <c r="A58" s="283">
        <v>13</v>
      </c>
      <c r="B58" s="101" t="s">
        <v>4955</v>
      </c>
      <c r="C58" s="34" t="s">
        <v>4956</v>
      </c>
      <c r="D58" s="110"/>
      <c r="E58" s="72" t="s">
        <v>470</v>
      </c>
      <c r="F58" s="72" t="s">
        <v>11</v>
      </c>
      <c r="G58" s="287">
        <v>1.7000000000000001E-2</v>
      </c>
      <c r="H58" s="93" t="s">
        <v>45</v>
      </c>
      <c r="I58" s="74" t="s">
        <v>317</v>
      </c>
      <c r="J58" s="288">
        <v>140</v>
      </c>
      <c r="K58" s="74" t="s">
        <v>45</v>
      </c>
      <c r="L58" s="190" t="s">
        <v>4932</v>
      </c>
      <c r="M58" s="280"/>
      <c r="N58" s="72"/>
      <c r="O58" s="110"/>
      <c r="P58" s="70"/>
    </row>
    <row r="59" spans="1:16" ht="30" x14ac:dyDescent="0.25">
      <c r="A59" s="283">
        <v>14</v>
      </c>
      <c r="B59" s="101" t="s">
        <v>4957</v>
      </c>
      <c r="C59" s="34" t="s">
        <v>4958</v>
      </c>
      <c r="D59" s="110"/>
      <c r="E59" s="72" t="s">
        <v>470</v>
      </c>
      <c r="F59" s="74" t="s">
        <v>11</v>
      </c>
      <c r="G59" s="259">
        <v>0</v>
      </c>
      <c r="H59" s="8">
        <v>0</v>
      </c>
      <c r="I59" s="253">
        <v>0</v>
      </c>
      <c r="J59" s="285">
        <v>305</v>
      </c>
      <c r="K59" s="91" t="s">
        <v>45</v>
      </c>
      <c r="L59" s="190" t="s">
        <v>4932</v>
      </c>
      <c r="M59" s="280"/>
      <c r="N59" s="72"/>
      <c r="O59" s="110"/>
      <c r="P59" s="286"/>
    </row>
    <row r="60" spans="1:16" x14ac:dyDescent="0.25">
      <c r="A60" s="283">
        <v>15</v>
      </c>
      <c r="B60" s="60" t="s">
        <v>4959</v>
      </c>
      <c r="C60" s="34"/>
      <c r="D60" s="110"/>
      <c r="E60" s="72" t="s">
        <v>473</v>
      </c>
      <c r="F60" s="9" t="s">
        <v>11</v>
      </c>
      <c r="G60" s="259">
        <v>0</v>
      </c>
      <c r="H60" s="8">
        <v>0</v>
      </c>
      <c r="I60" s="253">
        <v>0</v>
      </c>
      <c r="J60" s="261"/>
      <c r="K60" s="72"/>
      <c r="L60" s="110"/>
      <c r="M60" s="19">
        <v>6</v>
      </c>
      <c r="N60" s="10" t="s">
        <v>15</v>
      </c>
      <c r="O60" s="10" t="s">
        <v>482</v>
      </c>
      <c r="P60" s="26"/>
    </row>
    <row r="61" spans="1:16" ht="30" x14ac:dyDescent="0.25">
      <c r="A61" s="283">
        <v>16</v>
      </c>
      <c r="B61" s="101" t="s">
        <v>4960</v>
      </c>
      <c r="C61" s="34" t="s">
        <v>4961</v>
      </c>
      <c r="D61" s="110"/>
      <c r="E61" s="72" t="s">
        <v>473</v>
      </c>
      <c r="F61" s="72" t="s">
        <v>11</v>
      </c>
      <c r="G61" s="287">
        <v>0.7</v>
      </c>
      <c r="H61" s="93" t="s">
        <v>45</v>
      </c>
      <c r="I61" s="74" t="s">
        <v>317</v>
      </c>
      <c r="J61" s="288">
        <v>1260</v>
      </c>
      <c r="K61" s="74" t="s">
        <v>45</v>
      </c>
      <c r="L61" s="190" t="s">
        <v>4932</v>
      </c>
      <c r="M61" s="280"/>
      <c r="N61" s="72"/>
      <c r="O61" s="110"/>
      <c r="P61" s="70"/>
    </row>
    <row r="62" spans="1:16" ht="30" x14ac:dyDescent="0.25">
      <c r="A62" s="283">
        <v>17</v>
      </c>
      <c r="B62" s="101" t="s">
        <v>4962</v>
      </c>
      <c r="C62" s="34" t="s">
        <v>4961</v>
      </c>
      <c r="D62" s="110"/>
      <c r="E62" s="72" t="s">
        <v>473</v>
      </c>
      <c r="F62" s="74" t="s">
        <v>11</v>
      </c>
      <c r="G62" s="259">
        <v>0</v>
      </c>
      <c r="H62" s="8">
        <v>0</v>
      </c>
      <c r="I62" s="253">
        <v>0</v>
      </c>
      <c r="J62" s="285">
        <v>1650</v>
      </c>
      <c r="K62" s="91" t="s">
        <v>45</v>
      </c>
      <c r="L62" s="190" t="s">
        <v>4932</v>
      </c>
      <c r="M62" s="280"/>
      <c r="N62" s="72"/>
      <c r="O62" s="110"/>
      <c r="P62" s="286"/>
    </row>
    <row r="63" spans="1:16" ht="30" x14ac:dyDescent="0.25">
      <c r="A63" s="283">
        <v>18</v>
      </c>
      <c r="B63" s="101" t="s">
        <v>4963</v>
      </c>
      <c r="C63" s="34" t="s">
        <v>4964</v>
      </c>
      <c r="D63" s="110"/>
      <c r="E63" s="72" t="s">
        <v>473</v>
      </c>
      <c r="F63" s="72" t="s">
        <v>11</v>
      </c>
      <c r="G63" s="287">
        <v>0.374</v>
      </c>
      <c r="H63" s="93" t="s">
        <v>45</v>
      </c>
      <c r="I63" s="74" t="s">
        <v>317</v>
      </c>
      <c r="J63" s="285">
        <v>1866</v>
      </c>
      <c r="K63" s="91" t="s">
        <v>45</v>
      </c>
      <c r="L63" s="190" t="s">
        <v>4932</v>
      </c>
      <c r="M63" s="280"/>
      <c r="N63" s="72"/>
      <c r="O63" s="110"/>
      <c r="P63" s="70"/>
    </row>
    <row r="64" spans="1:16" x14ac:dyDescent="0.25">
      <c r="A64" s="283">
        <v>19</v>
      </c>
      <c r="B64" s="101" t="s">
        <v>4965</v>
      </c>
      <c r="C64" s="34" t="s">
        <v>4966</v>
      </c>
      <c r="D64" s="110"/>
      <c r="E64" s="72" t="s">
        <v>473</v>
      </c>
      <c r="F64" s="72" t="s">
        <v>11</v>
      </c>
      <c r="G64" s="287">
        <v>0.313</v>
      </c>
      <c r="H64" s="93" t="s">
        <v>45</v>
      </c>
      <c r="I64" s="74" t="s">
        <v>317</v>
      </c>
      <c r="J64" s="261"/>
      <c r="K64" s="72"/>
      <c r="L64" s="110"/>
      <c r="M64" s="280"/>
      <c r="N64" s="72"/>
      <c r="O64" s="110"/>
      <c r="P64" s="70"/>
    </row>
    <row r="65" spans="1:16" ht="30" x14ac:dyDescent="0.25">
      <c r="A65" s="283">
        <v>20</v>
      </c>
      <c r="B65" s="101" t="s">
        <v>4967</v>
      </c>
      <c r="C65" s="34" t="s">
        <v>4968</v>
      </c>
      <c r="D65" s="110"/>
      <c r="E65" s="72" t="s">
        <v>473</v>
      </c>
      <c r="F65" s="74" t="s">
        <v>11</v>
      </c>
      <c r="G65" s="259">
        <v>0</v>
      </c>
      <c r="H65" s="8">
        <v>0</v>
      </c>
      <c r="I65" s="253">
        <v>0</v>
      </c>
      <c r="J65" s="285">
        <v>3121</v>
      </c>
      <c r="K65" s="91" t="s">
        <v>45</v>
      </c>
      <c r="L65" s="190" t="s">
        <v>4932</v>
      </c>
      <c r="M65" s="280">
        <v>2</v>
      </c>
      <c r="N65" s="10" t="s">
        <v>15</v>
      </c>
      <c r="O65" s="10" t="s">
        <v>482</v>
      </c>
      <c r="P65" s="286"/>
    </row>
    <row r="66" spans="1:16" ht="60" x14ac:dyDescent="0.25">
      <c r="A66" s="283">
        <v>21</v>
      </c>
      <c r="B66" s="101" t="s">
        <v>4969</v>
      </c>
      <c r="C66" s="34" t="s">
        <v>4970</v>
      </c>
      <c r="D66" s="110"/>
      <c r="E66" s="72" t="s">
        <v>473</v>
      </c>
      <c r="F66" s="72" t="s">
        <v>11</v>
      </c>
      <c r="G66" s="287">
        <v>7.6999999999999999E-2</v>
      </c>
      <c r="H66" s="93" t="s">
        <v>45</v>
      </c>
      <c r="I66" s="74" t="s">
        <v>317</v>
      </c>
      <c r="J66" s="285">
        <v>100</v>
      </c>
      <c r="K66" s="91" t="s">
        <v>45</v>
      </c>
      <c r="L66" s="138" t="s">
        <v>4932</v>
      </c>
      <c r="M66" s="19">
        <v>11</v>
      </c>
      <c r="N66" s="10" t="s">
        <v>15</v>
      </c>
      <c r="O66" s="10" t="s">
        <v>482</v>
      </c>
      <c r="P66" s="26" t="s">
        <v>4971</v>
      </c>
    </row>
    <row r="67" spans="1:16" ht="75" x14ac:dyDescent="0.25">
      <c r="A67" s="283">
        <v>22</v>
      </c>
      <c r="B67" s="101" t="s">
        <v>4972</v>
      </c>
      <c r="C67" s="34" t="s">
        <v>4973</v>
      </c>
      <c r="D67" s="110"/>
      <c r="E67" s="72" t="s">
        <v>473</v>
      </c>
      <c r="F67" s="72" t="s">
        <v>11</v>
      </c>
      <c r="G67" s="287">
        <v>6.8000000000000005E-2</v>
      </c>
      <c r="H67" s="93" t="s">
        <v>45</v>
      </c>
      <c r="I67" s="74" t="s">
        <v>317</v>
      </c>
      <c r="J67" s="285">
        <v>2863</v>
      </c>
      <c r="K67" s="91" t="s">
        <v>45</v>
      </c>
      <c r="L67" s="138" t="s">
        <v>4932</v>
      </c>
      <c r="M67" s="280"/>
      <c r="N67" s="72"/>
      <c r="O67" s="110"/>
      <c r="P67" s="286"/>
    </row>
    <row r="68" spans="1:16" ht="30" x14ac:dyDescent="0.25">
      <c r="A68" s="283">
        <v>23</v>
      </c>
      <c r="B68" s="101" t="s">
        <v>4974</v>
      </c>
      <c r="C68" s="34" t="s">
        <v>4975</v>
      </c>
      <c r="D68" s="110"/>
      <c r="E68" s="72" t="s">
        <v>473</v>
      </c>
      <c r="F68" s="72" t="s">
        <v>11</v>
      </c>
      <c r="G68" s="287">
        <v>5.1999999999999998E-2</v>
      </c>
      <c r="H68" s="93" t="s">
        <v>45</v>
      </c>
      <c r="I68" s="74" t="s">
        <v>317</v>
      </c>
      <c r="J68" s="261"/>
      <c r="K68" s="72"/>
      <c r="L68" s="110"/>
      <c r="M68" s="280"/>
      <c r="N68" s="72"/>
      <c r="O68" s="110"/>
      <c r="P68" s="70"/>
    </row>
    <row r="69" spans="1:16" ht="165" x14ac:dyDescent="0.25">
      <c r="A69" s="283">
        <v>24</v>
      </c>
      <c r="B69" s="26" t="s">
        <v>4976</v>
      </c>
      <c r="C69" s="90" t="s">
        <v>4977</v>
      </c>
      <c r="D69" s="110"/>
      <c r="E69" s="72" t="s">
        <v>473</v>
      </c>
      <c r="F69" s="74" t="s">
        <v>11</v>
      </c>
      <c r="G69" s="259">
        <v>0</v>
      </c>
      <c r="H69" s="8">
        <v>0</v>
      </c>
      <c r="I69" s="253">
        <v>0</v>
      </c>
      <c r="J69" s="288">
        <v>7300</v>
      </c>
      <c r="K69" s="74" t="s">
        <v>45</v>
      </c>
      <c r="L69" s="190" t="s">
        <v>4932</v>
      </c>
      <c r="M69" s="280"/>
      <c r="N69" s="72"/>
      <c r="O69" s="110"/>
      <c r="P69" s="70"/>
    </row>
    <row r="70" spans="1:16" ht="165" x14ac:dyDescent="0.25">
      <c r="A70" s="283">
        <v>25</v>
      </c>
      <c r="B70" s="101" t="s">
        <v>4978</v>
      </c>
      <c r="C70" s="34" t="s">
        <v>4979</v>
      </c>
      <c r="D70" s="110"/>
      <c r="E70" s="72" t="s">
        <v>473</v>
      </c>
      <c r="F70" s="72" t="s">
        <v>11</v>
      </c>
      <c r="G70" s="287">
        <v>1.4419999999999999</v>
      </c>
      <c r="H70" s="93" t="s">
        <v>45</v>
      </c>
      <c r="I70" s="74" t="s">
        <v>317</v>
      </c>
      <c r="J70" s="285">
        <v>7233</v>
      </c>
      <c r="K70" s="91" t="s">
        <v>45</v>
      </c>
      <c r="L70" s="138" t="s">
        <v>4932</v>
      </c>
      <c r="M70" s="280"/>
      <c r="N70" s="72"/>
      <c r="O70" s="110"/>
      <c r="P70" s="286"/>
    </row>
    <row r="71" spans="1:16" x14ac:dyDescent="0.25">
      <c r="A71" s="283">
        <v>26</v>
      </c>
      <c r="B71" s="26" t="s">
        <v>4980</v>
      </c>
      <c r="C71" s="34" t="s">
        <v>4981</v>
      </c>
      <c r="D71" s="110"/>
      <c r="E71" s="13" t="s">
        <v>470</v>
      </c>
      <c r="F71" s="74" t="s">
        <v>11</v>
      </c>
      <c r="G71" s="287">
        <v>4.2000000000000003E-2</v>
      </c>
      <c r="H71" s="93" t="s">
        <v>45</v>
      </c>
      <c r="I71" s="74" t="s">
        <v>317</v>
      </c>
      <c r="J71" s="288">
        <v>40</v>
      </c>
      <c r="K71" s="74" t="s">
        <v>45</v>
      </c>
      <c r="L71" s="190" t="s">
        <v>4932</v>
      </c>
      <c r="M71" s="19">
        <v>3</v>
      </c>
      <c r="N71" s="10" t="s">
        <v>15</v>
      </c>
      <c r="O71" s="10" t="s">
        <v>482</v>
      </c>
      <c r="P71" s="70" t="s">
        <v>4982</v>
      </c>
    </row>
    <row r="72" spans="1:16" ht="30" x14ac:dyDescent="0.25">
      <c r="A72" s="283">
        <v>27</v>
      </c>
      <c r="B72" s="101" t="s">
        <v>4983</v>
      </c>
      <c r="C72" s="34" t="s">
        <v>4981</v>
      </c>
      <c r="D72" s="110"/>
      <c r="E72" s="13" t="s">
        <v>470</v>
      </c>
      <c r="F72" s="74" t="s">
        <v>11</v>
      </c>
      <c r="G72" s="259">
        <v>0</v>
      </c>
      <c r="H72" s="8">
        <v>0</v>
      </c>
      <c r="I72" s="253">
        <v>0</v>
      </c>
      <c r="J72" s="285">
        <v>110</v>
      </c>
      <c r="K72" s="91" t="s">
        <v>45</v>
      </c>
      <c r="L72" s="190" t="s">
        <v>4932</v>
      </c>
      <c r="M72" s="280"/>
      <c r="N72" s="72"/>
      <c r="O72" s="110"/>
      <c r="P72" s="26"/>
    </row>
    <row r="73" spans="1:16" x14ac:dyDescent="0.25">
      <c r="A73" s="283">
        <v>28</v>
      </c>
      <c r="B73" s="101" t="s">
        <v>4984</v>
      </c>
      <c r="C73" s="34" t="s">
        <v>4985</v>
      </c>
      <c r="D73" s="110"/>
      <c r="E73" s="13" t="s">
        <v>470</v>
      </c>
      <c r="F73" s="72" t="s">
        <v>11</v>
      </c>
      <c r="G73" s="287">
        <v>4.3999999999999997E-2</v>
      </c>
      <c r="H73" s="93" t="s">
        <v>45</v>
      </c>
      <c r="I73" s="74" t="s">
        <v>317</v>
      </c>
      <c r="J73" s="285">
        <v>337</v>
      </c>
      <c r="K73" s="91" t="s">
        <v>45</v>
      </c>
      <c r="L73" s="138" t="s">
        <v>4932</v>
      </c>
      <c r="M73" s="280"/>
      <c r="N73" s="72"/>
      <c r="O73" s="110"/>
      <c r="P73" s="70"/>
    </row>
    <row r="74" spans="1:16" x14ac:dyDescent="0.25">
      <c r="A74" s="283">
        <v>29</v>
      </c>
      <c r="B74" s="26" t="s">
        <v>4986</v>
      </c>
      <c r="C74" s="34" t="s">
        <v>4987</v>
      </c>
      <c r="D74" s="110"/>
      <c r="E74" s="13" t="s">
        <v>470</v>
      </c>
      <c r="F74" s="74" t="s">
        <v>11</v>
      </c>
      <c r="G74" s="287">
        <v>0.14799999999999999</v>
      </c>
      <c r="H74" s="93" t="s">
        <v>45</v>
      </c>
      <c r="I74" s="74" t="s">
        <v>317</v>
      </c>
      <c r="J74" s="288">
        <v>50</v>
      </c>
      <c r="K74" s="74" t="s">
        <v>45</v>
      </c>
      <c r="L74" s="190" t="s">
        <v>4932</v>
      </c>
      <c r="M74" s="280"/>
      <c r="N74" s="72"/>
      <c r="O74" s="110"/>
      <c r="P74" s="70"/>
    </row>
    <row r="75" spans="1:16" ht="30" x14ac:dyDescent="0.25">
      <c r="A75" s="283">
        <v>30</v>
      </c>
      <c r="B75" s="101" t="s">
        <v>4988</v>
      </c>
      <c r="C75" s="34" t="s">
        <v>4987</v>
      </c>
      <c r="D75" s="110"/>
      <c r="E75" s="13" t="s">
        <v>470</v>
      </c>
      <c r="F75" s="74" t="s">
        <v>11</v>
      </c>
      <c r="G75" s="259">
        <v>0</v>
      </c>
      <c r="H75" s="8">
        <v>0</v>
      </c>
      <c r="I75" s="253">
        <v>0</v>
      </c>
      <c r="J75" s="285">
        <v>20</v>
      </c>
      <c r="K75" s="91" t="s">
        <v>45</v>
      </c>
      <c r="L75" s="190" t="s">
        <v>4932</v>
      </c>
      <c r="M75" s="280"/>
      <c r="N75" s="72"/>
      <c r="O75" s="110"/>
      <c r="P75" s="286"/>
    </row>
    <row r="76" spans="1:16" ht="45" x14ac:dyDescent="0.25">
      <c r="A76" s="283">
        <v>31</v>
      </c>
      <c r="B76" s="101" t="s">
        <v>4989</v>
      </c>
      <c r="C76" s="34" t="s">
        <v>4990</v>
      </c>
      <c r="D76" s="110"/>
      <c r="E76" s="72" t="s">
        <v>473</v>
      </c>
      <c r="F76" s="74" t="s">
        <v>11</v>
      </c>
      <c r="G76" s="287">
        <v>0.67100000000000004</v>
      </c>
      <c r="H76" s="93" t="s">
        <v>45</v>
      </c>
      <c r="I76" s="74" t="s">
        <v>317</v>
      </c>
      <c r="J76" s="285">
        <v>1512</v>
      </c>
      <c r="K76" s="91" t="s">
        <v>45</v>
      </c>
      <c r="L76" s="190" t="s">
        <v>4932</v>
      </c>
      <c r="M76" s="280"/>
      <c r="N76" s="72"/>
      <c r="O76" s="110"/>
      <c r="P76" s="286"/>
    </row>
    <row r="77" spans="1:16" ht="45" x14ac:dyDescent="0.25">
      <c r="A77" s="283">
        <v>32</v>
      </c>
      <c r="B77" s="101" t="s">
        <v>4991</v>
      </c>
      <c r="C77" s="34" t="s">
        <v>4992</v>
      </c>
      <c r="D77" s="110"/>
      <c r="E77" s="72" t="s">
        <v>473</v>
      </c>
      <c r="F77" s="74" t="s">
        <v>11</v>
      </c>
      <c r="G77" s="287">
        <v>0.34399999999999997</v>
      </c>
      <c r="H77" s="93" t="s">
        <v>45</v>
      </c>
      <c r="I77" s="74" t="s">
        <v>317</v>
      </c>
      <c r="J77" s="285">
        <v>905</v>
      </c>
      <c r="K77" s="91" t="s">
        <v>45</v>
      </c>
      <c r="L77" s="190" t="s">
        <v>4932</v>
      </c>
      <c r="M77" s="280"/>
      <c r="N77" s="72"/>
      <c r="O77" s="110"/>
      <c r="P77" s="290"/>
    </row>
    <row r="78" spans="1:16" ht="75" x14ac:dyDescent="0.25">
      <c r="A78" s="283">
        <v>33</v>
      </c>
      <c r="B78" s="101" t="s">
        <v>4993</v>
      </c>
      <c r="C78" s="34" t="s">
        <v>4994</v>
      </c>
      <c r="D78" s="110"/>
      <c r="E78" s="72" t="s">
        <v>473</v>
      </c>
      <c r="F78" s="74" t="s">
        <v>11</v>
      </c>
      <c r="G78" s="287">
        <v>0.437</v>
      </c>
      <c r="H78" s="93" t="s">
        <v>45</v>
      </c>
      <c r="I78" s="74" t="s">
        <v>317</v>
      </c>
      <c r="J78" s="285">
        <v>3453</v>
      </c>
      <c r="K78" s="91" t="s">
        <v>45</v>
      </c>
      <c r="L78" s="138" t="s">
        <v>4932</v>
      </c>
      <c r="M78" s="280"/>
      <c r="N78" s="72"/>
      <c r="O78" s="110"/>
      <c r="P78" s="26"/>
    </row>
    <row r="79" spans="1:16" ht="60" x14ac:dyDescent="0.25">
      <c r="A79" s="283">
        <v>34</v>
      </c>
      <c r="B79" s="26" t="s">
        <v>4995</v>
      </c>
      <c r="C79" s="34" t="s">
        <v>4994</v>
      </c>
      <c r="D79" s="110"/>
      <c r="E79" s="72" t="s">
        <v>473</v>
      </c>
      <c r="F79" s="74" t="s">
        <v>11</v>
      </c>
      <c r="G79" s="259">
        <v>0</v>
      </c>
      <c r="H79" s="8">
        <v>0</v>
      </c>
      <c r="I79" s="253">
        <v>0</v>
      </c>
      <c r="J79" s="288">
        <v>690</v>
      </c>
      <c r="K79" s="74" t="s">
        <v>45</v>
      </c>
      <c r="L79" s="190" t="s">
        <v>4932</v>
      </c>
      <c r="M79" s="280"/>
      <c r="N79" s="72"/>
      <c r="O79" s="110"/>
      <c r="P79" s="70"/>
    </row>
    <row r="80" spans="1:16" ht="30" x14ac:dyDescent="0.25">
      <c r="A80" s="283">
        <v>35</v>
      </c>
      <c r="B80" s="101" t="s">
        <v>4996</v>
      </c>
      <c r="C80" s="34" t="s">
        <v>4997</v>
      </c>
      <c r="D80" s="110"/>
      <c r="E80" s="72" t="s">
        <v>473</v>
      </c>
      <c r="F80" s="74" t="s">
        <v>11</v>
      </c>
      <c r="G80" s="287">
        <v>8.2000000000000003E-2</v>
      </c>
      <c r="H80" s="93" t="s">
        <v>45</v>
      </c>
      <c r="I80" s="74" t="s">
        <v>317</v>
      </c>
      <c r="J80" s="285">
        <v>90</v>
      </c>
      <c r="K80" s="91" t="s">
        <v>45</v>
      </c>
      <c r="L80" s="138" t="s">
        <v>4932</v>
      </c>
      <c r="M80" s="280"/>
      <c r="N80" s="72"/>
      <c r="O80" s="110"/>
      <c r="P80" s="286"/>
    </row>
    <row r="81" spans="1:16" ht="30" x14ac:dyDescent="0.25">
      <c r="A81" s="283">
        <v>36</v>
      </c>
      <c r="B81" s="101" t="s">
        <v>4998</v>
      </c>
      <c r="C81" s="90" t="s">
        <v>4999</v>
      </c>
      <c r="D81" s="110"/>
      <c r="E81" s="72" t="s">
        <v>473</v>
      </c>
      <c r="F81" s="72" t="s">
        <v>11</v>
      </c>
      <c r="G81" s="287">
        <v>7.4999999999999997E-2</v>
      </c>
      <c r="H81" s="93" t="s">
        <v>45</v>
      </c>
      <c r="I81" s="74" t="s">
        <v>317</v>
      </c>
      <c r="J81" s="261"/>
      <c r="K81" s="72"/>
      <c r="L81" s="110"/>
      <c r="M81" s="280"/>
      <c r="N81" s="72"/>
      <c r="O81" s="110"/>
      <c r="P81" s="70"/>
    </row>
    <row r="82" spans="1:16" ht="30" x14ac:dyDescent="0.25">
      <c r="A82" s="283">
        <v>37</v>
      </c>
      <c r="B82" s="101" t="s">
        <v>5000</v>
      </c>
      <c r="C82" s="34" t="s">
        <v>5001</v>
      </c>
      <c r="D82" s="110"/>
      <c r="E82" s="72" t="s">
        <v>473</v>
      </c>
      <c r="F82" s="74" t="s">
        <v>11</v>
      </c>
      <c r="G82" s="259">
        <v>0</v>
      </c>
      <c r="H82" s="8">
        <v>0</v>
      </c>
      <c r="I82" s="253">
        <v>0</v>
      </c>
      <c r="J82" s="285">
        <v>100</v>
      </c>
      <c r="K82" s="91" t="s">
        <v>45</v>
      </c>
      <c r="L82" s="190" t="s">
        <v>4932</v>
      </c>
      <c r="M82" s="280"/>
      <c r="N82" s="72"/>
      <c r="O82" s="110"/>
      <c r="P82" s="286"/>
    </row>
    <row r="83" spans="1:16" ht="30" x14ac:dyDescent="0.25">
      <c r="A83" s="283">
        <v>38</v>
      </c>
      <c r="B83" s="101" t="s">
        <v>5002</v>
      </c>
      <c r="C83" s="34" t="s">
        <v>5003</v>
      </c>
      <c r="D83" s="110"/>
      <c r="E83" s="72" t="s">
        <v>473</v>
      </c>
      <c r="F83" s="74" t="s">
        <v>11</v>
      </c>
      <c r="G83" s="287">
        <v>0.28100000000000003</v>
      </c>
      <c r="H83" s="93" t="s">
        <v>45</v>
      </c>
      <c r="I83" s="74" t="s">
        <v>317</v>
      </c>
      <c r="J83" s="285"/>
      <c r="K83" s="91"/>
      <c r="L83" s="190"/>
      <c r="M83" s="280"/>
      <c r="N83" s="72"/>
      <c r="O83" s="110"/>
      <c r="P83" s="286"/>
    </row>
    <row r="84" spans="1:16" ht="45" x14ac:dyDescent="0.25">
      <c r="A84" s="283">
        <v>39</v>
      </c>
      <c r="B84" s="26" t="s">
        <v>5004</v>
      </c>
      <c r="C84" s="34" t="s">
        <v>5005</v>
      </c>
      <c r="D84" s="110"/>
      <c r="E84" s="13" t="s">
        <v>470</v>
      </c>
      <c r="F84" s="74" t="s">
        <v>11</v>
      </c>
      <c r="G84" s="287">
        <v>0.32100000000000001</v>
      </c>
      <c r="H84" s="93" t="s">
        <v>45</v>
      </c>
      <c r="I84" s="74" t="s">
        <v>317</v>
      </c>
      <c r="J84" s="288">
        <v>950</v>
      </c>
      <c r="K84" s="74" t="s">
        <v>45</v>
      </c>
      <c r="L84" s="190" t="s">
        <v>4932</v>
      </c>
      <c r="M84" s="280"/>
      <c r="N84" s="72"/>
      <c r="O84" s="110"/>
      <c r="P84" s="70"/>
    </row>
    <row r="85" spans="1:16" ht="45" x14ac:dyDescent="0.25">
      <c r="A85" s="283">
        <v>40</v>
      </c>
      <c r="B85" s="101" t="s">
        <v>5006</v>
      </c>
      <c r="C85" s="34" t="s">
        <v>5007</v>
      </c>
      <c r="D85" s="110"/>
      <c r="E85" s="13" t="s">
        <v>470</v>
      </c>
      <c r="F85" s="74" t="s">
        <v>11</v>
      </c>
      <c r="G85" s="259">
        <v>0</v>
      </c>
      <c r="H85" s="8">
        <v>0</v>
      </c>
      <c r="I85" s="253">
        <v>0</v>
      </c>
      <c r="J85" s="285">
        <v>1332</v>
      </c>
      <c r="K85" s="91" t="s">
        <v>45</v>
      </c>
      <c r="L85" s="190" t="s">
        <v>4932</v>
      </c>
      <c r="M85" s="280"/>
      <c r="N85" s="72"/>
      <c r="O85" s="110"/>
      <c r="P85" s="286"/>
    </row>
    <row r="86" spans="1:16" ht="45" x14ac:dyDescent="0.25">
      <c r="A86" s="283">
        <v>41</v>
      </c>
      <c r="B86" s="101" t="s">
        <v>5008</v>
      </c>
      <c r="C86" s="34" t="s">
        <v>5009</v>
      </c>
      <c r="D86" s="110"/>
      <c r="E86" s="13" t="s">
        <v>470</v>
      </c>
      <c r="F86" s="72" t="s">
        <v>11</v>
      </c>
      <c r="G86" s="287">
        <v>0.82299999999999995</v>
      </c>
      <c r="H86" s="93" t="s">
        <v>45</v>
      </c>
      <c r="I86" s="74" t="s">
        <v>317</v>
      </c>
      <c r="J86" s="288">
        <v>1240</v>
      </c>
      <c r="K86" s="74" t="s">
        <v>45</v>
      </c>
      <c r="L86" s="190" t="s">
        <v>4932</v>
      </c>
      <c r="M86" s="280"/>
      <c r="N86" s="72"/>
      <c r="O86" s="110"/>
      <c r="P86" s="70"/>
    </row>
    <row r="87" spans="1:16" ht="60" x14ac:dyDescent="0.25">
      <c r="A87" s="283">
        <v>42</v>
      </c>
      <c r="B87" s="101" t="s">
        <v>5010</v>
      </c>
      <c r="C87" s="34" t="s">
        <v>5011</v>
      </c>
      <c r="D87" s="110"/>
      <c r="E87" s="13" t="s">
        <v>470</v>
      </c>
      <c r="F87" s="74" t="s">
        <v>11</v>
      </c>
      <c r="G87" s="259">
        <v>0</v>
      </c>
      <c r="H87" s="8">
        <v>0</v>
      </c>
      <c r="I87" s="253">
        <v>0</v>
      </c>
      <c r="J87" s="285">
        <v>820</v>
      </c>
      <c r="K87" s="91" t="s">
        <v>45</v>
      </c>
      <c r="L87" s="190" t="s">
        <v>4932</v>
      </c>
      <c r="M87" s="280"/>
      <c r="N87" s="72"/>
      <c r="O87" s="110"/>
      <c r="P87" s="286"/>
    </row>
    <row r="88" spans="1:16" x14ac:dyDescent="0.25">
      <c r="A88" s="283">
        <v>43</v>
      </c>
      <c r="B88" s="101" t="s">
        <v>5012</v>
      </c>
      <c r="C88" s="34" t="s">
        <v>5013</v>
      </c>
      <c r="D88" s="110"/>
      <c r="E88" s="13" t="s">
        <v>470</v>
      </c>
      <c r="F88" s="72" t="s">
        <v>11</v>
      </c>
      <c r="G88" s="287">
        <v>0.159</v>
      </c>
      <c r="H88" s="93" t="s">
        <v>45</v>
      </c>
      <c r="I88" s="74" t="s">
        <v>317</v>
      </c>
      <c r="J88" s="288">
        <v>4323</v>
      </c>
      <c r="K88" s="74" t="s">
        <v>45</v>
      </c>
      <c r="L88" s="190" t="s">
        <v>4932</v>
      </c>
      <c r="M88" s="280"/>
      <c r="N88" s="72"/>
      <c r="O88" s="110"/>
      <c r="P88" s="70"/>
    </row>
    <row r="89" spans="1:16" ht="30" x14ac:dyDescent="0.25">
      <c r="A89" s="283">
        <v>44</v>
      </c>
      <c r="B89" s="101" t="s">
        <v>5014</v>
      </c>
      <c r="C89" s="34" t="s">
        <v>5013</v>
      </c>
      <c r="D89" s="110"/>
      <c r="E89" s="13" t="s">
        <v>470</v>
      </c>
      <c r="F89" s="74" t="s">
        <v>11</v>
      </c>
      <c r="G89" s="259">
        <v>0</v>
      </c>
      <c r="H89" s="8">
        <v>0</v>
      </c>
      <c r="I89" s="253">
        <v>0</v>
      </c>
      <c r="J89" s="285">
        <v>1400</v>
      </c>
      <c r="K89" s="91" t="s">
        <v>45</v>
      </c>
      <c r="L89" s="190" t="s">
        <v>4932</v>
      </c>
      <c r="M89" s="280"/>
      <c r="N89" s="72"/>
      <c r="O89" s="110"/>
      <c r="P89" s="286"/>
    </row>
    <row r="90" spans="1:16" x14ac:dyDescent="0.25">
      <c r="A90" s="283">
        <v>45</v>
      </c>
      <c r="B90" s="101" t="s">
        <v>5015</v>
      </c>
      <c r="C90" s="34" t="s">
        <v>5016</v>
      </c>
      <c r="D90" s="110"/>
      <c r="E90" s="13" t="s">
        <v>470</v>
      </c>
      <c r="F90" s="72" t="s">
        <v>11</v>
      </c>
      <c r="G90" s="287">
        <v>5.7000000000000002E-2</v>
      </c>
      <c r="H90" s="93" t="s">
        <v>45</v>
      </c>
      <c r="I90" s="74" t="s">
        <v>317</v>
      </c>
      <c r="J90" s="261"/>
      <c r="K90" s="72"/>
      <c r="L90" s="110"/>
      <c r="M90" s="280"/>
      <c r="N90" s="72"/>
      <c r="O90" s="110"/>
      <c r="P90" s="70"/>
    </row>
    <row r="91" spans="1:16" x14ac:dyDescent="0.25">
      <c r="A91" s="283">
        <v>46</v>
      </c>
      <c r="B91" s="101" t="s">
        <v>5017</v>
      </c>
      <c r="C91" s="34" t="s">
        <v>5018</v>
      </c>
      <c r="D91" s="110"/>
      <c r="E91" s="13" t="s">
        <v>470</v>
      </c>
      <c r="F91" s="74" t="s">
        <v>11</v>
      </c>
      <c r="G91" s="259">
        <v>0</v>
      </c>
      <c r="H91" s="8">
        <v>0</v>
      </c>
      <c r="I91" s="253">
        <v>0</v>
      </c>
      <c r="J91" s="285">
        <v>77</v>
      </c>
      <c r="K91" s="91" t="s">
        <v>45</v>
      </c>
      <c r="L91" s="138" t="s">
        <v>4932</v>
      </c>
      <c r="M91" s="280"/>
      <c r="N91" s="72"/>
      <c r="O91" s="110"/>
      <c r="P91" s="286"/>
    </row>
    <row r="92" spans="1:16" ht="30" x14ac:dyDescent="0.25">
      <c r="A92" s="283">
        <v>47</v>
      </c>
      <c r="B92" s="101" t="s">
        <v>5019</v>
      </c>
      <c r="C92" s="34" t="s">
        <v>5020</v>
      </c>
      <c r="D92" s="110"/>
      <c r="E92" s="13" t="s">
        <v>470</v>
      </c>
      <c r="F92" s="74" t="s">
        <v>11</v>
      </c>
      <c r="G92" s="287">
        <v>7.9000000000000001E-2</v>
      </c>
      <c r="H92" s="93" t="s">
        <v>45</v>
      </c>
      <c r="I92" s="74" t="s">
        <v>317</v>
      </c>
      <c r="J92" s="285">
        <v>335</v>
      </c>
      <c r="K92" s="91" t="s">
        <v>45</v>
      </c>
      <c r="L92" s="190" t="s">
        <v>4932</v>
      </c>
      <c r="M92" s="19">
        <v>2</v>
      </c>
      <c r="N92" s="10" t="s">
        <v>15</v>
      </c>
      <c r="O92" s="10" t="s">
        <v>482</v>
      </c>
      <c r="P92" s="10"/>
    </row>
    <row r="93" spans="1:16" x14ac:dyDescent="0.25">
      <c r="A93" s="283">
        <v>48</v>
      </c>
      <c r="B93" s="101" t="s">
        <v>5021</v>
      </c>
      <c r="C93" s="34" t="s">
        <v>5022</v>
      </c>
      <c r="D93" s="110"/>
      <c r="E93" s="13" t="s">
        <v>470</v>
      </c>
      <c r="F93" s="72" t="s">
        <v>11</v>
      </c>
      <c r="G93" s="287">
        <v>7.9000000000000001E-2</v>
      </c>
      <c r="H93" s="93" t="s">
        <v>45</v>
      </c>
      <c r="I93" s="74" t="s">
        <v>317</v>
      </c>
      <c r="J93" s="261"/>
      <c r="K93" s="72"/>
      <c r="L93" s="110"/>
      <c r="M93" s="280"/>
      <c r="N93" s="72"/>
      <c r="O93" s="110"/>
      <c r="P93" s="70"/>
    </row>
    <row r="94" spans="1:16" x14ac:dyDescent="0.25">
      <c r="A94" s="283">
        <v>49</v>
      </c>
      <c r="B94" s="101" t="s">
        <v>5023</v>
      </c>
      <c r="C94" s="34" t="s">
        <v>5024</v>
      </c>
      <c r="D94" s="110"/>
      <c r="E94" s="13" t="s">
        <v>470</v>
      </c>
      <c r="F94" s="74" t="s">
        <v>11</v>
      </c>
      <c r="G94" s="259">
        <v>0</v>
      </c>
      <c r="H94" s="8">
        <v>0</v>
      </c>
      <c r="I94" s="253">
        <v>0</v>
      </c>
      <c r="J94" s="285">
        <v>160</v>
      </c>
      <c r="K94" s="91" t="s">
        <v>45</v>
      </c>
      <c r="L94" s="190" t="s">
        <v>4932</v>
      </c>
      <c r="M94" s="280"/>
      <c r="N94" s="72"/>
      <c r="O94" s="110"/>
      <c r="P94" s="286"/>
    </row>
    <row r="95" spans="1:16" x14ac:dyDescent="0.25">
      <c r="A95" s="283">
        <v>50</v>
      </c>
      <c r="B95" s="60" t="s">
        <v>5025</v>
      </c>
      <c r="C95" s="34"/>
      <c r="D95" s="110"/>
      <c r="E95" s="72" t="s">
        <v>473</v>
      </c>
      <c r="F95" s="9" t="s">
        <v>11</v>
      </c>
      <c r="G95" s="259">
        <v>0</v>
      </c>
      <c r="H95" s="8">
        <v>0</v>
      </c>
      <c r="I95" s="253">
        <v>0</v>
      </c>
      <c r="J95" s="261"/>
      <c r="K95" s="72"/>
      <c r="L95" s="110"/>
      <c r="M95" s="19">
        <v>2</v>
      </c>
      <c r="N95" s="10" t="s">
        <v>15</v>
      </c>
      <c r="O95" s="10" t="s">
        <v>482</v>
      </c>
      <c r="P95" s="26" t="s">
        <v>496</v>
      </c>
    </row>
    <row r="96" spans="1:16" ht="90" x14ac:dyDescent="0.25">
      <c r="A96" s="283">
        <v>51</v>
      </c>
      <c r="B96" s="26" t="s">
        <v>5026</v>
      </c>
      <c r="C96" s="34" t="s">
        <v>5027</v>
      </c>
      <c r="D96" s="110"/>
      <c r="E96" s="13" t="s">
        <v>473</v>
      </c>
      <c r="F96" s="74" t="s">
        <v>11</v>
      </c>
      <c r="G96" s="259">
        <v>0</v>
      </c>
      <c r="H96" s="8">
        <v>0</v>
      </c>
      <c r="I96" s="253">
        <v>0</v>
      </c>
      <c r="J96" s="288">
        <v>2900</v>
      </c>
      <c r="K96" s="74" t="s">
        <v>45</v>
      </c>
      <c r="L96" s="190" t="s">
        <v>4932</v>
      </c>
      <c r="M96" s="280"/>
      <c r="N96" s="72"/>
      <c r="O96" s="110"/>
      <c r="P96" s="70"/>
    </row>
    <row r="97" spans="1:16" ht="105" x14ac:dyDescent="0.25">
      <c r="A97" s="283">
        <v>52</v>
      </c>
      <c r="B97" s="26" t="s">
        <v>5028</v>
      </c>
      <c r="C97" s="90" t="s">
        <v>5029</v>
      </c>
      <c r="D97" s="110"/>
      <c r="E97" s="13" t="s">
        <v>473</v>
      </c>
      <c r="F97" s="74" t="s">
        <v>11</v>
      </c>
      <c r="G97" s="287">
        <v>1.2370000000000001</v>
      </c>
      <c r="H97" s="93" t="s">
        <v>45</v>
      </c>
      <c r="I97" s="74" t="s">
        <v>317</v>
      </c>
      <c r="J97" s="263">
        <v>8089</v>
      </c>
      <c r="K97" s="190" t="s">
        <v>45</v>
      </c>
      <c r="L97" s="91" t="s">
        <v>4932</v>
      </c>
      <c r="M97" s="280"/>
      <c r="N97" s="72"/>
      <c r="O97" s="110"/>
      <c r="P97" s="286"/>
    </row>
    <row r="98" spans="1:16" x14ac:dyDescent="0.25">
      <c r="A98" s="283">
        <v>53</v>
      </c>
      <c r="B98" s="101" t="s">
        <v>5030</v>
      </c>
      <c r="C98" s="34" t="s">
        <v>5031</v>
      </c>
      <c r="D98" s="110"/>
      <c r="E98" s="13" t="s">
        <v>470</v>
      </c>
      <c r="F98" s="72" t="s">
        <v>11</v>
      </c>
      <c r="G98" s="287">
        <v>8.8999999999999996E-2</v>
      </c>
      <c r="H98" s="93" t="s">
        <v>45</v>
      </c>
      <c r="I98" s="74" t="s">
        <v>317</v>
      </c>
      <c r="J98" s="261"/>
      <c r="K98" s="72"/>
      <c r="L98" s="110"/>
      <c r="M98" s="280"/>
      <c r="N98" s="72"/>
      <c r="O98" s="110"/>
      <c r="P98" s="70"/>
    </row>
    <row r="99" spans="1:16" x14ac:dyDescent="0.25">
      <c r="A99" s="283">
        <v>54</v>
      </c>
      <c r="B99" s="26" t="s">
        <v>5032</v>
      </c>
      <c r="C99" s="34" t="s">
        <v>5033</v>
      </c>
      <c r="D99" s="110"/>
      <c r="E99" s="13" t="s">
        <v>470</v>
      </c>
      <c r="F99" s="74" t="s">
        <v>11</v>
      </c>
      <c r="G99" s="287">
        <v>0.217</v>
      </c>
      <c r="H99" s="93" t="s">
        <v>45</v>
      </c>
      <c r="I99" s="74" t="s">
        <v>317</v>
      </c>
      <c r="J99" s="288">
        <v>60</v>
      </c>
      <c r="K99" s="190" t="s">
        <v>45</v>
      </c>
      <c r="L99" s="74" t="s">
        <v>4932</v>
      </c>
      <c r="M99" s="280"/>
      <c r="N99" s="72"/>
      <c r="O99" s="110"/>
      <c r="P99" s="70"/>
    </row>
    <row r="100" spans="1:16" x14ac:dyDescent="0.25">
      <c r="A100" s="283">
        <v>55</v>
      </c>
      <c r="B100" s="26" t="s">
        <v>5034</v>
      </c>
      <c r="C100" s="34" t="s">
        <v>5033</v>
      </c>
      <c r="D100" s="110"/>
      <c r="E100" s="13" t="s">
        <v>470</v>
      </c>
      <c r="F100" s="74" t="s">
        <v>11</v>
      </c>
      <c r="G100" s="259">
        <v>0</v>
      </c>
      <c r="H100" s="8">
        <v>0</v>
      </c>
      <c r="I100" s="253">
        <v>0</v>
      </c>
      <c r="J100" s="263">
        <v>100</v>
      </c>
      <c r="K100" s="190" t="s">
        <v>45</v>
      </c>
      <c r="L100" s="190" t="s">
        <v>4932</v>
      </c>
      <c r="M100" s="280"/>
      <c r="N100" s="72"/>
      <c r="O100" s="110"/>
      <c r="P100" s="26"/>
    </row>
    <row r="101" spans="1:16" ht="30" x14ac:dyDescent="0.25">
      <c r="A101" s="283">
        <v>56</v>
      </c>
      <c r="B101" s="60" t="s">
        <v>5035</v>
      </c>
      <c r="C101" s="34"/>
      <c r="D101" s="110"/>
      <c r="E101" s="72" t="s">
        <v>473</v>
      </c>
      <c r="F101" s="9" t="s">
        <v>11</v>
      </c>
      <c r="G101" s="259">
        <v>0</v>
      </c>
      <c r="H101" s="8">
        <v>0</v>
      </c>
      <c r="I101" s="253">
        <v>0</v>
      </c>
      <c r="J101" s="261"/>
      <c r="K101" s="72"/>
      <c r="L101" s="110"/>
      <c r="M101" s="19">
        <v>5</v>
      </c>
      <c r="N101" s="10" t="s">
        <v>15</v>
      </c>
      <c r="O101" s="10" t="s">
        <v>482</v>
      </c>
      <c r="P101" s="26" t="s">
        <v>5036</v>
      </c>
    </row>
    <row r="102" spans="1:16" x14ac:dyDescent="0.25">
      <c r="A102" s="283">
        <v>57</v>
      </c>
      <c r="B102" s="101" t="s">
        <v>5037</v>
      </c>
      <c r="C102" s="34" t="s">
        <v>5038</v>
      </c>
      <c r="D102" s="110"/>
      <c r="E102" s="72" t="s">
        <v>473</v>
      </c>
      <c r="F102" s="72" t="s">
        <v>11</v>
      </c>
      <c r="G102" s="287">
        <v>9.4E-2</v>
      </c>
      <c r="H102" s="93" t="s">
        <v>45</v>
      </c>
      <c r="I102" s="74" t="s">
        <v>317</v>
      </c>
      <c r="J102" s="261"/>
      <c r="K102" s="72"/>
      <c r="L102" s="110"/>
      <c r="M102" s="280"/>
      <c r="N102" s="72"/>
      <c r="O102" s="110"/>
      <c r="P102" s="70"/>
    </row>
    <row r="103" spans="1:16" x14ac:dyDescent="0.25">
      <c r="A103" s="283">
        <v>58</v>
      </c>
      <c r="B103" s="101" t="s">
        <v>5039</v>
      </c>
      <c r="C103" s="34" t="s">
        <v>5040</v>
      </c>
      <c r="D103" s="110"/>
      <c r="E103" s="72" t="s">
        <v>473</v>
      </c>
      <c r="F103" s="74" t="s">
        <v>11</v>
      </c>
      <c r="G103" s="259">
        <v>0</v>
      </c>
      <c r="H103" s="8">
        <v>0</v>
      </c>
      <c r="I103" s="253">
        <v>0</v>
      </c>
      <c r="J103" s="285">
        <v>180</v>
      </c>
      <c r="K103" s="91" t="s">
        <v>45</v>
      </c>
      <c r="L103" s="190" t="s">
        <v>4932</v>
      </c>
      <c r="M103" s="280"/>
      <c r="N103" s="72"/>
      <c r="O103" s="110"/>
      <c r="P103" s="286"/>
    </row>
    <row r="104" spans="1:16" x14ac:dyDescent="0.25">
      <c r="A104" s="283">
        <v>59</v>
      </c>
      <c r="B104" s="101" t="s">
        <v>5041</v>
      </c>
      <c r="C104" s="34" t="s">
        <v>5042</v>
      </c>
      <c r="D104" s="110"/>
      <c r="E104" s="72" t="s">
        <v>473</v>
      </c>
      <c r="F104" s="72" t="s">
        <v>11</v>
      </c>
      <c r="G104" s="287">
        <v>0.40899999999999997</v>
      </c>
      <c r="H104" s="93" t="s">
        <v>45</v>
      </c>
      <c r="I104" s="74" t="s">
        <v>317</v>
      </c>
      <c r="J104" s="261"/>
      <c r="K104" s="72"/>
      <c r="L104" s="110"/>
      <c r="M104" s="280"/>
      <c r="N104" s="72"/>
      <c r="O104" s="110"/>
      <c r="P104" s="70"/>
    </row>
    <row r="105" spans="1:16" x14ac:dyDescent="0.25">
      <c r="A105" s="283">
        <v>60</v>
      </c>
      <c r="B105" s="26" t="s">
        <v>5043</v>
      </c>
      <c r="C105" s="34" t="s">
        <v>5044</v>
      </c>
      <c r="D105" s="110"/>
      <c r="E105" s="72" t="s">
        <v>473</v>
      </c>
      <c r="F105" s="74" t="s">
        <v>11</v>
      </c>
      <c r="G105" s="259">
        <v>0</v>
      </c>
      <c r="H105" s="8">
        <v>0</v>
      </c>
      <c r="I105" s="253">
        <v>0</v>
      </c>
      <c r="J105" s="263">
        <v>700</v>
      </c>
      <c r="K105" s="190" t="s">
        <v>45</v>
      </c>
      <c r="L105" s="91" t="s">
        <v>4932</v>
      </c>
      <c r="M105" s="280"/>
      <c r="N105" s="72"/>
      <c r="O105" s="110"/>
      <c r="P105" s="26"/>
    </row>
    <row r="106" spans="1:16" x14ac:dyDescent="0.25">
      <c r="A106" s="283">
        <v>61</v>
      </c>
      <c r="B106" s="101" t="s">
        <v>5045</v>
      </c>
      <c r="C106" s="34" t="s">
        <v>5046</v>
      </c>
      <c r="D106" s="110"/>
      <c r="E106" s="13" t="s">
        <v>470</v>
      </c>
      <c r="F106" s="72" t="s">
        <v>11</v>
      </c>
      <c r="G106" s="287">
        <v>5.0999999999999997E-2</v>
      </c>
      <c r="H106" s="93" t="s">
        <v>45</v>
      </c>
      <c r="I106" s="74" t="s">
        <v>317</v>
      </c>
      <c r="J106" s="261"/>
      <c r="K106" s="72"/>
      <c r="L106" s="110"/>
      <c r="M106" s="280"/>
      <c r="N106" s="72"/>
      <c r="O106" s="110"/>
      <c r="P106" s="70"/>
    </row>
    <row r="107" spans="1:16" ht="30" x14ac:dyDescent="0.25">
      <c r="A107" s="283">
        <v>62</v>
      </c>
      <c r="B107" s="101" t="s">
        <v>5047</v>
      </c>
      <c r="C107" s="34" t="s">
        <v>5046</v>
      </c>
      <c r="D107" s="110"/>
      <c r="E107" s="13" t="s">
        <v>470</v>
      </c>
      <c r="F107" s="74" t="s">
        <v>11</v>
      </c>
      <c r="G107" s="259">
        <v>0</v>
      </c>
      <c r="H107" s="8">
        <v>0</v>
      </c>
      <c r="I107" s="253">
        <v>0</v>
      </c>
      <c r="J107" s="285">
        <v>30</v>
      </c>
      <c r="K107" s="190" t="s">
        <v>45</v>
      </c>
      <c r="L107" s="138" t="s">
        <v>4932</v>
      </c>
      <c r="M107" s="280"/>
      <c r="N107" s="72"/>
      <c r="O107" s="110"/>
      <c r="P107" s="26"/>
    </row>
    <row r="108" spans="1:16" x14ac:dyDescent="0.25">
      <c r="A108" s="283">
        <v>63</v>
      </c>
      <c r="B108" s="101" t="s">
        <v>5048</v>
      </c>
      <c r="C108" s="34" t="s">
        <v>5049</v>
      </c>
      <c r="D108" s="110"/>
      <c r="E108" s="13" t="s">
        <v>470</v>
      </c>
      <c r="F108" s="72" t="s">
        <v>11</v>
      </c>
      <c r="G108" s="287">
        <v>3.6999999999999998E-2</v>
      </c>
      <c r="H108" s="93" t="s">
        <v>45</v>
      </c>
      <c r="I108" s="74" t="s">
        <v>317</v>
      </c>
      <c r="J108" s="261"/>
      <c r="K108" s="72"/>
      <c r="L108" s="110"/>
      <c r="M108" s="280"/>
      <c r="N108" s="72"/>
      <c r="O108" s="110"/>
      <c r="P108" s="70"/>
    </row>
    <row r="109" spans="1:16" x14ac:dyDescent="0.25">
      <c r="A109" s="283">
        <v>64</v>
      </c>
      <c r="B109" s="101" t="s">
        <v>5050</v>
      </c>
      <c r="C109" s="34" t="s">
        <v>5051</v>
      </c>
      <c r="D109" s="110"/>
      <c r="E109" s="13" t="s">
        <v>470</v>
      </c>
      <c r="F109" s="72" t="s">
        <v>11</v>
      </c>
      <c r="G109" s="287">
        <v>0.125</v>
      </c>
      <c r="H109" s="93" t="s">
        <v>45</v>
      </c>
      <c r="I109" s="74" t="s">
        <v>317</v>
      </c>
      <c r="J109" s="261"/>
      <c r="K109" s="72"/>
      <c r="L109" s="110"/>
      <c r="M109" s="280"/>
      <c r="N109" s="72"/>
      <c r="O109" s="110"/>
      <c r="P109" s="70"/>
    </row>
    <row r="110" spans="1:16" ht="30" x14ac:dyDescent="0.25">
      <c r="A110" s="283">
        <v>65</v>
      </c>
      <c r="B110" s="101" t="s">
        <v>5052</v>
      </c>
      <c r="C110" s="34" t="s">
        <v>5053</v>
      </c>
      <c r="D110" s="110"/>
      <c r="E110" s="13" t="s">
        <v>470</v>
      </c>
      <c r="F110" s="74" t="s">
        <v>11</v>
      </c>
      <c r="G110" s="259">
        <v>0</v>
      </c>
      <c r="H110" s="8">
        <v>0</v>
      </c>
      <c r="I110" s="253">
        <v>0</v>
      </c>
      <c r="J110" s="285">
        <v>80</v>
      </c>
      <c r="K110" s="190" t="s">
        <v>45</v>
      </c>
      <c r="L110" s="138" t="s">
        <v>4932</v>
      </c>
      <c r="M110" s="280"/>
      <c r="N110" s="72"/>
      <c r="O110" s="110"/>
      <c r="P110" s="26"/>
    </row>
    <row r="111" spans="1:16" x14ac:dyDescent="0.25">
      <c r="A111" s="283"/>
      <c r="B111" s="101"/>
      <c r="C111" s="34"/>
      <c r="D111" s="110"/>
      <c r="E111" s="13"/>
      <c r="F111" s="74"/>
      <c r="G111" s="259">
        <v>0</v>
      </c>
      <c r="H111" s="8">
        <v>0</v>
      </c>
      <c r="I111" s="253">
        <v>0</v>
      </c>
      <c r="J111" s="285"/>
      <c r="K111" s="190"/>
      <c r="L111" s="138"/>
      <c r="M111" s="280"/>
      <c r="N111" s="72"/>
      <c r="O111" s="110"/>
      <c r="P111" s="26"/>
    </row>
    <row r="112" spans="1:16" s="297" customFormat="1" ht="60" x14ac:dyDescent="0.25">
      <c r="A112" s="291">
        <v>1</v>
      </c>
      <c r="B112" s="292" t="s">
        <v>5054</v>
      </c>
      <c r="C112" s="293" t="s">
        <v>5055</v>
      </c>
      <c r="D112" s="293" t="s">
        <v>5056</v>
      </c>
      <c r="E112" s="294" t="s">
        <v>791</v>
      </c>
      <c r="F112" s="145" t="s">
        <v>5057</v>
      </c>
      <c r="G112" s="295">
        <v>0.99199999999999999</v>
      </c>
      <c r="H112" s="8" t="s">
        <v>45</v>
      </c>
      <c r="I112" s="74" t="s">
        <v>74</v>
      </c>
      <c r="J112" s="296">
        <v>12040</v>
      </c>
      <c r="K112" s="8" t="s">
        <v>45</v>
      </c>
      <c r="L112" s="260" t="s">
        <v>5058</v>
      </c>
      <c r="M112" s="264">
        <v>14</v>
      </c>
      <c r="N112" s="8" t="s">
        <v>15</v>
      </c>
      <c r="O112" s="260" t="s">
        <v>5059</v>
      </c>
      <c r="P112" s="260" t="s">
        <v>5060</v>
      </c>
    </row>
    <row r="113" spans="1:16" s="297" customFormat="1" ht="60" x14ac:dyDescent="0.25">
      <c r="A113" s="291">
        <v>2</v>
      </c>
      <c r="B113" s="292" t="s">
        <v>5061</v>
      </c>
      <c r="C113" s="293" t="s">
        <v>5062</v>
      </c>
      <c r="D113" s="293" t="s">
        <v>5063</v>
      </c>
      <c r="E113" s="294" t="s">
        <v>791</v>
      </c>
      <c r="F113" s="145" t="s">
        <v>5057</v>
      </c>
      <c r="G113" s="295">
        <v>0.82699999999999996</v>
      </c>
      <c r="H113" s="8" t="s">
        <v>45</v>
      </c>
      <c r="I113" s="74" t="s">
        <v>74</v>
      </c>
      <c r="J113" s="296">
        <v>7173</v>
      </c>
      <c r="K113" s="8" t="s">
        <v>45</v>
      </c>
      <c r="L113" s="260" t="s">
        <v>5058</v>
      </c>
      <c r="M113" s="264">
        <v>13</v>
      </c>
      <c r="N113" s="8" t="s">
        <v>15</v>
      </c>
      <c r="O113" s="260" t="s">
        <v>5059</v>
      </c>
      <c r="P113" s="260" t="s">
        <v>5060</v>
      </c>
    </row>
    <row r="114" spans="1:16" s="297" customFormat="1" ht="30" x14ac:dyDescent="0.25">
      <c r="A114" s="291">
        <v>3</v>
      </c>
      <c r="B114" s="292" t="s">
        <v>5064</v>
      </c>
      <c r="C114" s="293" t="s">
        <v>5065</v>
      </c>
      <c r="D114" s="293" t="s">
        <v>5066</v>
      </c>
      <c r="E114" s="294" t="s">
        <v>791</v>
      </c>
      <c r="F114" s="145" t="s">
        <v>5057</v>
      </c>
      <c r="G114" s="295">
        <v>0.74299999999999999</v>
      </c>
      <c r="H114" s="8" t="s">
        <v>45</v>
      </c>
      <c r="I114" s="74" t="s">
        <v>74</v>
      </c>
      <c r="J114" s="296">
        <v>8158</v>
      </c>
      <c r="K114" s="8" t="s">
        <v>45</v>
      </c>
      <c r="L114" s="260" t="s">
        <v>5067</v>
      </c>
      <c r="M114" s="264">
        <v>9</v>
      </c>
      <c r="N114" s="8" t="s">
        <v>15</v>
      </c>
      <c r="O114" s="260" t="s">
        <v>5059</v>
      </c>
      <c r="P114" s="260" t="s">
        <v>5068</v>
      </c>
    </row>
    <row r="115" spans="1:16" s="297" customFormat="1" ht="105" customHeight="1" x14ac:dyDescent="0.25">
      <c r="A115" s="291">
        <v>4</v>
      </c>
      <c r="B115" s="298" t="s">
        <v>5069</v>
      </c>
      <c r="C115" s="30" t="s">
        <v>5070</v>
      </c>
      <c r="D115" s="299" t="s">
        <v>5071</v>
      </c>
      <c r="E115" s="294" t="s">
        <v>791</v>
      </c>
      <c r="F115" s="145" t="s">
        <v>5057</v>
      </c>
      <c r="G115" s="295">
        <v>1.345</v>
      </c>
      <c r="H115" s="8" t="s">
        <v>45</v>
      </c>
      <c r="I115" s="74" t="s">
        <v>74</v>
      </c>
      <c r="J115" s="296">
        <v>10009</v>
      </c>
      <c r="K115" s="8" t="s">
        <v>45</v>
      </c>
      <c r="L115" s="260" t="s">
        <v>5072</v>
      </c>
      <c r="M115" s="264">
        <v>15</v>
      </c>
      <c r="N115" s="8" t="s">
        <v>15</v>
      </c>
      <c r="O115" s="260" t="s">
        <v>5059</v>
      </c>
      <c r="P115" s="260" t="s">
        <v>5060</v>
      </c>
    </row>
    <row r="116" spans="1:16" s="297" customFormat="1" ht="105" customHeight="1" x14ac:dyDescent="0.25">
      <c r="A116" s="291">
        <v>5</v>
      </c>
      <c r="B116" s="298" t="s">
        <v>5073</v>
      </c>
      <c r="C116" s="30" t="s">
        <v>5074</v>
      </c>
      <c r="D116" s="299" t="s">
        <v>5075</v>
      </c>
      <c r="E116" s="294" t="s">
        <v>791</v>
      </c>
      <c r="F116" s="145" t="s">
        <v>5057</v>
      </c>
      <c r="G116" s="295">
        <v>2.766</v>
      </c>
      <c r="H116" s="8" t="s">
        <v>45</v>
      </c>
      <c r="I116" s="74" t="s">
        <v>74</v>
      </c>
      <c r="J116" s="296">
        <v>12320</v>
      </c>
      <c r="K116" s="8" t="s">
        <v>45</v>
      </c>
      <c r="L116" s="260" t="s">
        <v>5076</v>
      </c>
      <c r="M116" s="264">
        <v>12</v>
      </c>
      <c r="N116" s="8" t="s">
        <v>15</v>
      </c>
      <c r="O116" s="260" t="s">
        <v>5059</v>
      </c>
      <c r="P116" s="260" t="s">
        <v>5068</v>
      </c>
    </row>
    <row r="117" spans="1:16" s="297" customFormat="1" ht="15" customHeight="1" x14ac:dyDescent="0.25">
      <c r="A117" s="291">
        <v>6</v>
      </c>
      <c r="B117" s="298" t="s">
        <v>5077</v>
      </c>
      <c r="C117" s="299" t="s">
        <v>5078</v>
      </c>
      <c r="D117" s="299" t="s">
        <v>5079</v>
      </c>
      <c r="E117" s="294" t="s">
        <v>791</v>
      </c>
      <c r="F117" s="145" t="s">
        <v>5057</v>
      </c>
      <c r="G117" s="295">
        <v>2.3E-2</v>
      </c>
      <c r="H117" s="8" t="s">
        <v>45</v>
      </c>
      <c r="I117" s="74" t="s">
        <v>74</v>
      </c>
      <c r="J117" s="296">
        <v>3594</v>
      </c>
      <c r="K117" s="8" t="s">
        <v>45</v>
      </c>
      <c r="L117" s="260" t="s">
        <v>5058</v>
      </c>
      <c r="M117" s="264">
        <v>0</v>
      </c>
      <c r="N117" s="116">
        <v>0</v>
      </c>
      <c r="O117" s="70"/>
      <c r="P117" s="260" t="s">
        <v>5068</v>
      </c>
    </row>
    <row r="118" spans="1:16" s="297" customFormat="1" ht="90" customHeight="1" x14ac:dyDescent="0.25">
      <c r="A118" s="291">
        <v>7</v>
      </c>
      <c r="B118" s="298" t="s">
        <v>5080</v>
      </c>
      <c r="C118" s="299" t="s">
        <v>5081</v>
      </c>
      <c r="D118" s="299" t="s">
        <v>5082</v>
      </c>
      <c r="E118" s="294" t="s">
        <v>791</v>
      </c>
      <c r="F118" s="145" t="s">
        <v>5057</v>
      </c>
      <c r="G118" s="295">
        <v>2.3220000000000001</v>
      </c>
      <c r="H118" s="8" t="s">
        <v>45</v>
      </c>
      <c r="I118" s="74" t="s">
        <v>74</v>
      </c>
      <c r="J118" s="296">
        <v>12242</v>
      </c>
      <c r="K118" s="8" t="s">
        <v>45</v>
      </c>
      <c r="L118" s="260" t="s">
        <v>5083</v>
      </c>
      <c r="M118" s="264">
        <v>14</v>
      </c>
      <c r="N118" s="8" t="s">
        <v>15</v>
      </c>
      <c r="O118" s="260" t="s">
        <v>5059</v>
      </c>
      <c r="P118" s="260" t="s">
        <v>5084</v>
      </c>
    </row>
    <row r="119" spans="1:16" s="297" customFormat="1" ht="90" customHeight="1" x14ac:dyDescent="0.25">
      <c r="A119" s="291">
        <v>8</v>
      </c>
      <c r="B119" s="298" t="s">
        <v>5085</v>
      </c>
      <c r="C119" s="299" t="s">
        <v>5086</v>
      </c>
      <c r="D119" s="299" t="s">
        <v>5087</v>
      </c>
      <c r="E119" s="294" t="s">
        <v>791</v>
      </c>
      <c r="F119" s="145" t="s">
        <v>5057</v>
      </c>
      <c r="G119" s="295">
        <v>2.2690000000000001</v>
      </c>
      <c r="H119" s="8" t="s">
        <v>45</v>
      </c>
      <c r="I119" s="74" t="s">
        <v>74</v>
      </c>
      <c r="J119" s="296">
        <v>9770</v>
      </c>
      <c r="K119" s="8" t="s">
        <v>45</v>
      </c>
      <c r="L119" s="260" t="s">
        <v>5088</v>
      </c>
      <c r="M119" s="264">
        <v>9</v>
      </c>
      <c r="N119" s="8" t="s">
        <v>15</v>
      </c>
      <c r="O119" s="260" t="s">
        <v>5059</v>
      </c>
      <c r="P119" s="260" t="s">
        <v>5089</v>
      </c>
    </row>
    <row r="120" spans="1:16" s="297" customFormat="1" ht="90" customHeight="1" x14ac:dyDescent="0.25">
      <c r="A120" s="291">
        <v>9</v>
      </c>
      <c r="B120" s="298" t="s">
        <v>5090</v>
      </c>
      <c r="C120" s="299" t="s">
        <v>5091</v>
      </c>
      <c r="D120" s="299" t="s">
        <v>5092</v>
      </c>
      <c r="E120" s="294" t="s">
        <v>791</v>
      </c>
      <c r="F120" s="145" t="s">
        <v>5057</v>
      </c>
      <c r="G120" s="295">
        <v>8.2675000000000001</v>
      </c>
      <c r="H120" s="8" t="s">
        <v>45</v>
      </c>
      <c r="I120" s="74" t="s">
        <v>74</v>
      </c>
      <c r="J120" s="296">
        <v>24185</v>
      </c>
      <c r="K120" s="8" t="s">
        <v>45</v>
      </c>
      <c r="L120" s="260" t="s">
        <v>5093</v>
      </c>
      <c r="M120" s="264">
        <v>21</v>
      </c>
      <c r="N120" s="8" t="s">
        <v>15</v>
      </c>
      <c r="O120" s="260" t="s">
        <v>5059</v>
      </c>
      <c r="P120" s="260" t="s">
        <v>5094</v>
      </c>
    </row>
    <row r="121" spans="1:16" s="297" customFormat="1" ht="90" customHeight="1" x14ac:dyDescent="0.25">
      <c r="A121" s="291">
        <v>10</v>
      </c>
      <c r="B121" s="298" t="s">
        <v>5095</v>
      </c>
      <c r="C121" s="299" t="s">
        <v>5096</v>
      </c>
      <c r="D121" s="299" t="s">
        <v>5097</v>
      </c>
      <c r="E121" s="294" t="s">
        <v>791</v>
      </c>
      <c r="F121" s="145" t="s">
        <v>5057</v>
      </c>
      <c r="G121" s="295">
        <v>3.7109999999999999</v>
      </c>
      <c r="H121" s="8" t="s">
        <v>45</v>
      </c>
      <c r="I121" s="74" t="s">
        <v>74</v>
      </c>
      <c r="J121" s="296">
        <v>20006</v>
      </c>
      <c r="K121" s="8" t="s">
        <v>45</v>
      </c>
      <c r="L121" s="260" t="s">
        <v>5098</v>
      </c>
      <c r="M121" s="264">
        <v>19</v>
      </c>
      <c r="N121" s="8" t="s">
        <v>15</v>
      </c>
      <c r="O121" s="260" t="s">
        <v>5059</v>
      </c>
      <c r="P121" s="260" t="s">
        <v>5068</v>
      </c>
    </row>
    <row r="122" spans="1:16" s="297" customFormat="1" ht="22.5" customHeight="1" x14ac:dyDescent="0.25">
      <c r="A122" s="291">
        <v>11</v>
      </c>
      <c r="B122" s="298" t="s">
        <v>5099</v>
      </c>
      <c r="C122" s="299" t="s">
        <v>5100</v>
      </c>
      <c r="D122" s="299">
        <v>6.8</v>
      </c>
      <c r="E122" s="294" t="s">
        <v>791</v>
      </c>
      <c r="F122" s="145" t="s">
        <v>5057</v>
      </c>
      <c r="G122" s="295">
        <v>0</v>
      </c>
      <c r="H122" s="8">
        <v>0</v>
      </c>
      <c r="I122" s="253">
        <v>0</v>
      </c>
      <c r="J122" s="296">
        <v>804</v>
      </c>
      <c r="K122" s="8" t="s">
        <v>45</v>
      </c>
      <c r="L122" s="260" t="s">
        <v>5067</v>
      </c>
      <c r="M122" s="255">
        <v>0</v>
      </c>
      <c r="N122" s="116">
        <v>0</v>
      </c>
      <c r="O122" s="70"/>
      <c r="P122" s="260" t="s">
        <v>5068</v>
      </c>
    </row>
    <row r="123" spans="1:16" s="297" customFormat="1" ht="135" x14ac:dyDescent="0.25">
      <c r="A123" s="291">
        <v>12</v>
      </c>
      <c r="B123" s="298" t="s">
        <v>5101</v>
      </c>
      <c r="C123" s="299" t="s">
        <v>5102</v>
      </c>
      <c r="D123" s="299" t="s">
        <v>5103</v>
      </c>
      <c r="E123" s="294" t="s">
        <v>791</v>
      </c>
      <c r="F123" s="145" t="s">
        <v>5057</v>
      </c>
      <c r="G123" s="295">
        <v>5.6150000000000002</v>
      </c>
      <c r="H123" s="8" t="s">
        <v>45</v>
      </c>
      <c r="I123" s="74" t="s">
        <v>74</v>
      </c>
      <c r="J123" s="296">
        <v>21600</v>
      </c>
      <c r="K123" s="8" t="s">
        <v>45</v>
      </c>
      <c r="L123" s="260" t="s">
        <v>5067</v>
      </c>
      <c r="M123" s="264">
        <v>9</v>
      </c>
      <c r="N123" s="8" t="s">
        <v>15</v>
      </c>
      <c r="O123" s="260" t="s">
        <v>5059</v>
      </c>
      <c r="P123" s="260" t="s">
        <v>5060</v>
      </c>
    </row>
    <row r="124" spans="1:16" s="297" customFormat="1" ht="60" x14ac:dyDescent="0.25">
      <c r="A124" s="291">
        <v>13</v>
      </c>
      <c r="B124" s="298" t="s">
        <v>5104</v>
      </c>
      <c r="C124" s="299" t="s">
        <v>5105</v>
      </c>
      <c r="D124" s="299" t="s">
        <v>5106</v>
      </c>
      <c r="E124" s="294" t="s">
        <v>791</v>
      </c>
      <c r="F124" s="145" t="s">
        <v>5057</v>
      </c>
      <c r="G124" s="295">
        <v>1.895</v>
      </c>
      <c r="H124" s="8" t="s">
        <v>45</v>
      </c>
      <c r="I124" s="74" t="s">
        <v>74</v>
      </c>
      <c r="J124" s="296">
        <v>9282</v>
      </c>
      <c r="K124" s="8" t="s">
        <v>45</v>
      </c>
      <c r="L124" s="260" t="s">
        <v>5058</v>
      </c>
      <c r="M124" s="264">
        <v>14</v>
      </c>
      <c r="N124" s="8" t="s">
        <v>15</v>
      </c>
      <c r="O124" s="260" t="s">
        <v>5059</v>
      </c>
      <c r="P124" s="260" t="s">
        <v>5060</v>
      </c>
    </row>
    <row r="125" spans="1:16" s="297" customFormat="1" ht="60" customHeight="1" x14ac:dyDescent="0.25">
      <c r="A125" s="291">
        <v>14</v>
      </c>
      <c r="B125" s="298" t="s">
        <v>5107</v>
      </c>
      <c r="C125" s="299" t="s">
        <v>5108</v>
      </c>
      <c r="D125" s="299" t="s">
        <v>5109</v>
      </c>
      <c r="E125" s="294" t="s">
        <v>791</v>
      </c>
      <c r="F125" s="145" t="s">
        <v>5057</v>
      </c>
      <c r="G125" s="295">
        <v>1.5580000000000001</v>
      </c>
      <c r="H125" s="8" t="s">
        <v>45</v>
      </c>
      <c r="I125" s="74" t="s">
        <v>74</v>
      </c>
      <c r="J125" s="296">
        <v>17231</v>
      </c>
      <c r="K125" s="8" t="s">
        <v>45</v>
      </c>
      <c r="L125" s="260" t="s">
        <v>5110</v>
      </c>
      <c r="M125" s="264">
        <v>8</v>
      </c>
      <c r="N125" s="8" t="s">
        <v>15</v>
      </c>
      <c r="O125" s="260" t="s">
        <v>5059</v>
      </c>
      <c r="P125" s="260" t="s">
        <v>5111</v>
      </c>
    </row>
    <row r="126" spans="1:16" s="297" customFormat="1" ht="60" customHeight="1" x14ac:dyDescent="0.25">
      <c r="A126" s="291">
        <v>15</v>
      </c>
      <c r="B126" s="298" t="s">
        <v>5112</v>
      </c>
      <c r="C126" s="299" t="s">
        <v>5113</v>
      </c>
      <c r="D126" s="299" t="s">
        <v>5114</v>
      </c>
      <c r="E126" s="294" t="s">
        <v>828</v>
      </c>
      <c r="F126" s="145" t="s">
        <v>5057</v>
      </c>
      <c r="G126" s="295">
        <v>0.74</v>
      </c>
      <c r="H126" s="8" t="s">
        <v>45</v>
      </c>
      <c r="I126" s="74" t="s">
        <v>74</v>
      </c>
      <c r="J126" s="296">
        <v>4714</v>
      </c>
      <c r="K126" s="8" t="s">
        <v>45</v>
      </c>
      <c r="L126" s="260" t="s">
        <v>4839</v>
      </c>
      <c r="M126" s="264">
        <v>9</v>
      </c>
      <c r="N126" s="8" t="s">
        <v>15</v>
      </c>
      <c r="O126" s="260" t="s">
        <v>5059</v>
      </c>
      <c r="P126" s="260" t="s">
        <v>5115</v>
      </c>
    </row>
    <row r="127" spans="1:16" s="297" customFormat="1" ht="90" customHeight="1" x14ac:dyDescent="0.25">
      <c r="A127" s="291">
        <v>16</v>
      </c>
      <c r="B127" s="298" t="s">
        <v>5116</v>
      </c>
      <c r="C127" s="30" t="s">
        <v>5117</v>
      </c>
      <c r="D127" s="299" t="s">
        <v>5118</v>
      </c>
      <c r="E127" s="294" t="s">
        <v>791</v>
      </c>
      <c r="F127" s="145" t="s">
        <v>5057</v>
      </c>
      <c r="G127" s="295">
        <v>3.3279999999999998</v>
      </c>
      <c r="H127" s="8" t="s">
        <v>45</v>
      </c>
      <c r="I127" s="74" t="s">
        <v>74</v>
      </c>
      <c r="J127" s="296">
        <v>116</v>
      </c>
      <c r="K127" s="8" t="s">
        <v>45</v>
      </c>
      <c r="L127" s="260" t="s">
        <v>5119</v>
      </c>
      <c r="M127" s="264">
        <v>11</v>
      </c>
      <c r="N127" s="8" t="s">
        <v>15</v>
      </c>
      <c r="O127" s="260" t="s">
        <v>5059</v>
      </c>
      <c r="P127" s="260" t="s">
        <v>5120</v>
      </c>
    </row>
    <row r="128" spans="1:16" s="297" customFormat="1" ht="105" customHeight="1" x14ac:dyDescent="0.25">
      <c r="A128" s="291">
        <v>17</v>
      </c>
      <c r="B128" s="298" t="s">
        <v>5121</v>
      </c>
      <c r="C128" s="299" t="s">
        <v>5122</v>
      </c>
      <c r="D128" s="299" t="s">
        <v>5123</v>
      </c>
      <c r="E128" s="294" t="s">
        <v>791</v>
      </c>
      <c r="F128" s="145" t="s">
        <v>5057</v>
      </c>
      <c r="G128" s="295">
        <v>3.891</v>
      </c>
      <c r="H128" s="8" t="s">
        <v>45</v>
      </c>
      <c r="I128" s="74" t="s">
        <v>74</v>
      </c>
      <c r="J128" s="296">
        <v>9765</v>
      </c>
      <c r="K128" s="8" t="s">
        <v>45</v>
      </c>
      <c r="L128" s="260" t="s">
        <v>5124</v>
      </c>
      <c r="M128" s="264">
        <v>6</v>
      </c>
      <c r="N128" s="8" t="s">
        <v>15</v>
      </c>
      <c r="O128" s="260" t="s">
        <v>5059</v>
      </c>
      <c r="P128" s="260" t="s">
        <v>5125</v>
      </c>
    </row>
    <row r="129" spans="1:16" s="297" customFormat="1" ht="75" customHeight="1" x14ac:dyDescent="0.25">
      <c r="A129" s="291">
        <v>18</v>
      </c>
      <c r="B129" s="298" t="s">
        <v>5126</v>
      </c>
      <c r="C129" s="299" t="s">
        <v>5127</v>
      </c>
      <c r="D129" s="299" t="s">
        <v>5128</v>
      </c>
      <c r="E129" s="294" t="s">
        <v>791</v>
      </c>
      <c r="F129" s="145" t="s">
        <v>5057</v>
      </c>
      <c r="G129" s="295">
        <v>1.7270000000000001</v>
      </c>
      <c r="H129" s="8" t="s">
        <v>45</v>
      </c>
      <c r="I129" s="74" t="s">
        <v>74</v>
      </c>
      <c r="J129" s="296">
        <v>12984.8</v>
      </c>
      <c r="K129" s="8" t="s">
        <v>45</v>
      </c>
      <c r="L129" s="260" t="s">
        <v>5129</v>
      </c>
      <c r="M129" s="264">
        <v>11</v>
      </c>
      <c r="N129" s="8" t="s">
        <v>15</v>
      </c>
      <c r="O129" s="260" t="s">
        <v>5059</v>
      </c>
      <c r="P129" s="260" t="s">
        <v>5068</v>
      </c>
    </row>
    <row r="130" spans="1:16" s="297" customFormat="1" ht="22.5" customHeight="1" x14ac:dyDescent="0.25">
      <c r="A130" s="291">
        <v>19</v>
      </c>
      <c r="B130" s="298" t="s">
        <v>5130</v>
      </c>
      <c r="C130" s="299" t="s">
        <v>5131</v>
      </c>
      <c r="D130" s="299" t="s">
        <v>5132</v>
      </c>
      <c r="E130" s="294" t="s">
        <v>791</v>
      </c>
      <c r="F130" s="145" t="s">
        <v>5057</v>
      </c>
      <c r="G130" s="295">
        <v>1.3180000000000001</v>
      </c>
      <c r="H130" s="8" t="s">
        <v>45</v>
      </c>
      <c r="I130" s="74" t="s">
        <v>74</v>
      </c>
      <c r="J130" s="296">
        <v>7960</v>
      </c>
      <c r="K130" s="8" t="s">
        <v>45</v>
      </c>
      <c r="L130" s="260" t="s">
        <v>5133</v>
      </c>
      <c r="M130" s="264">
        <v>5</v>
      </c>
      <c r="N130" s="8" t="s">
        <v>15</v>
      </c>
      <c r="O130" s="260" t="s">
        <v>5059</v>
      </c>
      <c r="P130" s="260" t="s">
        <v>5068</v>
      </c>
    </row>
    <row r="131" spans="1:16" s="297" customFormat="1" ht="120" customHeight="1" x14ac:dyDescent="0.25">
      <c r="A131" s="291">
        <v>20</v>
      </c>
      <c r="B131" s="298" t="s">
        <v>5134</v>
      </c>
      <c r="C131" s="299" t="s">
        <v>5135</v>
      </c>
      <c r="D131" s="299" t="s">
        <v>5136</v>
      </c>
      <c r="E131" s="294" t="s">
        <v>791</v>
      </c>
      <c r="F131" s="145" t="s">
        <v>5057</v>
      </c>
      <c r="G131" s="295">
        <v>2.778</v>
      </c>
      <c r="H131" s="8" t="s">
        <v>45</v>
      </c>
      <c r="I131" s="74" t="s">
        <v>74</v>
      </c>
      <c r="J131" s="296">
        <v>21507</v>
      </c>
      <c r="K131" s="8" t="s">
        <v>45</v>
      </c>
      <c r="L131" s="260" t="s">
        <v>5137</v>
      </c>
      <c r="M131" s="264">
        <v>18</v>
      </c>
      <c r="N131" s="8" t="s">
        <v>15</v>
      </c>
      <c r="O131" s="260" t="s">
        <v>5059</v>
      </c>
      <c r="P131" s="260" t="s">
        <v>5068</v>
      </c>
    </row>
    <row r="132" spans="1:16" s="297" customFormat="1" ht="45" customHeight="1" x14ac:dyDescent="0.25">
      <c r="A132" s="291">
        <v>21</v>
      </c>
      <c r="B132" s="298" t="s">
        <v>5138</v>
      </c>
      <c r="C132" s="299" t="s">
        <v>5139</v>
      </c>
      <c r="D132" s="299" t="s">
        <v>5140</v>
      </c>
      <c r="E132" s="294" t="s">
        <v>791</v>
      </c>
      <c r="F132" s="145" t="s">
        <v>5057</v>
      </c>
      <c r="G132" s="295">
        <v>3.5339999999999998</v>
      </c>
      <c r="H132" s="8" t="s">
        <v>45</v>
      </c>
      <c r="I132" s="74" t="s">
        <v>74</v>
      </c>
      <c r="J132" s="296">
        <v>19494</v>
      </c>
      <c r="K132" s="8" t="s">
        <v>45</v>
      </c>
      <c r="L132" s="260" t="s">
        <v>5058</v>
      </c>
      <c r="M132" s="264">
        <v>15</v>
      </c>
      <c r="N132" s="8" t="s">
        <v>15</v>
      </c>
      <c r="O132" s="260" t="s">
        <v>5059</v>
      </c>
      <c r="P132" s="260" t="s">
        <v>5068</v>
      </c>
    </row>
    <row r="133" spans="1:16" s="297" customFormat="1" ht="30" customHeight="1" x14ac:dyDescent="0.25">
      <c r="A133" s="291">
        <v>22</v>
      </c>
      <c r="B133" s="298" t="s">
        <v>5141</v>
      </c>
      <c r="C133" s="299" t="s">
        <v>5142</v>
      </c>
      <c r="D133" s="299" t="s">
        <v>5143</v>
      </c>
      <c r="E133" s="294" t="s">
        <v>791</v>
      </c>
      <c r="F133" s="145" t="s">
        <v>5057</v>
      </c>
      <c r="G133" s="295">
        <v>1.131</v>
      </c>
      <c r="H133" s="8" t="s">
        <v>45</v>
      </c>
      <c r="I133" s="74" t="s">
        <v>74</v>
      </c>
      <c r="J133" s="296">
        <v>13103</v>
      </c>
      <c r="K133" s="8" t="s">
        <v>45</v>
      </c>
      <c r="L133" s="260" t="s">
        <v>5144</v>
      </c>
      <c r="M133" s="264">
        <v>6</v>
      </c>
      <c r="N133" s="8" t="s">
        <v>15</v>
      </c>
      <c r="O133" s="260" t="s">
        <v>5059</v>
      </c>
      <c r="P133" s="260" t="s">
        <v>5068</v>
      </c>
    </row>
    <row r="134" spans="1:16" s="297" customFormat="1" ht="56.25" x14ac:dyDescent="0.25">
      <c r="A134" s="291">
        <v>23</v>
      </c>
      <c r="B134" s="298" t="s">
        <v>5145</v>
      </c>
      <c r="C134" s="299" t="s">
        <v>5146</v>
      </c>
      <c r="D134" s="299" t="s">
        <v>5147</v>
      </c>
      <c r="E134" s="294" t="s">
        <v>791</v>
      </c>
      <c r="F134" s="145" t="s">
        <v>5057</v>
      </c>
      <c r="G134" s="295">
        <f>3.801+0.096</f>
        <v>3.8970000000000002</v>
      </c>
      <c r="H134" s="8" t="s">
        <v>45</v>
      </c>
      <c r="I134" s="74" t="s">
        <v>74</v>
      </c>
      <c r="J134" s="296">
        <f>9996+341</f>
        <v>10337</v>
      </c>
      <c r="K134" s="8" t="s">
        <v>45</v>
      </c>
      <c r="L134" s="260" t="s">
        <v>5148</v>
      </c>
      <c r="M134" s="264">
        <v>7</v>
      </c>
      <c r="N134" s="8" t="s">
        <v>15</v>
      </c>
      <c r="O134" s="260" t="s">
        <v>5059</v>
      </c>
      <c r="P134" s="260" t="s">
        <v>5149</v>
      </c>
    </row>
    <row r="135" spans="1:16" s="297" customFormat="1" ht="67.5" x14ac:dyDescent="0.25">
      <c r="A135" s="291">
        <v>24</v>
      </c>
      <c r="B135" s="298" t="s">
        <v>5150</v>
      </c>
      <c r="C135" s="299" t="s">
        <v>5151</v>
      </c>
      <c r="D135" s="299" t="s">
        <v>5152</v>
      </c>
      <c r="E135" s="294" t="s">
        <v>791</v>
      </c>
      <c r="F135" s="145" t="s">
        <v>5057</v>
      </c>
      <c r="G135" s="295">
        <v>3.5590000000000002</v>
      </c>
      <c r="H135" s="8" t="s">
        <v>45</v>
      </c>
      <c r="I135" s="74" t="s">
        <v>74</v>
      </c>
      <c r="J135" s="296">
        <v>11568</v>
      </c>
      <c r="K135" s="8" t="s">
        <v>45</v>
      </c>
      <c r="L135" s="260" t="s">
        <v>5153</v>
      </c>
      <c r="M135" s="264">
        <v>11</v>
      </c>
      <c r="N135" s="8" t="s">
        <v>15</v>
      </c>
      <c r="O135" s="260" t="s">
        <v>5059</v>
      </c>
      <c r="P135" s="260" t="s">
        <v>5068</v>
      </c>
    </row>
    <row r="136" spans="1:16" s="297" customFormat="1" ht="60" customHeight="1" x14ac:dyDescent="0.25">
      <c r="A136" s="291">
        <v>25</v>
      </c>
      <c r="B136" s="298" t="s">
        <v>5154</v>
      </c>
      <c r="C136" s="299" t="s">
        <v>5155</v>
      </c>
      <c r="D136" s="299" t="s">
        <v>5156</v>
      </c>
      <c r="E136" s="294" t="s">
        <v>791</v>
      </c>
      <c r="F136" s="145" t="s">
        <v>5057</v>
      </c>
      <c r="G136" s="295">
        <v>2.1379999999999999</v>
      </c>
      <c r="H136" s="8" t="s">
        <v>45</v>
      </c>
      <c r="I136" s="74" t="s">
        <v>74</v>
      </c>
      <c r="J136" s="296">
        <v>15434</v>
      </c>
      <c r="K136" s="8" t="s">
        <v>45</v>
      </c>
      <c r="L136" s="260" t="s">
        <v>5157</v>
      </c>
      <c r="M136" s="264">
        <v>14</v>
      </c>
      <c r="N136" s="8" t="s">
        <v>15</v>
      </c>
      <c r="O136" s="260" t="s">
        <v>5059</v>
      </c>
      <c r="P136" s="260" t="s">
        <v>5068</v>
      </c>
    </row>
    <row r="137" spans="1:16" s="297" customFormat="1" ht="30" customHeight="1" x14ac:dyDescent="0.25">
      <c r="A137" s="291">
        <v>26</v>
      </c>
      <c r="B137" s="298" t="s">
        <v>5158</v>
      </c>
      <c r="C137" s="299" t="s">
        <v>5159</v>
      </c>
      <c r="D137" s="299" t="s">
        <v>5160</v>
      </c>
      <c r="E137" s="294" t="s">
        <v>791</v>
      </c>
      <c r="F137" s="145" t="s">
        <v>5057</v>
      </c>
      <c r="G137" s="295">
        <v>0.94299999999999995</v>
      </c>
      <c r="H137" s="8" t="s">
        <v>45</v>
      </c>
      <c r="I137" s="74" t="s">
        <v>74</v>
      </c>
      <c r="J137" s="296">
        <v>10473</v>
      </c>
      <c r="K137" s="8" t="s">
        <v>45</v>
      </c>
      <c r="L137" s="260" t="s">
        <v>5161</v>
      </c>
      <c r="M137" s="264">
        <v>8</v>
      </c>
      <c r="N137" s="8" t="s">
        <v>15</v>
      </c>
      <c r="O137" s="260" t="s">
        <v>5059</v>
      </c>
      <c r="P137" s="260" t="s">
        <v>5068</v>
      </c>
    </row>
    <row r="138" spans="1:16" s="297" customFormat="1" ht="33.75" customHeight="1" x14ac:dyDescent="0.25">
      <c r="A138" s="291">
        <v>27</v>
      </c>
      <c r="B138" s="298" t="s">
        <v>5162</v>
      </c>
      <c r="C138" s="299" t="s">
        <v>5163</v>
      </c>
      <c r="D138" s="299" t="s">
        <v>5164</v>
      </c>
      <c r="E138" s="294" t="s">
        <v>787</v>
      </c>
      <c r="F138" s="145" t="s">
        <v>5057</v>
      </c>
      <c r="G138" s="295">
        <v>2.1560000000000001</v>
      </c>
      <c r="H138" s="8" t="s">
        <v>45</v>
      </c>
      <c r="I138" s="74" t="s">
        <v>74</v>
      </c>
      <c r="J138" s="296">
        <v>16680</v>
      </c>
      <c r="K138" s="8" t="s">
        <v>45</v>
      </c>
      <c r="L138" s="260" t="s">
        <v>5165</v>
      </c>
      <c r="M138" s="264">
        <v>22</v>
      </c>
      <c r="N138" s="8" t="s">
        <v>15</v>
      </c>
      <c r="O138" s="260" t="s">
        <v>5059</v>
      </c>
      <c r="P138" s="260" t="s">
        <v>5068</v>
      </c>
    </row>
    <row r="139" spans="1:16" s="297" customFormat="1" ht="120" customHeight="1" x14ac:dyDescent="0.25">
      <c r="A139" s="291">
        <v>28</v>
      </c>
      <c r="B139" s="298" t="s">
        <v>5166</v>
      </c>
      <c r="C139" s="299" t="s">
        <v>5167</v>
      </c>
      <c r="D139" s="299" t="s">
        <v>5168</v>
      </c>
      <c r="E139" s="294" t="s">
        <v>787</v>
      </c>
      <c r="F139" s="145" t="s">
        <v>5057</v>
      </c>
      <c r="G139" s="295">
        <v>3.996</v>
      </c>
      <c r="H139" s="8" t="s">
        <v>45</v>
      </c>
      <c r="I139" s="74" t="s">
        <v>74</v>
      </c>
      <c r="J139" s="296">
        <v>24330</v>
      </c>
      <c r="K139" s="8" t="s">
        <v>45</v>
      </c>
      <c r="L139" s="260" t="s">
        <v>5169</v>
      </c>
      <c r="M139" s="264">
        <v>11</v>
      </c>
      <c r="N139" s="8" t="s">
        <v>15</v>
      </c>
      <c r="O139" s="260" t="s">
        <v>5059</v>
      </c>
      <c r="P139" s="260" t="s">
        <v>5068</v>
      </c>
    </row>
    <row r="140" spans="1:16" s="297" customFormat="1" ht="202.5" x14ac:dyDescent="0.25">
      <c r="A140" s="291">
        <v>29</v>
      </c>
      <c r="B140" s="298" t="s">
        <v>5170</v>
      </c>
      <c r="C140" s="299" t="s">
        <v>5171</v>
      </c>
      <c r="D140" s="299" t="s">
        <v>5172</v>
      </c>
      <c r="E140" s="294" t="s">
        <v>787</v>
      </c>
      <c r="F140" s="145" t="s">
        <v>5057</v>
      </c>
      <c r="G140" s="295">
        <v>2.6059999999999999</v>
      </c>
      <c r="H140" s="8" t="s">
        <v>45</v>
      </c>
      <c r="I140" s="74" t="s">
        <v>74</v>
      </c>
      <c r="J140" s="296">
        <v>30408</v>
      </c>
      <c r="K140" s="8" t="s">
        <v>45</v>
      </c>
      <c r="L140" s="260" t="s">
        <v>5133</v>
      </c>
      <c r="M140" s="264">
        <v>16</v>
      </c>
      <c r="N140" s="8" t="s">
        <v>15</v>
      </c>
      <c r="O140" s="260" t="s">
        <v>5059</v>
      </c>
      <c r="P140" s="260" t="s">
        <v>5173</v>
      </c>
    </row>
    <row r="141" spans="1:16" s="297" customFormat="1" ht="45" customHeight="1" x14ac:dyDescent="0.25">
      <c r="A141" s="291">
        <v>30</v>
      </c>
      <c r="B141" s="298" t="s">
        <v>5174</v>
      </c>
      <c r="C141" s="299" t="s">
        <v>5175</v>
      </c>
      <c r="D141" s="299" t="s">
        <v>5176</v>
      </c>
      <c r="E141" s="294" t="s">
        <v>787</v>
      </c>
      <c r="F141" s="145" t="s">
        <v>5057</v>
      </c>
      <c r="G141" s="295">
        <v>1.897</v>
      </c>
      <c r="H141" s="8" t="s">
        <v>45</v>
      </c>
      <c r="I141" s="74" t="s">
        <v>74</v>
      </c>
      <c r="J141" s="296">
        <v>5368</v>
      </c>
      <c r="K141" s="8" t="s">
        <v>45</v>
      </c>
      <c r="L141" s="260" t="s">
        <v>5177</v>
      </c>
      <c r="M141" s="264">
        <v>3</v>
      </c>
      <c r="N141" s="8" t="s">
        <v>15</v>
      </c>
      <c r="O141" s="260" t="s">
        <v>5059</v>
      </c>
      <c r="P141" s="260" t="s">
        <v>5068</v>
      </c>
    </row>
    <row r="142" spans="1:16" s="297" customFormat="1" ht="56.25" x14ac:dyDescent="0.25">
      <c r="A142" s="291">
        <v>31</v>
      </c>
      <c r="B142" s="298" t="s">
        <v>5178</v>
      </c>
      <c r="C142" s="299" t="s">
        <v>5179</v>
      </c>
      <c r="D142" s="299" t="s">
        <v>5180</v>
      </c>
      <c r="E142" s="294" t="s">
        <v>787</v>
      </c>
      <c r="F142" s="145" t="s">
        <v>5057</v>
      </c>
      <c r="G142" s="295">
        <v>1.46</v>
      </c>
      <c r="H142" s="8" t="s">
        <v>45</v>
      </c>
      <c r="I142" s="74" t="s">
        <v>74</v>
      </c>
      <c r="J142" s="296">
        <v>2615</v>
      </c>
      <c r="K142" s="8" t="s">
        <v>45</v>
      </c>
      <c r="L142" s="260" t="s">
        <v>5181</v>
      </c>
      <c r="M142" s="264">
        <v>5</v>
      </c>
      <c r="N142" s="8" t="s">
        <v>15</v>
      </c>
      <c r="O142" s="260" t="s">
        <v>5059</v>
      </c>
      <c r="P142" s="260" t="s">
        <v>5068</v>
      </c>
    </row>
    <row r="143" spans="1:16" s="297" customFormat="1" ht="31.5" customHeight="1" x14ac:dyDescent="0.25">
      <c r="A143" s="291">
        <v>32</v>
      </c>
      <c r="B143" s="298" t="s">
        <v>5182</v>
      </c>
      <c r="C143" s="299" t="s">
        <v>5183</v>
      </c>
      <c r="D143" s="299" t="s">
        <v>5184</v>
      </c>
      <c r="E143" s="294" t="s">
        <v>787</v>
      </c>
      <c r="F143" s="145" t="s">
        <v>5057</v>
      </c>
      <c r="G143" s="295">
        <v>2.0430000000000001</v>
      </c>
      <c r="H143" s="8" t="s">
        <v>45</v>
      </c>
      <c r="I143" s="74" t="s">
        <v>74</v>
      </c>
      <c r="J143" s="296">
        <v>9794</v>
      </c>
      <c r="K143" s="8" t="s">
        <v>45</v>
      </c>
      <c r="L143" s="260" t="s">
        <v>4839</v>
      </c>
      <c r="M143" s="264">
        <v>3</v>
      </c>
      <c r="N143" s="8" t="s">
        <v>15</v>
      </c>
      <c r="O143" s="260" t="s">
        <v>5059</v>
      </c>
      <c r="P143" s="260" t="s">
        <v>5185</v>
      </c>
    </row>
    <row r="144" spans="1:16" s="297" customFormat="1" ht="30" x14ac:dyDescent="0.25">
      <c r="A144" s="291">
        <v>33</v>
      </c>
      <c r="B144" s="298" t="s">
        <v>5186</v>
      </c>
      <c r="C144" s="299" t="s">
        <v>5187</v>
      </c>
      <c r="D144" s="299" t="s">
        <v>5188</v>
      </c>
      <c r="E144" s="294" t="s">
        <v>793</v>
      </c>
      <c r="F144" s="145" t="s">
        <v>5057</v>
      </c>
      <c r="G144" s="295">
        <v>1.51</v>
      </c>
      <c r="H144" s="8" t="s">
        <v>45</v>
      </c>
      <c r="I144" s="74" t="s">
        <v>74</v>
      </c>
      <c r="J144" s="296">
        <f>9713.8+706</f>
        <v>10419.799999999999</v>
      </c>
      <c r="K144" s="8" t="s">
        <v>45</v>
      </c>
      <c r="L144" s="260" t="s">
        <v>5067</v>
      </c>
      <c r="M144" s="264">
        <v>9</v>
      </c>
      <c r="N144" s="8" t="s">
        <v>15</v>
      </c>
      <c r="O144" s="260" t="s">
        <v>5059</v>
      </c>
      <c r="P144" s="260" t="s">
        <v>5125</v>
      </c>
    </row>
    <row r="145" spans="1:16" s="256" customFormat="1" ht="112.5" x14ac:dyDescent="0.25">
      <c r="A145" s="291">
        <v>34</v>
      </c>
      <c r="B145" s="298" t="s">
        <v>5189</v>
      </c>
      <c r="C145" s="299" t="s">
        <v>5190</v>
      </c>
      <c r="D145" s="299">
        <v>2</v>
      </c>
      <c r="E145" s="294" t="s">
        <v>787</v>
      </c>
      <c r="F145" s="145" t="s">
        <v>5057</v>
      </c>
      <c r="G145" s="252">
        <v>1.032</v>
      </c>
      <c r="H145" s="8" t="s">
        <v>45</v>
      </c>
      <c r="I145" s="74" t="s">
        <v>74</v>
      </c>
      <c r="J145" s="254">
        <v>5540</v>
      </c>
      <c r="K145" s="8" t="s">
        <v>45</v>
      </c>
      <c r="L145" s="260" t="s">
        <v>5191</v>
      </c>
      <c r="M145" s="255">
        <v>0</v>
      </c>
      <c r="N145" s="116">
        <v>0</v>
      </c>
      <c r="O145" s="70"/>
      <c r="P145" s="260" t="s">
        <v>5068</v>
      </c>
    </row>
    <row r="146" spans="1:16" s="256" customFormat="1" ht="90" x14ac:dyDescent="0.25">
      <c r="A146" s="291">
        <v>35</v>
      </c>
      <c r="B146" s="298" t="s">
        <v>5192</v>
      </c>
      <c r="C146" s="299" t="s">
        <v>5193</v>
      </c>
      <c r="D146" s="299" t="s">
        <v>5194</v>
      </c>
      <c r="E146" s="294" t="s">
        <v>787</v>
      </c>
      <c r="F146" s="145" t="s">
        <v>5057</v>
      </c>
      <c r="G146" s="252">
        <v>0.92700000000000005</v>
      </c>
      <c r="H146" s="8" t="s">
        <v>45</v>
      </c>
      <c r="I146" s="74" t="s">
        <v>74</v>
      </c>
      <c r="J146" s="254">
        <v>3466</v>
      </c>
      <c r="K146" s="8" t="s">
        <v>45</v>
      </c>
      <c r="L146" s="260" t="s">
        <v>5195</v>
      </c>
      <c r="M146" s="255">
        <v>4</v>
      </c>
      <c r="N146" s="8" t="s">
        <v>15</v>
      </c>
      <c r="O146" s="260" t="s">
        <v>5059</v>
      </c>
      <c r="P146" s="260" t="s">
        <v>5068</v>
      </c>
    </row>
    <row r="147" spans="1:16" s="256" customFormat="1" ht="45" customHeight="1" x14ac:dyDescent="0.25">
      <c r="A147" s="291">
        <v>36</v>
      </c>
      <c r="B147" s="298" t="s">
        <v>830</v>
      </c>
      <c r="C147" s="299" t="s">
        <v>5196</v>
      </c>
      <c r="D147" s="299" t="s">
        <v>5197</v>
      </c>
      <c r="E147" s="294" t="s">
        <v>793</v>
      </c>
      <c r="F147" s="145" t="s">
        <v>5057</v>
      </c>
      <c r="G147" s="252">
        <v>0.501</v>
      </c>
      <c r="H147" s="8" t="s">
        <v>45</v>
      </c>
      <c r="I147" s="74" t="s">
        <v>74</v>
      </c>
      <c r="J147" s="254">
        <v>4549.8</v>
      </c>
      <c r="K147" s="8" t="s">
        <v>45</v>
      </c>
      <c r="L147" s="260" t="s">
        <v>5067</v>
      </c>
      <c r="M147" s="255">
        <v>9</v>
      </c>
      <c r="N147" s="8" t="s">
        <v>15</v>
      </c>
      <c r="O147" s="260" t="s">
        <v>5059</v>
      </c>
      <c r="P147" s="260" t="s">
        <v>5068</v>
      </c>
    </row>
    <row r="148" spans="1:16" s="256" customFormat="1" ht="30" x14ac:dyDescent="0.25">
      <c r="A148" s="291">
        <v>37</v>
      </c>
      <c r="B148" s="298" t="s">
        <v>5198</v>
      </c>
      <c r="C148" s="299" t="s">
        <v>5199</v>
      </c>
      <c r="D148" s="299" t="s">
        <v>5200</v>
      </c>
      <c r="E148" s="294" t="s">
        <v>843</v>
      </c>
      <c r="F148" s="145" t="s">
        <v>5057</v>
      </c>
      <c r="G148" s="252">
        <v>1.45</v>
      </c>
      <c r="H148" s="8" t="s">
        <v>45</v>
      </c>
      <c r="I148" s="74" t="s">
        <v>74</v>
      </c>
      <c r="J148" s="254">
        <v>6671</v>
      </c>
      <c r="K148" s="8" t="s">
        <v>45</v>
      </c>
      <c r="L148" s="260" t="s">
        <v>5165</v>
      </c>
      <c r="M148" s="255">
        <v>6</v>
      </c>
      <c r="N148" s="8" t="s">
        <v>15</v>
      </c>
      <c r="O148" s="260" t="s">
        <v>5059</v>
      </c>
      <c r="P148" s="260" t="s">
        <v>5068</v>
      </c>
    </row>
    <row r="149" spans="1:16" s="256" customFormat="1" ht="45" customHeight="1" x14ac:dyDescent="0.25">
      <c r="A149" s="291">
        <v>38</v>
      </c>
      <c r="B149" s="298" t="s">
        <v>5201</v>
      </c>
      <c r="C149" s="299" t="s">
        <v>5202</v>
      </c>
      <c r="D149" s="299" t="s">
        <v>5203</v>
      </c>
      <c r="E149" s="294" t="s">
        <v>843</v>
      </c>
      <c r="F149" s="145" t="s">
        <v>5057</v>
      </c>
      <c r="G149" s="252">
        <v>4.8970000000000002</v>
      </c>
      <c r="H149" s="8" t="s">
        <v>45</v>
      </c>
      <c r="I149" s="74" t="s">
        <v>74</v>
      </c>
      <c r="J149" s="254">
        <v>17729</v>
      </c>
      <c r="K149" s="8" t="s">
        <v>45</v>
      </c>
      <c r="L149" s="260" t="s">
        <v>5165</v>
      </c>
      <c r="M149" s="255">
        <v>10</v>
      </c>
      <c r="N149" s="8" t="s">
        <v>15</v>
      </c>
      <c r="O149" s="260" t="s">
        <v>5059</v>
      </c>
      <c r="P149" s="260" t="s">
        <v>5068</v>
      </c>
    </row>
    <row r="150" spans="1:16" s="256" customFormat="1" ht="67.5" customHeight="1" x14ac:dyDescent="0.25">
      <c r="A150" s="291">
        <v>39</v>
      </c>
      <c r="B150" s="298" t="s">
        <v>5204</v>
      </c>
      <c r="C150" s="299" t="s">
        <v>5205</v>
      </c>
      <c r="D150" s="299" t="s">
        <v>5206</v>
      </c>
      <c r="E150" s="294" t="s">
        <v>828</v>
      </c>
      <c r="F150" s="145" t="s">
        <v>5057</v>
      </c>
      <c r="G150" s="252">
        <v>6.9820000000000002</v>
      </c>
      <c r="H150" s="8" t="s">
        <v>45</v>
      </c>
      <c r="I150" s="74" t="s">
        <v>74</v>
      </c>
      <c r="J150" s="254">
        <v>18962</v>
      </c>
      <c r="K150" s="8" t="s">
        <v>45</v>
      </c>
      <c r="L150" s="260" t="s">
        <v>5067</v>
      </c>
      <c r="M150" s="255">
        <v>13</v>
      </c>
      <c r="N150" s="8" t="s">
        <v>15</v>
      </c>
      <c r="O150" s="260" t="s">
        <v>5059</v>
      </c>
      <c r="P150" s="260" t="s">
        <v>5060</v>
      </c>
    </row>
    <row r="151" spans="1:16" s="256" customFormat="1" ht="67.5" customHeight="1" x14ac:dyDescent="0.25">
      <c r="A151" s="291">
        <v>40</v>
      </c>
      <c r="B151" s="298" t="s">
        <v>5207</v>
      </c>
      <c r="C151" s="299" t="s">
        <v>5208</v>
      </c>
      <c r="D151" s="299" t="s">
        <v>5209</v>
      </c>
      <c r="E151" s="294" t="s">
        <v>828</v>
      </c>
      <c r="F151" s="145" t="s">
        <v>5057</v>
      </c>
      <c r="G151" s="252">
        <v>7.694</v>
      </c>
      <c r="H151" s="8" t="s">
        <v>45</v>
      </c>
      <c r="I151" s="74" t="s">
        <v>74</v>
      </c>
      <c r="J151" s="254">
        <f>19185+1737</f>
        <v>20922</v>
      </c>
      <c r="K151" s="8" t="s">
        <v>45</v>
      </c>
      <c r="L151" s="260" t="s">
        <v>5067</v>
      </c>
      <c r="M151" s="255">
        <v>20</v>
      </c>
      <c r="N151" s="8" t="s">
        <v>15</v>
      </c>
      <c r="O151" s="260" t="s">
        <v>5059</v>
      </c>
      <c r="P151" s="260" t="s">
        <v>5060</v>
      </c>
    </row>
    <row r="152" spans="1:16" s="256" customFormat="1" ht="22.5" customHeight="1" x14ac:dyDescent="0.25">
      <c r="A152" s="291">
        <v>41</v>
      </c>
      <c r="B152" s="298" t="s">
        <v>5210</v>
      </c>
      <c r="C152" s="299" t="s">
        <v>5211</v>
      </c>
      <c r="D152" s="299"/>
      <c r="E152" s="294" t="s">
        <v>20</v>
      </c>
      <c r="F152" s="145" t="s">
        <v>5212</v>
      </c>
      <c r="G152" s="252">
        <v>0.14000000000000001</v>
      </c>
      <c r="H152" s="8" t="s">
        <v>45</v>
      </c>
      <c r="I152" s="74" t="s">
        <v>74</v>
      </c>
      <c r="J152" s="254">
        <v>1248</v>
      </c>
      <c r="K152" s="8" t="s">
        <v>45</v>
      </c>
      <c r="L152" s="260" t="s">
        <v>5067</v>
      </c>
      <c r="M152" s="255">
        <v>0</v>
      </c>
      <c r="N152" s="116">
        <v>0</v>
      </c>
      <c r="O152" s="70"/>
      <c r="P152" s="260"/>
    </row>
    <row r="153" spans="1:16" s="256" customFormat="1" ht="22.5" customHeight="1" x14ac:dyDescent="0.25">
      <c r="A153" s="291">
        <v>42</v>
      </c>
      <c r="B153" s="298" t="s">
        <v>5213</v>
      </c>
      <c r="C153" s="299" t="s">
        <v>5214</v>
      </c>
      <c r="D153" s="299"/>
      <c r="E153" s="294" t="s">
        <v>20</v>
      </c>
      <c r="F153" s="145" t="s">
        <v>5212</v>
      </c>
      <c r="G153" s="252">
        <v>0.37</v>
      </c>
      <c r="H153" s="8" t="s">
        <v>45</v>
      </c>
      <c r="I153" s="74" t="s">
        <v>74</v>
      </c>
      <c r="J153" s="254">
        <v>2517</v>
      </c>
      <c r="K153" s="8" t="s">
        <v>45</v>
      </c>
      <c r="L153" s="260" t="s">
        <v>5067</v>
      </c>
      <c r="M153" s="255">
        <v>2</v>
      </c>
      <c r="N153" s="8" t="s">
        <v>15</v>
      </c>
      <c r="O153" s="260" t="s">
        <v>5059</v>
      </c>
      <c r="P153" s="260"/>
    </row>
    <row r="154" spans="1:16" s="256" customFormat="1" ht="30" customHeight="1" x14ac:dyDescent="0.25">
      <c r="A154" s="291">
        <v>43</v>
      </c>
      <c r="B154" s="298" t="s">
        <v>5215</v>
      </c>
      <c r="C154" s="299" t="s">
        <v>5216</v>
      </c>
      <c r="D154" s="299"/>
      <c r="E154" s="294" t="s">
        <v>20</v>
      </c>
      <c r="F154" s="145" t="s">
        <v>5212</v>
      </c>
      <c r="G154" s="252">
        <v>0.52</v>
      </c>
      <c r="H154" s="8" t="s">
        <v>45</v>
      </c>
      <c r="I154" s="74" t="s">
        <v>74</v>
      </c>
      <c r="J154" s="254">
        <v>1870</v>
      </c>
      <c r="K154" s="8" t="s">
        <v>45</v>
      </c>
      <c r="L154" s="260" t="s">
        <v>5067</v>
      </c>
      <c r="M154" s="255">
        <v>2</v>
      </c>
      <c r="N154" s="116" t="s">
        <v>15</v>
      </c>
      <c r="O154" s="70" t="s">
        <v>5059</v>
      </c>
      <c r="P154" s="260"/>
    </row>
    <row r="155" spans="1:16" s="256" customFormat="1" ht="30" customHeight="1" x14ac:dyDescent="0.25">
      <c r="A155" s="291">
        <v>44</v>
      </c>
      <c r="B155" s="298" t="s">
        <v>5217</v>
      </c>
      <c r="C155" s="299" t="s">
        <v>5218</v>
      </c>
      <c r="D155" s="299"/>
      <c r="E155" s="294" t="s">
        <v>20</v>
      </c>
      <c r="F155" s="145" t="s">
        <v>5212</v>
      </c>
      <c r="G155" s="252">
        <v>0.01</v>
      </c>
      <c r="H155" s="8" t="s">
        <v>45</v>
      </c>
      <c r="I155" s="74" t="s">
        <v>74</v>
      </c>
      <c r="J155" s="254">
        <v>132</v>
      </c>
      <c r="K155" s="8" t="s">
        <v>45</v>
      </c>
      <c r="L155" s="260" t="s">
        <v>5067</v>
      </c>
      <c r="M155" s="255">
        <v>0</v>
      </c>
      <c r="N155" s="116">
        <v>0</v>
      </c>
      <c r="O155" s="70"/>
      <c r="P155" s="260"/>
    </row>
    <row r="156" spans="1:16" s="256" customFormat="1" ht="22.5" customHeight="1" x14ac:dyDescent="0.25">
      <c r="A156" s="291">
        <v>45</v>
      </c>
      <c r="B156" s="298" t="s">
        <v>5219</v>
      </c>
      <c r="C156" s="299" t="s">
        <v>5220</v>
      </c>
      <c r="D156" s="299"/>
      <c r="E156" s="294" t="s">
        <v>20</v>
      </c>
      <c r="F156" s="145" t="s">
        <v>5212</v>
      </c>
      <c r="G156" s="252">
        <v>0.01</v>
      </c>
      <c r="H156" s="8" t="s">
        <v>45</v>
      </c>
      <c r="I156" s="74" t="s">
        <v>74</v>
      </c>
      <c r="J156" s="254">
        <v>50</v>
      </c>
      <c r="K156" s="8" t="s">
        <v>45</v>
      </c>
      <c r="L156" s="260" t="s">
        <v>5067</v>
      </c>
      <c r="M156" s="255">
        <v>1</v>
      </c>
      <c r="N156" s="8" t="s">
        <v>15</v>
      </c>
      <c r="O156" s="260" t="s">
        <v>5059</v>
      </c>
      <c r="P156" s="260"/>
    </row>
    <row r="157" spans="1:16" s="256" customFormat="1" ht="22.5" customHeight="1" x14ac:dyDescent="0.25">
      <c r="A157" s="291">
        <v>46</v>
      </c>
      <c r="B157" s="298" t="s">
        <v>5221</v>
      </c>
      <c r="C157" s="299" t="s">
        <v>5222</v>
      </c>
      <c r="D157" s="299"/>
      <c r="E157" s="294" t="s">
        <v>20</v>
      </c>
      <c r="F157" s="145" t="s">
        <v>5212</v>
      </c>
      <c r="G157" s="252">
        <v>0.31</v>
      </c>
      <c r="H157" s="8" t="s">
        <v>45</v>
      </c>
      <c r="I157" s="74" t="s">
        <v>74</v>
      </c>
      <c r="J157" s="254">
        <v>1220</v>
      </c>
      <c r="K157" s="8" t="s">
        <v>45</v>
      </c>
      <c r="L157" s="260" t="s">
        <v>5067</v>
      </c>
      <c r="M157" s="255">
        <v>0</v>
      </c>
      <c r="N157" s="8">
        <v>0</v>
      </c>
      <c r="O157" s="260">
        <v>0</v>
      </c>
      <c r="P157" s="260"/>
    </row>
    <row r="158" spans="1:16" s="256" customFormat="1" ht="45" x14ac:dyDescent="0.25">
      <c r="A158" s="291">
        <v>47</v>
      </c>
      <c r="B158" s="298" t="s">
        <v>5223</v>
      </c>
      <c r="C158" s="299" t="s">
        <v>5224</v>
      </c>
      <c r="D158" s="299"/>
      <c r="E158" s="294" t="s">
        <v>912</v>
      </c>
      <c r="F158" s="145" t="s">
        <v>5225</v>
      </c>
      <c r="G158" s="252">
        <v>0.62</v>
      </c>
      <c r="H158" s="8" t="s">
        <v>45</v>
      </c>
      <c r="I158" s="74" t="s">
        <v>74</v>
      </c>
      <c r="J158" s="254">
        <v>1710</v>
      </c>
      <c r="K158" s="8" t="s">
        <v>45</v>
      </c>
      <c r="L158" s="260" t="s">
        <v>4876</v>
      </c>
      <c r="M158" s="255">
        <v>2</v>
      </c>
      <c r="N158" s="8" t="s">
        <v>15</v>
      </c>
      <c r="O158" s="260" t="s">
        <v>5059</v>
      </c>
      <c r="P158" s="260"/>
    </row>
    <row r="159" spans="1:16" s="256" customFormat="1" ht="30" customHeight="1" x14ac:dyDescent="0.25">
      <c r="A159" s="291">
        <v>50</v>
      </c>
      <c r="B159" s="298" t="s">
        <v>5226</v>
      </c>
      <c r="C159" s="299" t="s">
        <v>5227</v>
      </c>
      <c r="D159" s="299"/>
      <c r="E159" s="294" t="s">
        <v>912</v>
      </c>
      <c r="F159" s="145" t="s">
        <v>5225</v>
      </c>
      <c r="G159" s="252">
        <v>0.19</v>
      </c>
      <c r="H159" s="8" t="s">
        <v>45</v>
      </c>
      <c r="I159" s="74" t="s">
        <v>74</v>
      </c>
      <c r="J159" s="254">
        <v>1580</v>
      </c>
      <c r="K159" s="8" t="s">
        <v>45</v>
      </c>
      <c r="L159" s="260" t="s">
        <v>4876</v>
      </c>
      <c r="M159" s="255">
        <v>0</v>
      </c>
      <c r="N159" s="116">
        <v>0</v>
      </c>
      <c r="O159" s="70"/>
      <c r="P159" s="260"/>
    </row>
    <row r="160" spans="1:16" s="256" customFormat="1" ht="33.75" customHeight="1" x14ac:dyDescent="0.25">
      <c r="A160" s="291">
        <v>51</v>
      </c>
      <c r="B160" s="298" t="s">
        <v>5228</v>
      </c>
      <c r="C160" s="299" t="s">
        <v>5229</v>
      </c>
      <c r="D160" s="299"/>
      <c r="E160" s="294" t="s">
        <v>997</v>
      </c>
      <c r="F160" s="145" t="s">
        <v>5225</v>
      </c>
      <c r="G160" s="252">
        <v>0.2</v>
      </c>
      <c r="H160" s="8" t="s">
        <v>45</v>
      </c>
      <c r="I160" s="74" t="s">
        <v>74</v>
      </c>
      <c r="J160" s="254">
        <v>950</v>
      </c>
      <c r="K160" s="8" t="s">
        <v>45</v>
      </c>
      <c r="L160" s="260" t="s">
        <v>5067</v>
      </c>
      <c r="M160" s="255">
        <v>0</v>
      </c>
      <c r="N160" s="116">
        <v>0</v>
      </c>
      <c r="O160" s="70"/>
      <c r="P160" s="260"/>
    </row>
    <row r="161" spans="1:16" s="256" customFormat="1" ht="22.5" customHeight="1" x14ac:dyDescent="0.25">
      <c r="A161" s="291">
        <v>52</v>
      </c>
      <c r="B161" s="298" t="s">
        <v>5228</v>
      </c>
      <c r="C161" s="299" t="s">
        <v>5230</v>
      </c>
      <c r="D161" s="299"/>
      <c r="E161" s="294" t="s">
        <v>997</v>
      </c>
      <c r="F161" s="145" t="s">
        <v>5225</v>
      </c>
      <c r="G161" s="252">
        <v>0.14000000000000001</v>
      </c>
      <c r="H161" s="8" t="s">
        <v>45</v>
      </c>
      <c r="I161" s="74" t="s">
        <v>74</v>
      </c>
      <c r="J161" s="254">
        <v>0</v>
      </c>
      <c r="K161" s="8">
        <v>0</v>
      </c>
      <c r="L161" s="72">
        <v>0</v>
      </c>
      <c r="M161" s="255">
        <v>0</v>
      </c>
      <c r="N161" s="116">
        <v>0</v>
      </c>
      <c r="O161" s="70"/>
      <c r="P161" s="260"/>
    </row>
    <row r="162" spans="1:16" s="256" customFormat="1" ht="22.5" customHeight="1" x14ac:dyDescent="0.25">
      <c r="A162" s="291">
        <v>53</v>
      </c>
      <c r="B162" s="298" t="s">
        <v>5231</v>
      </c>
      <c r="C162" s="299" t="s">
        <v>5232</v>
      </c>
      <c r="D162" s="299"/>
      <c r="E162" s="294" t="s">
        <v>997</v>
      </c>
      <c r="F162" s="145" t="s">
        <v>5225</v>
      </c>
      <c r="G162" s="252">
        <v>0.03</v>
      </c>
      <c r="H162" s="8" t="s">
        <v>45</v>
      </c>
      <c r="I162" s="74" t="s">
        <v>74</v>
      </c>
      <c r="J162" s="254">
        <v>53</v>
      </c>
      <c r="K162" s="8" t="s">
        <v>45</v>
      </c>
      <c r="L162" s="260" t="s">
        <v>5067</v>
      </c>
      <c r="M162" s="255">
        <v>0</v>
      </c>
      <c r="N162" s="116">
        <v>0</v>
      </c>
      <c r="O162" s="70"/>
      <c r="P162" s="260"/>
    </row>
    <row r="163" spans="1:16" s="256" customFormat="1" ht="22.5" customHeight="1" x14ac:dyDescent="0.25">
      <c r="A163" s="291">
        <v>54</v>
      </c>
      <c r="B163" s="298" t="s">
        <v>5231</v>
      </c>
      <c r="C163" s="299" t="s">
        <v>5233</v>
      </c>
      <c r="D163" s="299"/>
      <c r="E163" s="294" t="s">
        <v>997</v>
      </c>
      <c r="F163" s="145" t="s">
        <v>5225</v>
      </c>
      <c r="G163" s="252">
        <v>0.03</v>
      </c>
      <c r="H163" s="8" t="s">
        <v>45</v>
      </c>
      <c r="I163" s="74" t="s">
        <v>74</v>
      </c>
      <c r="J163" s="254">
        <v>30</v>
      </c>
      <c r="K163" s="8" t="s">
        <v>45</v>
      </c>
      <c r="L163" s="260" t="s">
        <v>5067</v>
      </c>
      <c r="M163" s="255">
        <v>0</v>
      </c>
      <c r="N163" s="116">
        <v>0</v>
      </c>
      <c r="O163" s="70"/>
      <c r="P163" s="260"/>
    </row>
    <row r="164" spans="1:16" s="256" customFormat="1" ht="60" customHeight="1" x14ac:dyDescent="0.25">
      <c r="A164" s="291">
        <v>55</v>
      </c>
      <c r="B164" s="298" t="s">
        <v>5234</v>
      </c>
      <c r="C164" s="299" t="s">
        <v>5235</v>
      </c>
      <c r="D164" s="299"/>
      <c r="E164" s="294" t="s">
        <v>997</v>
      </c>
      <c r="F164" s="145" t="s">
        <v>5225</v>
      </c>
      <c r="G164" s="252">
        <v>0.55000000000000004</v>
      </c>
      <c r="H164" s="8" t="s">
        <v>45</v>
      </c>
      <c r="I164" s="74" t="s">
        <v>74</v>
      </c>
      <c r="J164" s="254">
        <v>3156</v>
      </c>
      <c r="K164" s="8" t="s">
        <v>45</v>
      </c>
      <c r="L164" s="260" t="s">
        <v>4876</v>
      </c>
      <c r="M164" s="255">
        <v>0</v>
      </c>
      <c r="N164" s="116">
        <v>0</v>
      </c>
      <c r="O164" s="70"/>
      <c r="P164" s="260"/>
    </row>
    <row r="165" spans="1:16" s="256" customFormat="1" ht="60" customHeight="1" x14ac:dyDescent="0.25">
      <c r="A165" s="291">
        <v>56</v>
      </c>
      <c r="B165" s="298" t="s">
        <v>5236</v>
      </c>
      <c r="C165" s="299" t="s">
        <v>5237</v>
      </c>
      <c r="D165" s="299"/>
      <c r="E165" s="294" t="s">
        <v>997</v>
      </c>
      <c r="F165" s="145" t="s">
        <v>5225</v>
      </c>
      <c r="G165" s="252">
        <v>0.37</v>
      </c>
      <c r="H165" s="8" t="s">
        <v>45</v>
      </c>
      <c r="I165" s="74" t="s">
        <v>74</v>
      </c>
      <c r="J165" s="254">
        <v>2333</v>
      </c>
      <c r="K165" s="8" t="s">
        <v>45</v>
      </c>
      <c r="L165" s="260" t="s">
        <v>4876</v>
      </c>
      <c r="M165" s="255">
        <v>0</v>
      </c>
      <c r="N165" s="116">
        <v>0</v>
      </c>
      <c r="O165" s="70"/>
      <c r="P165" s="260"/>
    </row>
    <row r="166" spans="1:16" s="256" customFormat="1" ht="22.5" customHeight="1" x14ac:dyDescent="0.25">
      <c r="A166" s="291">
        <v>57</v>
      </c>
      <c r="B166" s="298" t="s">
        <v>5238</v>
      </c>
      <c r="C166" s="299" t="s">
        <v>5239</v>
      </c>
      <c r="D166" s="299"/>
      <c r="E166" s="294" t="s">
        <v>997</v>
      </c>
      <c r="F166" s="145" t="s">
        <v>5225</v>
      </c>
      <c r="G166" s="252">
        <v>0.01</v>
      </c>
      <c r="H166" s="8" t="s">
        <v>45</v>
      </c>
      <c r="I166" s="74" t="s">
        <v>74</v>
      </c>
      <c r="J166" s="254">
        <v>152</v>
      </c>
      <c r="K166" s="8" t="s">
        <v>45</v>
      </c>
      <c r="L166" s="260" t="s">
        <v>4876</v>
      </c>
      <c r="M166" s="255">
        <v>0</v>
      </c>
      <c r="N166" s="116">
        <v>0</v>
      </c>
      <c r="O166" s="70"/>
      <c r="P166" s="260"/>
    </row>
    <row r="167" spans="1:16" s="256" customFormat="1" ht="22.5" customHeight="1" x14ac:dyDescent="0.25">
      <c r="A167" s="291">
        <v>58</v>
      </c>
      <c r="B167" s="298" t="s">
        <v>5240</v>
      </c>
      <c r="C167" s="299" t="s">
        <v>5241</v>
      </c>
      <c r="D167" s="299"/>
      <c r="E167" s="294" t="s">
        <v>997</v>
      </c>
      <c r="F167" s="145" t="s">
        <v>5225</v>
      </c>
      <c r="G167" s="252">
        <v>6.6000000000000003E-2</v>
      </c>
      <c r="H167" s="8" t="s">
        <v>45</v>
      </c>
      <c r="I167" s="74" t="s">
        <v>74</v>
      </c>
      <c r="J167" s="254">
        <v>378</v>
      </c>
      <c r="K167" s="8" t="s">
        <v>45</v>
      </c>
      <c r="L167" s="260" t="s">
        <v>5067</v>
      </c>
      <c r="M167" s="255">
        <v>0</v>
      </c>
      <c r="N167" s="116">
        <v>0</v>
      </c>
      <c r="O167" s="70"/>
      <c r="P167" s="260"/>
    </row>
    <row r="168" spans="1:16" s="256" customFormat="1" ht="22.5" customHeight="1" x14ac:dyDescent="0.25">
      <c r="A168" s="291">
        <v>59</v>
      </c>
      <c r="B168" s="298" t="s">
        <v>5242</v>
      </c>
      <c r="C168" s="299" t="s">
        <v>5243</v>
      </c>
      <c r="D168" s="299"/>
      <c r="E168" s="294" t="s">
        <v>997</v>
      </c>
      <c r="F168" s="145" t="s">
        <v>5225</v>
      </c>
      <c r="G168" s="252">
        <v>7.0000000000000007E-2</v>
      </c>
      <c r="H168" s="8" t="s">
        <v>45</v>
      </c>
      <c r="I168" s="74" t="s">
        <v>74</v>
      </c>
      <c r="J168" s="254">
        <v>589</v>
      </c>
      <c r="K168" s="8" t="s">
        <v>45</v>
      </c>
      <c r="L168" s="260" t="s">
        <v>5067</v>
      </c>
      <c r="M168" s="255">
        <v>0</v>
      </c>
      <c r="N168" s="116">
        <v>0</v>
      </c>
      <c r="O168" s="70"/>
      <c r="P168" s="260"/>
    </row>
    <row r="169" spans="1:16" s="256" customFormat="1" ht="22.5" customHeight="1" x14ac:dyDescent="0.25">
      <c r="A169" s="291">
        <v>60</v>
      </c>
      <c r="B169" s="298" t="s">
        <v>5244</v>
      </c>
      <c r="C169" s="299" t="s">
        <v>5245</v>
      </c>
      <c r="D169" s="299"/>
      <c r="E169" s="294" t="s">
        <v>997</v>
      </c>
      <c r="F169" s="145" t="s">
        <v>5225</v>
      </c>
      <c r="G169" s="252">
        <v>0.15</v>
      </c>
      <c r="H169" s="8" t="s">
        <v>45</v>
      </c>
      <c r="I169" s="74" t="s">
        <v>74</v>
      </c>
      <c r="J169" s="254">
        <v>190</v>
      </c>
      <c r="K169" s="8" t="s">
        <v>45</v>
      </c>
      <c r="L169" s="260" t="s">
        <v>5067</v>
      </c>
      <c r="M169" s="255">
        <v>0</v>
      </c>
      <c r="N169" s="116">
        <v>0</v>
      </c>
      <c r="O169" s="70"/>
      <c r="P169" s="260"/>
    </row>
    <row r="170" spans="1:16" s="256" customFormat="1" ht="22.5" customHeight="1" x14ac:dyDescent="0.25">
      <c r="A170" s="291">
        <v>61</v>
      </c>
      <c r="B170" s="298" t="s">
        <v>5246</v>
      </c>
      <c r="C170" s="299" t="s">
        <v>5247</v>
      </c>
      <c r="D170" s="299"/>
      <c r="E170" s="294" t="s">
        <v>997</v>
      </c>
      <c r="F170" s="145" t="s">
        <v>5225</v>
      </c>
      <c r="G170" s="252">
        <v>0.222</v>
      </c>
      <c r="H170" s="8" t="s">
        <v>45</v>
      </c>
      <c r="I170" s="74" t="s">
        <v>74</v>
      </c>
      <c r="J170" s="254">
        <v>671</v>
      </c>
      <c r="K170" s="8" t="s">
        <v>45</v>
      </c>
      <c r="L170" s="260" t="s">
        <v>5067</v>
      </c>
      <c r="M170" s="255">
        <v>2</v>
      </c>
      <c r="N170" s="116" t="s">
        <v>15</v>
      </c>
      <c r="O170" s="260" t="s">
        <v>5059</v>
      </c>
      <c r="P170" s="260"/>
    </row>
    <row r="171" spans="1:16" s="256" customFormat="1" ht="22.5" customHeight="1" x14ac:dyDescent="0.25">
      <c r="A171" s="291">
        <v>62</v>
      </c>
      <c r="B171" s="298" t="s">
        <v>5248</v>
      </c>
      <c r="C171" s="299" t="s">
        <v>5249</v>
      </c>
      <c r="D171" s="299"/>
      <c r="E171" s="294" t="s">
        <v>997</v>
      </c>
      <c r="F171" s="145" t="s">
        <v>5225</v>
      </c>
      <c r="G171" s="252">
        <v>0.01</v>
      </c>
      <c r="H171" s="8" t="s">
        <v>45</v>
      </c>
      <c r="I171" s="74" t="s">
        <v>74</v>
      </c>
      <c r="J171" s="254">
        <v>45</v>
      </c>
      <c r="K171" s="8" t="s">
        <v>45</v>
      </c>
      <c r="L171" s="260" t="s">
        <v>5067</v>
      </c>
      <c r="M171" s="255">
        <v>0</v>
      </c>
      <c r="N171" s="116">
        <v>0</v>
      </c>
      <c r="O171" s="70"/>
      <c r="P171" s="260"/>
    </row>
    <row r="172" spans="1:16" s="256" customFormat="1" ht="30" customHeight="1" x14ac:dyDescent="0.25">
      <c r="A172" s="291">
        <v>63</v>
      </c>
      <c r="B172" s="298" t="s">
        <v>5250</v>
      </c>
      <c r="C172" s="299" t="s">
        <v>5251</v>
      </c>
      <c r="D172" s="299"/>
      <c r="E172" s="294" t="s">
        <v>997</v>
      </c>
      <c r="F172" s="145" t="s">
        <v>5225</v>
      </c>
      <c r="G172" s="252">
        <v>0.45</v>
      </c>
      <c r="H172" s="8" t="s">
        <v>45</v>
      </c>
      <c r="I172" s="74" t="s">
        <v>74</v>
      </c>
      <c r="J172" s="254">
        <v>2431</v>
      </c>
      <c r="K172" s="8" t="s">
        <v>45</v>
      </c>
      <c r="L172" s="260" t="s">
        <v>5067</v>
      </c>
      <c r="M172" s="255">
        <v>0</v>
      </c>
      <c r="N172" s="116">
        <v>0</v>
      </c>
      <c r="O172" s="70"/>
      <c r="P172" s="260"/>
    </row>
    <row r="173" spans="1:16" s="256" customFormat="1" ht="60" customHeight="1" x14ac:dyDescent="0.25">
      <c r="A173" s="291">
        <v>65</v>
      </c>
      <c r="B173" s="298" t="s">
        <v>5252</v>
      </c>
      <c r="C173" s="299" t="s">
        <v>5253</v>
      </c>
      <c r="D173" s="299"/>
      <c r="E173" s="294" t="s">
        <v>997</v>
      </c>
      <c r="F173" s="145" t="s">
        <v>5225</v>
      </c>
      <c r="G173" s="252">
        <v>0.86899999999999999</v>
      </c>
      <c r="H173" s="8" t="s">
        <v>45</v>
      </c>
      <c r="I173" s="74" t="s">
        <v>74</v>
      </c>
      <c r="J173" s="254">
        <v>3852</v>
      </c>
      <c r="K173" s="8" t="s">
        <v>45</v>
      </c>
      <c r="L173" s="260" t="s">
        <v>4839</v>
      </c>
      <c r="M173" s="255">
        <v>1</v>
      </c>
      <c r="N173" s="8" t="s">
        <v>15</v>
      </c>
      <c r="O173" s="260" t="s">
        <v>5059</v>
      </c>
      <c r="P173" s="260"/>
    </row>
    <row r="174" spans="1:16" s="256" customFormat="1" ht="22.5" x14ac:dyDescent="0.25">
      <c r="A174" s="291">
        <v>66</v>
      </c>
      <c r="B174" s="298" t="s">
        <v>5254</v>
      </c>
      <c r="C174" s="299" t="s">
        <v>5255</v>
      </c>
      <c r="D174" s="299"/>
      <c r="E174" s="294" t="s">
        <v>997</v>
      </c>
      <c r="F174" s="145" t="s">
        <v>5225</v>
      </c>
      <c r="G174" s="252">
        <v>0</v>
      </c>
      <c r="H174" s="8">
        <v>0</v>
      </c>
      <c r="I174" s="253">
        <v>0</v>
      </c>
      <c r="J174" s="254">
        <v>10</v>
      </c>
      <c r="K174" s="8" t="s">
        <v>45</v>
      </c>
      <c r="L174" s="260" t="s">
        <v>4839</v>
      </c>
      <c r="M174" s="255">
        <v>0</v>
      </c>
      <c r="N174" s="116">
        <v>0</v>
      </c>
      <c r="O174" s="70"/>
      <c r="P174" s="260"/>
    </row>
    <row r="175" spans="1:16" s="256" customFormat="1" ht="22.5" x14ac:dyDescent="0.25">
      <c r="A175" s="291">
        <v>67</v>
      </c>
      <c r="B175" s="298" t="s">
        <v>5256</v>
      </c>
      <c r="C175" s="299" t="s">
        <v>5257</v>
      </c>
      <c r="D175" s="299"/>
      <c r="E175" s="294" t="s">
        <v>997</v>
      </c>
      <c r="F175" s="145" t="s">
        <v>5225</v>
      </c>
      <c r="G175" s="252">
        <v>0.03</v>
      </c>
      <c r="H175" s="8" t="s">
        <v>45</v>
      </c>
      <c r="I175" s="74" t="s">
        <v>74</v>
      </c>
      <c r="J175" s="254">
        <v>0</v>
      </c>
      <c r="K175" s="8">
        <v>0</v>
      </c>
      <c r="L175" s="72">
        <v>0</v>
      </c>
      <c r="M175" s="255">
        <v>0</v>
      </c>
      <c r="N175" s="116">
        <v>0</v>
      </c>
      <c r="O175" s="70"/>
      <c r="P175" s="260"/>
    </row>
    <row r="176" spans="1:16" s="256" customFormat="1" ht="30" customHeight="1" x14ac:dyDescent="0.25">
      <c r="A176" s="291">
        <v>68</v>
      </c>
      <c r="B176" s="298" t="s">
        <v>5258</v>
      </c>
      <c r="C176" s="299" t="s">
        <v>5259</v>
      </c>
      <c r="D176" s="299"/>
      <c r="E176" s="294" t="s">
        <v>997</v>
      </c>
      <c r="F176" s="145" t="s">
        <v>5225</v>
      </c>
      <c r="G176" s="252">
        <v>0.14000000000000001</v>
      </c>
      <c r="H176" s="8" t="s">
        <v>45</v>
      </c>
      <c r="I176" s="74" t="s">
        <v>74</v>
      </c>
      <c r="J176" s="254">
        <v>1328</v>
      </c>
      <c r="K176" s="8" t="s">
        <v>45</v>
      </c>
      <c r="L176" s="260" t="s">
        <v>4876</v>
      </c>
      <c r="M176" s="255">
        <v>0</v>
      </c>
      <c r="N176" s="116">
        <v>0</v>
      </c>
      <c r="O176" s="70"/>
      <c r="P176" s="260"/>
    </row>
    <row r="177" spans="1:16" s="256" customFormat="1" ht="22.5" customHeight="1" x14ac:dyDescent="0.25">
      <c r="A177" s="291">
        <v>69</v>
      </c>
      <c r="B177" s="298" t="s">
        <v>5260</v>
      </c>
      <c r="C177" s="299" t="s">
        <v>5261</v>
      </c>
      <c r="D177" s="299"/>
      <c r="E177" s="294" t="s">
        <v>997</v>
      </c>
      <c r="F177" s="145" t="s">
        <v>5225</v>
      </c>
      <c r="G177" s="252">
        <v>0.16</v>
      </c>
      <c r="H177" s="8" t="s">
        <v>45</v>
      </c>
      <c r="I177" s="74" t="s">
        <v>74</v>
      </c>
      <c r="J177" s="254">
        <v>1198</v>
      </c>
      <c r="K177" s="8" t="s">
        <v>45</v>
      </c>
      <c r="L177" s="260" t="s">
        <v>4876</v>
      </c>
      <c r="M177" s="255">
        <v>0</v>
      </c>
      <c r="N177" s="116">
        <v>0</v>
      </c>
      <c r="O177" s="70"/>
      <c r="P177" s="260"/>
    </row>
    <row r="178" spans="1:16" s="256" customFormat="1" ht="15" customHeight="1" x14ac:dyDescent="0.25">
      <c r="A178" s="291">
        <v>70</v>
      </c>
      <c r="B178" s="298" t="s">
        <v>5262</v>
      </c>
      <c r="C178" s="299" t="s">
        <v>5263</v>
      </c>
      <c r="D178" s="299"/>
      <c r="E178" s="294" t="s">
        <v>623</v>
      </c>
      <c r="F178" s="145" t="s">
        <v>5225</v>
      </c>
      <c r="G178" s="252">
        <v>0.05</v>
      </c>
      <c r="H178" s="8" t="s">
        <v>45</v>
      </c>
      <c r="I178" s="74" t="s">
        <v>74</v>
      </c>
      <c r="J178" s="254">
        <v>0</v>
      </c>
      <c r="K178" s="8">
        <v>0</v>
      </c>
      <c r="L178" s="72">
        <v>0</v>
      </c>
      <c r="M178" s="255">
        <v>0</v>
      </c>
      <c r="N178" s="116">
        <v>0</v>
      </c>
      <c r="O178" s="70"/>
      <c r="P178" s="260"/>
    </row>
    <row r="179" spans="1:16" s="256" customFormat="1" ht="22.5" customHeight="1" x14ac:dyDescent="0.25">
      <c r="A179" s="291">
        <v>71</v>
      </c>
      <c r="B179" s="298" t="s">
        <v>5264</v>
      </c>
      <c r="C179" s="299" t="s">
        <v>5265</v>
      </c>
      <c r="D179" s="299"/>
      <c r="E179" s="294" t="s">
        <v>997</v>
      </c>
      <c r="F179" s="145" t="s">
        <v>5225</v>
      </c>
      <c r="G179" s="252">
        <v>5.0000000000000001E-3</v>
      </c>
      <c r="H179" s="8" t="s">
        <v>45</v>
      </c>
      <c r="I179" s="74" t="s">
        <v>74</v>
      </c>
      <c r="J179" s="254">
        <v>318</v>
      </c>
      <c r="K179" s="8" t="s">
        <v>45</v>
      </c>
      <c r="L179" s="260" t="s">
        <v>5165</v>
      </c>
      <c r="M179" s="255">
        <v>0</v>
      </c>
      <c r="N179" s="116">
        <v>0</v>
      </c>
      <c r="O179" s="70"/>
      <c r="P179" s="260"/>
    </row>
    <row r="180" spans="1:16" s="256" customFormat="1" ht="22.5" customHeight="1" x14ac:dyDescent="0.25">
      <c r="A180" s="291">
        <v>72</v>
      </c>
      <c r="B180" s="298" t="s">
        <v>5266</v>
      </c>
      <c r="C180" s="299" t="s">
        <v>5267</v>
      </c>
      <c r="D180" s="299"/>
      <c r="E180" s="294" t="s">
        <v>997</v>
      </c>
      <c r="F180" s="145" t="s">
        <v>5225</v>
      </c>
      <c r="G180" s="252">
        <v>0.03</v>
      </c>
      <c r="H180" s="8" t="s">
        <v>45</v>
      </c>
      <c r="I180" s="74" t="s">
        <v>74</v>
      </c>
      <c r="J180" s="254">
        <v>261</v>
      </c>
      <c r="K180" s="8" t="s">
        <v>45</v>
      </c>
      <c r="L180" s="260" t="s">
        <v>5165</v>
      </c>
      <c r="M180" s="255">
        <v>0</v>
      </c>
      <c r="N180" s="116">
        <v>0</v>
      </c>
      <c r="O180" s="70"/>
      <c r="P180" s="260"/>
    </row>
    <row r="181" spans="1:16" s="256" customFormat="1" ht="22.5" customHeight="1" x14ac:dyDescent="0.25">
      <c r="A181" s="291">
        <v>73</v>
      </c>
      <c r="B181" s="298" t="s">
        <v>5268</v>
      </c>
      <c r="C181" s="299" t="s">
        <v>5269</v>
      </c>
      <c r="D181" s="299"/>
      <c r="E181" s="294" t="s">
        <v>997</v>
      </c>
      <c r="F181" s="145" t="s">
        <v>5225</v>
      </c>
      <c r="G181" s="252">
        <v>0.08</v>
      </c>
      <c r="H181" s="8" t="s">
        <v>45</v>
      </c>
      <c r="I181" s="74" t="s">
        <v>74</v>
      </c>
      <c r="J181" s="254">
        <v>175</v>
      </c>
      <c r="K181" s="8" t="s">
        <v>45</v>
      </c>
      <c r="L181" s="260" t="s">
        <v>5165</v>
      </c>
      <c r="M181" s="255">
        <v>0</v>
      </c>
      <c r="N181" s="116">
        <v>0</v>
      </c>
      <c r="O181" s="70"/>
      <c r="P181" s="260"/>
    </row>
    <row r="182" spans="1:16" s="256" customFormat="1" ht="30" customHeight="1" x14ac:dyDescent="0.25">
      <c r="A182" s="291">
        <v>74</v>
      </c>
      <c r="B182" s="298" t="s">
        <v>5270</v>
      </c>
      <c r="C182" s="299" t="s">
        <v>5271</v>
      </c>
      <c r="D182" s="299"/>
      <c r="E182" s="294" t="s">
        <v>997</v>
      </c>
      <c r="F182" s="145" t="s">
        <v>5225</v>
      </c>
      <c r="G182" s="252">
        <v>0.2</v>
      </c>
      <c r="H182" s="8" t="s">
        <v>45</v>
      </c>
      <c r="I182" s="74" t="s">
        <v>74</v>
      </c>
      <c r="J182" s="254">
        <v>3047</v>
      </c>
      <c r="K182" s="8" t="s">
        <v>45</v>
      </c>
      <c r="L182" s="260" t="s">
        <v>5165</v>
      </c>
      <c r="M182" s="255">
        <v>0</v>
      </c>
      <c r="N182" s="116">
        <v>0</v>
      </c>
      <c r="O182" s="70"/>
      <c r="P182" s="260"/>
    </row>
    <row r="183" spans="1:16" s="256" customFormat="1" ht="30" customHeight="1" x14ac:dyDescent="0.25">
      <c r="A183" s="291">
        <v>75</v>
      </c>
      <c r="B183" s="298" t="s">
        <v>5272</v>
      </c>
      <c r="C183" s="299" t="s">
        <v>5273</v>
      </c>
      <c r="D183" s="299"/>
      <c r="E183" s="294" t="s">
        <v>997</v>
      </c>
      <c r="F183" s="145" t="s">
        <v>5225</v>
      </c>
      <c r="G183" s="252">
        <v>7.0000000000000007E-2</v>
      </c>
      <c r="H183" s="8" t="s">
        <v>45</v>
      </c>
      <c r="I183" s="74" t="s">
        <v>74</v>
      </c>
      <c r="J183" s="254">
        <v>2620</v>
      </c>
      <c r="K183" s="8" t="s">
        <v>45</v>
      </c>
      <c r="L183" s="260" t="s">
        <v>5165</v>
      </c>
      <c r="M183" s="255">
        <v>0</v>
      </c>
      <c r="N183" s="116">
        <v>0</v>
      </c>
      <c r="O183" s="70"/>
      <c r="P183" s="260"/>
    </row>
    <row r="184" spans="1:16" s="256" customFormat="1" ht="22.5" customHeight="1" x14ac:dyDescent="0.25">
      <c r="A184" s="291">
        <v>76</v>
      </c>
      <c r="B184" s="298" t="s">
        <v>5274</v>
      </c>
      <c r="C184" s="299" t="s">
        <v>5275</v>
      </c>
      <c r="D184" s="299"/>
      <c r="E184" s="294" t="s">
        <v>997</v>
      </c>
      <c r="F184" s="145" t="s">
        <v>5225</v>
      </c>
      <c r="G184" s="252">
        <v>0.05</v>
      </c>
      <c r="H184" s="8" t="s">
        <v>45</v>
      </c>
      <c r="I184" s="74" t="s">
        <v>74</v>
      </c>
      <c r="J184" s="254">
        <v>685</v>
      </c>
      <c r="K184" s="8" t="s">
        <v>45</v>
      </c>
      <c r="L184" s="260" t="s">
        <v>5165</v>
      </c>
      <c r="M184" s="255">
        <v>0</v>
      </c>
      <c r="N184" s="116">
        <v>0</v>
      </c>
      <c r="O184" s="70"/>
      <c r="P184" s="260"/>
    </row>
    <row r="185" spans="1:16" s="256" customFormat="1" ht="22.5" customHeight="1" x14ac:dyDescent="0.25">
      <c r="A185" s="291">
        <v>77</v>
      </c>
      <c r="B185" s="298" t="s">
        <v>5274</v>
      </c>
      <c r="C185" s="299" t="s">
        <v>5276</v>
      </c>
      <c r="D185" s="299"/>
      <c r="E185" s="294" t="s">
        <v>997</v>
      </c>
      <c r="F185" s="145" t="s">
        <v>5225</v>
      </c>
      <c r="G185" s="252">
        <v>0.02</v>
      </c>
      <c r="H185" s="8" t="s">
        <v>45</v>
      </c>
      <c r="I185" s="74" t="s">
        <v>74</v>
      </c>
      <c r="J185" s="254">
        <v>1130</v>
      </c>
      <c r="K185" s="8" t="s">
        <v>45</v>
      </c>
      <c r="L185" s="260" t="s">
        <v>5165</v>
      </c>
      <c r="M185" s="255">
        <v>0</v>
      </c>
      <c r="N185" s="116">
        <v>0</v>
      </c>
      <c r="O185" s="70"/>
      <c r="P185" s="260"/>
    </row>
    <row r="186" spans="1:16" s="256" customFormat="1" ht="22.5" customHeight="1" x14ac:dyDescent="0.25">
      <c r="A186" s="291">
        <v>78</v>
      </c>
      <c r="B186" s="298" t="s">
        <v>1042</v>
      </c>
      <c r="C186" s="299" t="s">
        <v>5277</v>
      </c>
      <c r="D186" s="299"/>
      <c r="E186" s="294" t="s">
        <v>997</v>
      </c>
      <c r="F186" s="145" t="s">
        <v>5225</v>
      </c>
      <c r="G186" s="252">
        <v>0.57399999999999995</v>
      </c>
      <c r="H186" s="8">
        <v>0</v>
      </c>
      <c r="I186" s="74">
        <v>0</v>
      </c>
      <c r="J186" s="254">
        <v>2447</v>
      </c>
      <c r="K186" s="8" t="s">
        <v>45</v>
      </c>
      <c r="L186" s="260" t="s">
        <v>5067</v>
      </c>
      <c r="M186" s="255">
        <v>0</v>
      </c>
      <c r="N186" s="116">
        <v>0</v>
      </c>
      <c r="O186" s="70"/>
      <c r="P186" s="260"/>
    </row>
    <row r="187" spans="1:16" s="256" customFormat="1" ht="22.5" customHeight="1" x14ac:dyDescent="0.25">
      <c r="A187" s="291">
        <v>81</v>
      </c>
      <c r="B187" s="298" t="s">
        <v>5278</v>
      </c>
      <c r="C187" s="299" t="s">
        <v>5279</v>
      </c>
      <c r="D187" s="299"/>
      <c r="E187" s="294" t="s">
        <v>997</v>
      </c>
      <c r="F187" s="145" t="s">
        <v>5225</v>
      </c>
      <c r="G187" s="252">
        <v>0.76</v>
      </c>
      <c r="H187" s="8" t="s">
        <v>45</v>
      </c>
      <c r="I187" s="74" t="s">
        <v>74</v>
      </c>
      <c r="J187" s="254">
        <v>2240</v>
      </c>
      <c r="K187" s="8" t="s">
        <v>45</v>
      </c>
      <c r="L187" s="260" t="s">
        <v>5067</v>
      </c>
      <c r="M187" s="255">
        <v>0</v>
      </c>
      <c r="N187" s="116">
        <v>0</v>
      </c>
      <c r="O187" s="70"/>
      <c r="P187" s="260"/>
    </row>
    <row r="188" spans="1:16" s="256" customFormat="1" ht="22.5" customHeight="1" x14ac:dyDescent="0.25">
      <c r="A188" s="291">
        <v>82</v>
      </c>
      <c r="B188" s="298" t="s">
        <v>5280</v>
      </c>
      <c r="C188" s="299" t="s">
        <v>5281</v>
      </c>
      <c r="D188" s="299"/>
      <c r="E188" s="294" t="s">
        <v>997</v>
      </c>
      <c r="F188" s="145" t="s">
        <v>5225</v>
      </c>
      <c r="G188" s="252">
        <v>7.0000000000000007E-2</v>
      </c>
      <c r="H188" s="8" t="s">
        <v>45</v>
      </c>
      <c r="I188" s="74" t="s">
        <v>74</v>
      </c>
      <c r="J188" s="254">
        <v>175</v>
      </c>
      <c r="K188" s="8" t="s">
        <v>45</v>
      </c>
      <c r="L188" s="260" t="s">
        <v>5067</v>
      </c>
      <c r="M188" s="255">
        <v>0</v>
      </c>
      <c r="N188" s="116">
        <v>0</v>
      </c>
      <c r="O188" s="70"/>
      <c r="P188" s="260"/>
    </row>
    <row r="189" spans="1:16" s="256" customFormat="1" ht="22.5" customHeight="1" x14ac:dyDescent="0.25">
      <c r="A189" s="291">
        <v>83</v>
      </c>
      <c r="B189" s="298" t="s">
        <v>5282</v>
      </c>
      <c r="C189" s="299" t="s">
        <v>5283</v>
      </c>
      <c r="D189" s="299"/>
      <c r="E189" s="294" t="s">
        <v>997</v>
      </c>
      <c r="F189" s="145" t="s">
        <v>5225</v>
      </c>
      <c r="G189" s="252">
        <v>0.14000000000000001</v>
      </c>
      <c r="H189" s="8" t="s">
        <v>45</v>
      </c>
      <c r="I189" s="74" t="s">
        <v>74</v>
      </c>
      <c r="J189" s="254">
        <v>168</v>
      </c>
      <c r="K189" s="8" t="s">
        <v>45</v>
      </c>
      <c r="L189" s="260" t="s">
        <v>5067</v>
      </c>
      <c r="M189" s="255">
        <v>0</v>
      </c>
      <c r="N189" s="116">
        <v>0</v>
      </c>
      <c r="O189" s="70"/>
      <c r="P189" s="260"/>
    </row>
    <row r="190" spans="1:16" s="256" customFormat="1" ht="22.5" customHeight="1" x14ac:dyDescent="0.25">
      <c r="A190" s="291">
        <v>84</v>
      </c>
      <c r="B190" s="298" t="s">
        <v>5284</v>
      </c>
      <c r="C190" s="299" t="s">
        <v>5285</v>
      </c>
      <c r="D190" s="299"/>
      <c r="E190" s="294" t="s">
        <v>997</v>
      </c>
      <c r="F190" s="145" t="s">
        <v>5225</v>
      </c>
      <c r="G190" s="252">
        <v>2.5999999999999999E-2</v>
      </c>
      <c r="H190" s="8" t="s">
        <v>45</v>
      </c>
      <c r="I190" s="74" t="s">
        <v>74</v>
      </c>
      <c r="J190" s="254">
        <v>0</v>
      </c>
      <c r="K190" s="8">
        <v>0</v>
      </c>
      <c r="L190" s="72">
        <v>0</v>
      </c>
      <c r="M190" s="255">
        <v>0</v>
      </c>
      <c r="N190" s="116">
        <v>0</v>
      </c>
      <c r="O190" s="70"/>
      <c r="P190" s="260"/>
    </row>
    <row r="191" spans="1:16" s="256" customFormat="1" ht="22.5" customHeight="1" x14ac:dyDescent="0.25">
      <c r="A191" s="291">
        <v>85</v>
      </c>
      <c r="B191" s="298" t="s">
        <v>5286</v>
      </c>
      <c r="C191" s="299" t="s">
        <v>5287</v>
      </c>
      <c r="D191" s="299"/>
      <c r="E191" s="294" t="s">
        <v>997</v>
      </c>
      <c r="F191" s="145" t="s">
        <v>5225</v>
      </c>
      <c r="G191" s="252">
        <v>6.5000000000000002E-2</v>
      </c>
      <c r="H191" s="8" t="s">
        <v>45</v>
      </c>
      <c r="I191" s="74" t="s">
        <v>74</v>
      </c>
      <c r="J191" s="254">
        <v>110</v>
      </c>
      <c r="K191" s="8" t="s">
        <v>45</v>
      </c>
      <c r="L191" s="260" t="s">
        <v>5067</v>
      </c>
      <c r="M191" s="255">
        <v>0</v>
      </c>
      <c r="N191" s="116">
        <v>0</v>
      </c>
      <c r="O191" s="70"/>
      <c r="P191" s="260"/>
    </row>
    <row r="192" spans="1:16" s="256" customFormat="1" ht="22.5" customHeight="1" x14ac:dyDescent="0.25">
      <c r="A192" s="291">
        <v>86</v>
      </c>
      <c r="B192" s="298" t="s">
        <v>5288</v>
      </c>
      <c r="C192" s="299" t="s">
        <v>5289</v>
      </c>
      <c r="D192" s="299"/>
      <c r="E192" s="294" t="s">
        <v>997</v>
      </c>
      <c r="F192" s="145" t="s">
        <v>5225</v>
      </c>
      <c r="G192" s="252">
        <v>0.02</v>
      </c>
      <c r="H192" s="8" t="s">
        <v>45</v>
      </c>
      <c r="I192" s="74" t="s">
        <v>74</v>
      </c>
      <c r="J192" s="254">
        <v>814</v>
      </c>
      <c r="K192" s="8" t="s">
        <v>45</v>
      </c>
      <c r="L192" s="260" t="s">
        <v>5067</v>
      </c>
      <c r="M192" s="255">
        <v>0</v>
      </c>
      <c r="N192" s="116">
        <v>0</v>
      </c>
      <c r="O192" s="70"/>
      <c r="P192" s="260"/>
    </row>
    <row r="193" spans="1:16" s="256" customFormat="1" ht="22.5" customHeight="1" x14ac:dyDescent="0.25">
      <c r="A193" s="291">
        <v>87</v>
      </c>
      <c r="B193" s="298" t="s">
        <v>5288</v>
      </c>
      <c r="C193" s="299" t="s">
        <v>5290</v>
      </c>
      <c r="D193" s="299"/>
      <c r="E193" s="294" t="s">
        <v>997</v>
      </c>
      <c r="F193" s="145" t="s">
        <v>5225</v>
      </c>
      <c r="G193" s="252">
        <v>0.04</v>
      </c>
      <c r="H193" s="8" t="s">
        <v>45</v>
      </c>
      <c r="I193" s="74" t="s">
        <v>74</v>
      </c>
      <c r="J193" s="254">
        <v>0</v>
      </c>
      <c r="K193" s="8">
        <v>0</v>
      </c>
      <c r="L193" s="72">
        <v>0</v>
      </c>
      <c r="M193" s="255">
        <v>0</v>
      </c>
      <c r="N193" s="116">
        <v>0</v>
      </c>
      <c r="O193" s="70"/>
      <c r="P193" s="260"/>
    </row>
    <row r="194" spans="1:16" s="256" customFormat="1" ht="30" customHeight="1" x14ac:dyDescent="0.25">
      <c r="A194" s="291">
        <v>88</v>
      </c>
      <c r="B194" s="298" t="s">
        <v>5291</v>
      </c>
      <c r="C194" s="299" t="s">
        <v>5292</v>
      </c>
      <c r="D194" s="299"/>
      <c r="E194" s="294" t="s">
        <v>997</v>
      </c>
      <c r="F194" s="145" t="s">
        <v>5225</v>
      </c>
      <c r="G194" s="252">
        <v>0</v>
      </c>
      <c r="H194" s="8">
        <v>0</v>
      </c>
      <c r="I194" s="253">
        <v>0</v>
      </c>
      <c r="J194" s="254">
        <v>525</v>
      </c>
      <c r="K194" s="8" t="s">
        <v>45</v>
      </c>
      <c r="L194" s="260" t="s">
        <v>5067</v>
      </c>
      <c r="M194" s="255">
        <v>0</v>
      </c>
      <c r="N194" s="116">
        <v>0</v>
      </c>
      <c r="O194" s="70"/>
      <c r="P194" s="260"/>
    </row>
    <row r="195" spans="1:16" s="256" customFormat="1" ht="22.5" customHeight="1" x14ac:dyDescent="0.25">
      <c r="A195" s="291">
        <v>89</v>
      </c>
      <c r="B195" s="298" t="s">
        <v>5293</v>
      </c>
      <c r="C195" s="299" t="s">
        <v>5294</v>
      </c>
      <c r="D195" s="299"/>
      <c r="E195" s="294" t="s">
        <v>997</v>
      </c>
      <c r="F195" s="145" t="s">
        <v>5225</v>
      </c>
      <c r="G195" s="252">
        <v>0</v>
      </c>
      <c r="H195" s="8">
        <v>0</v>
      </c>
      <c r="I195" s="253">
        <v>0</v>
      </c>
      <c r="J195" s="254">
        <v>169</v>
      </c>
      <c r="K195" s="8" t="s">
        <v>45</v>
      </c>
      <c r="L195" s="260" t="s">
        <v>5067</v>
      </c>
      <c r="M195" s="255">
        <v>0</v>
      </c>
      <c r="N195" s="116">
        <v>0</v>
      </c>
      <c r="O195" s="70"/>
      <c r="P195" s="260"/>
    </row>
    <row r="196" spans="1:16" s="256" customFormat="1" ht="22.5" customHeight="1" x14ac:dyDescent="0.25">
      <c r="A196" s="291">
        <v>90</v>
      </c>
      <c r="B196" s="298" t="s">
        <v>5295</v>
      </c>
      <c r="C196" s="299" t="s">
        <v>5296</v>
      </c>
      <c r="D196" s="299"/>
      <c r="E196" s="294" t="s">
        <v>997</v>
      </c>
      <c r="F196" s="145" t="s">
        <v>5225</v>
      </c>
      <c r="G196" s="252">
        <v>0</v>
      </c>
      <c r="H196" s="8">
        <v>0</v>
      </c>
      <c r="I196" s="253">
        <v>0</v>
      </c>
      <c r="J196" s="254">
        <v>56.999999999999993</v>
      </c>
      <c r="K196" s="8" t="s">
        <v>45</v>
      </c>
      <c r="L196" s="260" t="s">
        <v>5067</v>
      </c>
      <c r="M196" s="255">
        <v>2</v>
      </c>
      <c r="N196" s="8" t="s">
        <v>15</v>
      </c>
      <c r="O196" s="260" t="s">
        <v>5059</v>
      </c>
      <c r="P196" s="260"/>
    </row>
    <row r="197" spans="1:16" s="256" customFormat="1" ht="22.5" customHeight="1" x14ac:dyDescent="0.25">
      <c r="A197" s="291">
        <v>91</v>
      </c>
      <c r="B197" s="298" t="s">
        <v>5297</v>
      </c>
      <c r="C197" s="299" t="s">
        <v>5298</v>
      </c>
      <c r="D197" s="299"/>
      <c r="E197" s="294" t="s">
        <v>997</v>
      </c>
      <c r="F197" s="145" t="s">
        <v>5225</v>
      </c>
      <c r="G197" s="252">
        <v>1.04</v>
      </c>
      <c r="H197" s="8" t="s">
        <v>45</v>
      </c>
      <c r="I197" s="74" t="s">
        <v>74</v>
      </c>
      <c r="J197" s="254">
        <v>2460</v>
      </c>
      <c r="K197" s="8" t="s">
        <v>45</v>
      </c>
      <c r="L197" s="260" t="s">
        <v>5067</v>
      </c>
      <c r="M197" s="255">
        <v>0</v>
      </c>
      <c r="N197" s="116">
        <v>0</v>
      </c>
      <c r="O197" s="70"/>
      <c r="P197" s="260"/>
    </row>
    <row r="198" spans="1:16" s="256" customFormat="1" ht="22.5" customHeight="1" x14ac:dyDescent="0.25">
      <c r="A198" s="291">
        <v>92</v>
      </c>
      <c r="B198" s="298" t="s">
        <v>5299</v>
      </c>
      <c r="C198" s="299" t="s">
        <v>5300</v>
      </c>
      <c r="D198" s="299"/>
      <c r="E198" s="294" t="s">
        <v>997</v>
      </c>
      <c r="F198" s="145" t="s">
        <v>5225</v>
      </c>
      <c r="G198" s="252">
        <v>0.02</v>
      </c>
      <c r="H198" s="8" t="s">
        <v>45</v>
      </c>
      <c r="I198" s="74" t="s">
        <v>74</v>
      </c>
      <c r="J198" s="254">
        <v>0</v>
      </c>
      <c r="K198" s="8">
        <v>0</v>
      </c>
      <c r="L198" s="72">
        <v>0</v>
      </c>
      <c r="M198" s="255">
        <v>0</v>
      </c>
      <c r="N198" s="116">
        <v>0</v>
      </c>
      <c r="O198" s="70"/>
      <c r="P198" s="260"/>
    </row>
    <row r="199" spans="1:16" s="256" customFormat="1" ht="22.5" customHeight="1" x14ac:dyDescent="0.25">
      <c r="A199" s="291">
        <v>93</v>
      </c>
      <c r="B199" s="298" t="s">
        <v>5299</v>
      </c>
      <c r="C199" s="299" t="s">
        <v>5301</v>
      </c>
      <c r="D199" s="299"/>
      <c r="E199" s="294" t="s">
        <v>997</v>
      </c>
      <c r="F199" s="145" t="s">
        <v>5225</v>
      </c>
      <c r="G199" s="252">
        <v>0.35</v>
      </c>
      <c r="H199" s="8" t="s">
        <v>45</v>
      </c>
      <c r="I199" s="74" t="s">
        <v>74</v>
      </c>
      <c r="J199" s="254">
        <v>400</v>
      </c>
      <c r="K199" s="8" t="s">
        <v>45</v>
      </c>
      <c r="L199" s="260" t="s">
        <v>5067</v>
      </c>
      <c r="M199" s="255">
        <v>0</v>
      </c>
      <c r="N199" s="116">
        <v>0</v>
      </c>
      <c r="O199" s="70"/>
      <c r="P199" s="260"/>
    </row>
    <row r="200" spans="1:16" s="256" customFormat="1" ht="22.5" customHeight="1" x14ac:dyDescent="0.25">
      <c r="A200" s="291">
        <v>94</v>
      </c>
      <c r="B200" s="298" t="s">
        <v>5302</v>
      </c>
      <c r="C200" s="299" t="s">
        <v>5303</v>
      </c>
      <c r="D200" s="299"/>
      <c r="E200" s="294" t="s">
        <v>997</v>
      </c>
      <c r="F200" s="145" t="s">
        <v>5225</v>
      </c>
      <c r="G200" s="252">
        <v>0.16</v>
      </c>
      <c r="H200" s="8" t="s">
        <v>45</v>
      </c>
      <c r="I200" s="74" t="s">
        <v>74</v>
      </c>
      <c r="J200" s="254">
        <v>320</v>
      </c>
      <c r="K200" s="8" t="s">
        <v>45</v>
      </c>
      <c r="L200" s="260" t="s">
        <v>5067</v>
      </c>
      <c r="M200" s="255">
        <v>0</v>
      </c>
      <c r="N200" s="116">
        <v>0</v>
      </c>
      <c r="O200" s="70"/>
      <c r="P200" s="260"/>
    </row>
    <row r="201" spans="1:16" s="256" customFormat="1" ht="60" x14ac:dyDescent="0.25">
      <c r="A201" s="291">
        <v>95</v>
      </c>
      <c r="B201" s="298" t="s">
        <v>5304</v>
      </c>
      <c r="C201" s="299" t="s">
        <v>5305</v>
      </c>
      <c r="D201" s="299"/>
      <c r="E201" s="294" t="s">
        <v>912</v>
      </c>
      <c r="F201" s="145" t="s">
        <v>5225</v>
      </c>
      <c r="G201" s="252">
        <v>1.6559999999999999</v>
      </c>
      <c r="H201" s="8" t="s">
        <v>45</v>
      </c>
      <c r="I201" s="74" t="s">
        <v>74</v>
      </c>
      <c r="J201" s="254">
        <v>8370</v>
      </c>
      <c r="K201" s="8" t="s">
        <v>45</v>
      </c>
      <c r="L201" s="260" t="s">
        <v>5067</v>
      </c>
      <c r="M201" s="255">
        <v>13</v>
      </c>
      <c r="N201" s="8" t="s">
        <v>15</v>
      </c>
      <c r="O201" s="260" t="s">
        <v>5059</v>
      </c>
      <c r="P201" s="260" t="s">
        <v>5306</v>
      </c>
    </row>
    <row r="202" spans="1:16" s="256" customFormat="1" ht="22.5" customHeight="1" x14ac:dyDescent="0.25">
      <c r="A202" s="291">
        <v>96</v>
      </c>
      <c r="B202" s="298" t="s">
        <v>5307</v>
      </c>
      <c r="C202" s="299" t="s">
        <v>5308</v>
      </c>
      <c r="D202" s="299"/>
      <c r="E202" s="294" t="s">
        <v>997</v>
      </c>
      <c r="F202" s="145" t="s">
        <v>5225</v>
      </c>
      <c r="G202" s="252">
        <v>0.12</v>
      </c>
      <c r="H202" s="8" t="s">
        <v>45</v>
      </c>
      <c r="I202" s="74" t="s">
        <v>74</v>
      </c>
      <c r="J202" s="254">
        <v>0</v>
      </c>
      <c r="K202" s="8">
        <v>0</v>
      </c>
      <c r="L202" s="72">
        <v>0</v>
      </c>
      <c r="M202" s="255">
        <v>0</v>
      </c>
      <c r="N202" s="116">
        <v>0</v>
      </c>
      <c r="O202" s="70"/>
      <c r="P202" s="260"/>
    </row>
    <row r="203" spans="1:16" s="256" customFormat="1" ht="22.5" customHeight="1" x14ac:dyDescent="0.25">
      <c r="A203" s="291">
        <v>97</v>
      </c>
      <c r="B203" s="298" t="s">
        <v>5307</v>
      </c>
      <c r="C203" s="299" t="s">
        <v>5309</v>
      </c>
      <c r="D203" s="299"/>
      <c r="E203" s="294" t="s">
        <v>997</v>
      </c>
      <c r="F203" s="145" t="s">
        <v>5225</v>
      </c>
      <c r="G203" s="252">
        <v>0.04</v>
      </c>
      <c r="H203" s="8" t="s">
        <v>45</v>
      </c>
      <c r="I203" s="74" t="s">
        <v>74</v>
      </c>
      <c r="J203" s="254">
        <v>20</v>
      </c>
      <c r="K203" s="8" t="s">
        <v>45</v>
      </c>
      <c r="L203" s="260" t="s">
        <v>5067</v>
      </c>
      <c r="M203" s="255">
        <v>0</v>
      </c>
      <c r="N203" s="116">
        <v>0</v>
      </c>
      <c r="O203" s="70"/>
      <c r="P203" s="260"/>
    </row>
    <row r="204" spans="1:16" s="256" customFormat="1" ht="60" customHeight="1" x14ac:dyDescent="0.25">
      <c r="A204" s="291">
        <v>98</v>
      </c>
      <c r="B204" s="298" t="s">
        <v>5310</v>
      </c>
      <c r="C204" s="299" t="s">
        <v>5311</v>
      </c>
      <c r="D204" s="299"/>
      <c r="E204" s="294" t="s">
        <v>912</v>
      </c>
      <c r="F204" s="145" t="s">
        <v>5225</v>
      </c>
      <c r="G204" s="252">
        <v>3.09</v>
      </c>
      <c r="H204" s="8" t="s">
        <v>45</v>
      </c>
      <c r="I204" s="74" t="s">
        <v>74</v>
      </c>
      <c r="J204" s="254">
        <v>11893</v>
      </c>
      <c r="K204" s="8" t="s">
        <v>45</v>
      </c>
      <c r="L204" s="260" t="s">
        <v>5067</v>
      </c>
      <c r="M204" s="255">
        <v>6</v>
      </c>
      <c r="N204" s="8" t="s">
        <v>15</v>
      </c>
      <c r="O204" s="260" t="s">
        <v>5059</v>
      </c>
      <c r="P204" s="260"/>
    </row>
    <row r="205" spans="1:16" s="256" customFormat="1" ht="22.5" customHeight="1" x14ac:dyDescent="0.25">
      <c r="A205" s="291">
        <v>99</v>
      </c>
      <c r="B205" s="298" t="s">
        <v>5312</v>
      </c>
      <c r="C205" s="299" t="s">
        <v>5313</v>
      </c>
      <c r="D205" s="299"/>
      <c r="E205" s="294" t="s">
        <v>912</v>
      </c>
      <c r="F205" s="145" t="s">
        <v>5225</v>
      </c>
      <c r="G205" s="252">
        <v>0.06</v>
      </c>
      <c r="H205" s="8" t="s">
        <v>45</v>
      </c>
      <c r="I205" s="74" t="s">
        <v>74</v>
      </c>
      <c r="J205" s="254">
        <v>40</v>
      </c>
      <c r="K205" s="8" t="s">
        <v>45</v>
      </c>
      <c r="L205" s="260" t="s">
        <v>5067</v>
      </c>
      <c r="M205" s="255">
        <v>0</v>
      </c>
      <c r="N205" s="8">
        <v>0</v>
      </c>
      <c r="O205" s="260">
        <v>0</v>
      </c>
      <c r="P205" s="260"/>
    </row>
    <row r="206" spans="1:16" s="256" customFormat="1" ht="30" customHeight="1" x14ac:dyDescent="0.25">
      <c r="A206" s="291">
        <v>100</v>
      </c>
      <c r="B206" s="298" t="s">
        <v>5314</v>
      </c>
      <c r="C206" s="299" t="s">
        <v>5315</v>
      </c>
      <c r="D206" s="299"/>
      <c r="E206" s="294" t="s">
        <v>912</v>
      </c>
      <c r="F206" s="145" t="s">
        <v>5225</v>
      </c>
      <c r="G206" s="252">
        <v>0.14000000000000001</v>
      </c>
      <c r="H206" s="8" t="s">
        <v>45</v>
      </c>
      <c r="I206" s="74" t="s">
        <v>74</v>
      </c>
      <c r="J206" s="254">
        <v>110.00000000000001</v>
      </c>
      <c r="K206" s="8" t="s">
        <v>45</v>
      </c>
      <c r="L206" s="260" t="s">
        <v>5067</v>
      </c>
      <c r="M206" s="255">
        <v>0</v>
      </c>
      <c r="N206" s="116">
        <v>0</v>
      </c>
      <c r="O206" s="70"/>
      <c r="P206" s="260"/>
    </row>
    <row r="207" spans="1:16" s="256" customFormat="1" ht="33.75" customHeight="1" x14ac:dyDescent="0.25">
      <c r="A207" s="291">
        <v>101</v>
      </c>
      <c r="B207" s="298" t="s">
        <v>5316</v>
      </c>
      <c r="C207" s="299" t="s">
        <v>5317</v>
      </c>
      <c r="D207" s="299"/>
      <c r="E207" s="294" t="s">
        <v>912</v>
      </c>
      <c r="F207" s="145" t="s">
        <v>5225</v>
      </c>
      <c r="G207" s="252">
        <v>2.2149999999999999</v>
      </c>
      <c r="H207" s="8" t="s">
        <v>45</v>
      </c>
      <c r="I207" s="74" t="s">
        <v>74</v>
      </c>
      <c r="J207" s="254">
        <v>6605</v>
      </c>
      <c r="K207" s="8" t="s">
        <v>45</v>
      </c>
      <c r="L207" s="260" t="s">
        <v>4876</v>
      </c>
      <c r="M207" s="255">
        <v>36</v>
      </c>
      <c r="N207" s="8" t="s">
        <v>15</v>
      </c>
      <c r="O207" s="260" t="s">
        <v>5059</v>
      </c>
      <c r="P207" s="260"/>
    </row>
    <row r="208" spans="1:16" s="256" customFormat="1" ht="22.5" customHeight="1" x14ac:dyDescent="0.25">
      <c r="A208" s="291">
        <v>102</v>
      </c>
      <c r="B208" s="298" t="s">
        <v>5318</v>
      </c>
      <c r="C208" s="299" t="s">
        <v>5319</v>
      </c>
      <c r="D208" s="299"/>
      <c r="E208" s="294" t="s">
        <v>912</v>
      </c>
      <c r="F208" s="145" t="s">
        <v>5225</v>
      </c>
      <c r="G208" s="252">
        <v>1.02</v>
      </c>
      <c r="H208" s="8" t="s">
        <v>45</v>
      </c>
      <c r="I208" s="74" t="s">
        <v>74</v>
      </c>
      <c r="J208" s="254">
        <v>4860</v>
      </c>
      <c r="K208" s="8" t="s">
        <v>45</v>
      </c>
      <c r="L208" s="260" t="s">
        <v>4839</v>
      </c>
      <c r="M208" s="255">
        <v>3</v>
      </c>
      <c r="N208" s="8" t="s">
        <v>15</v>
      </c>
      <c r="O208" s="260" t="s">
        <v>5059</v>
      </c>
      <c r="P208" s="260"/>
    </row>
    <row r="209" spans="1:16" s="256" customFormat="1" ht="33.75" x14ac:dyDescent="0.25">
      <c r="A209" s="291">
        <v>107</v>
      </c>
      <c r="B209" s="298" t="s">
        <v>5320</v>
      </c>
      <c r="C209" s="299" t="s">
        <v>5321</v>
      </c>
      <c r="D209" s="299"/>
      <c r="E209" s="294" t="s">
        <v>997</v>
      </c>
      <c r="F209" s="145" t="s">
        <v>5225</v>
      </c>
      <c r="G209" s="252">
        <v>0.25</v>
      </c>
      <c r="H209" s="8" t="s">
        <v>45</v>
      </c>
      <c r="I209" s="74" t="s">
        <v>74</v>
      </c>
      <c r="J209" s="254">
        <v>2405</v>
      </c>
      <c r="K209" s="8" t="s">
        <v>45</v>
      </c>
      <c r="L209" s="260" t="s">
        <v>5067</v>
      </c>
      <c r="M209" s="255">
        <v>0</v>
      </c>
      <c r="N209" s="116">
        <v>0</v>
      </c>
      <c r="O209" s="70"/>
      <c r="P209" s="260"/>
    </row>
    <row r="210" spans="1:16" s="256" customFormat="1" ht="22.5" customHeight="1" x14ac:dyDescent="0.25">
      <c r="A210" s="291">
        <v>113</v>
      </c>
      <c r="B210" s="298" t="s">
        <v>5322</v>
      </c>
      <c r="C210" s="299" t="s">
        <v>5323</v>
      </c>
      <c r="D210" s="299"/>
      <c r="E210" s="294" t="s">
        <v>912</v>
      </c>
      <c r="F210" s="145" t="s">
        <v>5225</v>
      </c>
      <c r="G210" s="252">
        <v>0.22</v>
      </c>
      <c r="H210" s="8" t="s">
        <v>45</v>
      </c>
      <c r="I210" s="74" t="s">
        <v>74</v>
      </c>
      <c r="J210" s="254">
        <v>565</v>
      </c>
      <c r="K210" s="8" t="s">
        <v>45</v>
      </c>
      <c r="L210" s="260" t="s">
        <v>4876</v>
      </c>
      <c r="M210" s="255">
        <v>0</v>
      </c>
      <c r="N210" s="116">
        <v>0</v>
      </c>
      <c r="O210" s="70"/>
      <c r="P210" s="260"/>
    </row>
    <row r="211" spans="1:16" s="256" customFormat="1" ht="45" customHeight="1" x14ac:dyDescent="0.25">
      <c r="A211" s="291">
        <v>114</v>
      </c>
      <c r="B211" s="298" t="s">
        <v>5324</v>
      </c>
      <c r="C211" s="299" t="s">
        <v>5325</v>
      </c>
      <c r="D211" s="299"/>
      <c r="E211" s="294" t="s">
        <v>912</v>
      </c>
      <c r="F211" s="145" t="s">
        <v>5225</v>
      </c>
      <c r="G211" s="252">
        <v>3.5550000000000002</v>
      </c>
      <c r="H211" s="8" t="s">
        <v>45</v>
      </c>
      <c r="I211" s="74" t="s">
        <v>74</v>
      </c>
      <c r="J211" s="254">
        <v>9203</v>
      </c>
      <c r="K211" s="8" t="s">
        <v>45</v>
      </c>
      <c r="L211" s="260" t="s">
        <v>4876</v>
      </c>
      <c r="M211" s="255">
        <v>23</v>
      </c>
      <c r="N211" s="8" t="s">
        <v>15</v>
      </c>
      <c r="O211" s="260" t="s">
        <v>5059</v>
      </c>
      <c r="P211" s="260"/>
    </row>
    <row r="212" spans="1:16" s="256" customFormat="1" ht="78.75" x14ac:dyDescent="0.25">
      <c r="A212" s="291">
        <v>115</v>
      </c>
      <c r="B212" s="298" t="s">
        <v>5326</v>
      </c>
      <c r="C212" s="299" t="s">
        <v>5327</v>
      </c>
      <c r="D212" s="299"/>
      <c r="E212" s="294" t="s">
        <v>912</v>
      </c>
      <c r="F212" s="145" t="s">
        <v>5225</v>
      </c>
      <c r="G212" s="252">
        <v>1.776</v>
      </c>
      <c r="H212" s="8" t="s">
        <v>45</v>
      </c>
      <c r="I212" s="74" t="s">
        <v>74</v>
      </c>
      <c r="J212" s="254">
        <v>6151</v>
      </c>
      <c r="K212" s="8" t="s">
        <v>45</v>
      </c>
      <c r="L212" s="260" t="s">
        <v>5133</v>
      </c>
      <c r="M212" s="255">
        <v>10</v>
      </c>
      <c r="N212" s="8" t="s">
        <v>15</v>
      </c>
      <c r="O212" s="260" t="s">
        <v>5059</v>
      </c>
      <c r="P212" s="260"/>
    </row>
    <row r="213" spans="1:16" s="256" customFormat="1" ht="22.5" customHeight="1" x14ac:dyDescent="0.25">
      <c r="A213" s="291">
        <v>116</v>
      </c>
      <c r="B213" s="298" t="s">
        <v>5328</v>
      </c>
      <c r="C213" s="299" t="s">
        <v>5329</v>
      </c>
      <c r="D213" s="299"/>
      <c r="E213" s="294" t="s">
        <v>997</v>
      </c>
      <c r="F213" s="145" t="s">
        <v>5225</v>
      </c>
      <c r="G213" s="252">
        <v>0.34</v>
      </c>
      <c r="H213" s="8" t="s">
        <v>45</v>
      </c>
      <c r="I213" s="74" t="s">
        <v>74</v>
      </c>
      <c r="J213" s="254">
        <v>775</v>
      </c>
      <c r="K213" s="8" t="s">
        <v>45</v>
      </c>
      <c r="L213" s="260" t="s">
        <v>5067</v>
      </c>
      <c r="M213" s="255">
        <v>1</v>
      </c>
      <c r="N213" s="8" t="s">
        <v>15</v>
      </c>
      <c r="O213" s="260" t="s">
        <v>5059</v>
      </c>
      <c r="P213" s="260"/>
    </row>
    <row r="214" spans="1:16" s="256" customFormat="1" ht="45" x14ac:dyDescent="0.25">
      <c r="A214" s="291">
        <v>117</v>
      </c>
      <c r="B214" s="298" t="s">
        <v>5330</v>
      </c>
      <c r="C214" s="299" t="s">
        <v>5331</v>
      </c>
      <c r="D214" s="299"/>
      <c r="E214" s="294" t="s">
        <v>912</v>
      </c>
      <c r="F214" s="145" t="s">
        <v>5225</v>
      </c>
      <c r="G214" s="252">
        <v>0.48799999999999999</v>
      </c>
      <c r="H214" s="8" t="s">
        <v>45</v>
      </c>
      <c r="I214" s="74" t="s">
        <v>74</v>
      </c>
      <c r="J214" s="254">
        <v>1620</v>
      </c>
      <c r="K214" s="8" t="s">
        <v>45</v>
      </c>
      <c r="L214" s="260" t="s">
        <v>5067</v>
      </c>
      <c r="M214" s="255">
        <v>3</v>
      </c>
      <c r="N214" s="8" t="s">
        <v>15</v>
      </c>
      <c r="O214" s="260" t="s">
        <v>5059</v>
      </c>
      <c r="P214" s="260"/>
    </row>
    <row r="215" spans="1:16" s="256" customFormat="1" ht="60" customHeight="1" x14ac:dyDescent="0.25">
      <c r="A215" s="291">
        <v>118</v>
      </c>
      <c r="B215" s="298" t="s">
        <v>5332</v>
      </c>
      <c r="C215" s="299" t="s">
        <v>5333</v>
      </c>
      <c r="D215" s="299"/>
      <c r="E215" s="294" t="s">
        <v>997</v>
      </c>
      <c r="F215" s="145" t="s">
        <v>5225</v>
      </c>
      <c r="G215" s="252">
        <v>0.434</v>
      </c>
      <c r="H215" s="8" t="s">
        <v>45</v>
      </c>
      <c r="I215" s="74" t="s">
        <v>74</v>
      </c>
      <c r="J215" s="254">
        <v>4098</v>
      </c>
      <c r="K215" s="8" t="s">
        <v>45</v>
      </c>
      <c r="L215" s="260" t="s">
        <v>5165</v>
      </c>
      <c r="M215" s="255">
        <v>0</v>
      </c>
      <c r="N215" s="116">
        <v>0</v>
      </c>
      <c r="O215" s="70"/>
      <c r="P215" s="260"/>
    </row>
    <row r="216" spans="1:16" s="256" customFormat="1" ht="22.5" customHeight="1" x14ac:dyDescent="0.25">
      <c r="A216" s="291">
        <v>119</v>
      </c>
      <c r="B216" s="298" t="s">
        <v>5334</v>
      </c>
      <c r="C216" s="299" t="s">
        <v>5335</v>
      </c>
      <c r="D216" s="299"/>
      <c r="E216" s="294" t="s">
        <v>997</v>
      </c>
      <c r="F216" s="145" t="s">
        <v>5225</v>
      </c>
      <c r="G216" s="252">
        <v>0</v>
      </c>
      <c r="H216" s="8">
        <v>0</v>
      </c>
      <c r="I216" s="253">
        <v>0</v>
      </c>
      <c r="J216" s="254">
        <v>1025</v>
      </c>
      <c r="K216" s="8" t="s">
        <v>45</v>
      </c>
      <c r="L216" s="260" t="s">
        <v>5165</v>
      </c>
      <c r="M216" s="255">
        <v>0</v>
      </c>
      <c r="N216" s="116">
        <v>0</v>
      </c>
      <c r="O216" s="70"/>
      <c r="P216" s="260"/>
    </row>
    <row r="217" spans="1:16" s="256" customFormat="1" ht="45" customHeight="1" x14ac:dyDescent="0.25">
      <c r="A217" s="291">
        <v>120</v>
      </c>
      <c r="B217" s="298" t="s">
        <v>5336</v>
      </c>
      <c r="C217" s="299" t="s">
        <v>5337</v>
      </c>
      <c r="D217" s="299"/>
      <c r="E217" s="294" t="s">
        <v>997</v>
      </c>
      <c r="F217" s="145" t="s">
        <v>5225</v>
      </c>
      <c r="G217" s="252">
        <v>0.41</v>
      </c>
      <c r="H217" s="8" t="s">
        <v>45</v>
      </c>
      <c r="I217" s="74" t="s">
        <v>74</v>
      </c>
      <c r="J217" s="254">
        <v>1834</v>
      </c>
      <c r="K217" s="8" t="s">
        <v>45</v>
      </c>
      <c r="L217" s="260" t="s">
        <v>5165</v>
      </c>
      <c r="M217" s="255">
        <v>0</v>
      </c>
      <c r="N217" s="116">
        <v>0</v>
      </c>
      <c r="O217" s="70"/>
      <c r="P217" s="260"/>
    </row>
    <row r="218" spans="1:16" s="256" customFormat="1" ht="45" customHeight="1" x14ac:dyDescent="0.25">
      <c r="A218" s="291">
        <v>121</v>
      </c>
      <c r="B218" s="298" t="s">
        <v>5338</v>
      </c>
      <c r="C218" s="299" t="s">
        <v>5339</v>
      </c>
      <c r="D218" s="299"/>
      <c r="E218" s="294" t="s">
        <v>912</v>
      </c>
      <c r="F218" s="145" t="s">
        <v>5225</v>
      </c>
      <c r="G218" s="252">
        <v>0.2</v>
      </c>
      <c r="H218" s="8" t="s">
        <v>45</v>
      </c>
      <c r="I218" s="74" t="s">
        <v>74</v>
      </c>
      <c r="J218" s="254">
        <v>2465</v>
      </c>
      <c r="K218" s="8" t="s">
        <v>45</v>
      </c>
      <c r="L218" s="260" t="s">
        <v>4839</v>
      </c>
      <c r="M218" s="255">
        <v>0</v>
      </c>
      <c r="N218" s="116">
        <v>0</v>
      </c>
      <c r="O218" s="70"/>
      <c r="P218" s="260"/>
    </row>
    <row r="219" spans="1:16" s="256" customFormat="1" ht="22.5" x14ac:dyDescent="0.25">
      <c r="A219" s="291">
        <v>122</v>
      </c>
      <c r="B219" s="298" t="s">
        <v>5340</v>
      </c>
      <c r="C219" s="299" t="s">
        <v>5341</v>
      </c>
      <c r="D219" s="299"/>
      <c r="E219" s="294" t="s">
        <v>473</v>
      </c>
      <c r="F219" s="145" t="s">
        <v>5342</v>
      </c>
      <c r="G219" s="252">
        <v>4.1000000000000002E-2</v>
      </c>
      <c r="H219" s="8" t="s">
        <v>45</v>
      </c>
      <c r="I219" s="74" t="s">
        <v>74</v>
      </c>
      <c r="J219" s="254">
        <v>50</v>
      </c>
      <c r="K219" s="8" t="s">
        <v>45</v>
      </c>
      <c r="L219" s="260" t="s">
        <v>4876</v>
      </c>
      <c r="M219" s="255">
        <v>1</v>
      </c>
      <c r="N219" s="8" t="s">
        <v>15</v>
      </c>
      <c r="O219" s="260" t="s">
        <v>5059</v>
      </c>
      <c r="P219" s="260"/>
    </row>
    <row r="220" spans="1:16" s="256" customFormat="1" ht="22.5" customHeight="1" x14ac:dyDescent="0.25">
      <c r="A220" s="291">
        <v>123</v>
      </c>
      <c r="B220" s="298" t="s">
        <v>5343</v>
      </c>
      <c r="C220" s="299" t="s">
        <v>5344</v>
      </c>
      <c r="D220" s="299"/>
      <c r="E220" s="294" t="s">
        <v>473</v>
      </c>
      <c r="F220" s="145" t="s">
        <v>5342</v>
      </c>
      <c r="G220" s="252">
        <v>0.31</v>
      </c>
      <c r="H220" s="8" t="s">
        <v>45</v>
      </c>
      <c r="I220" s="74" t="s">
        <v>74</v>
      </c>
      <c r="J220" s="254">
        <v>1165</v>
      </c>
      <c r="K220" s="8" t="s">
        <v>45</v>
      </c>
      <c r="L220" s="260" t="s">
        <v>4876</v>
      </c>
      <c r="M220" s="255">
        <v>0</v>
      </c>
      <c r="N220" s="8">
        <v>0</v>
      </c>
      <c r="O220" s="260">
        <v>0</v>
      </c>
      <c r="P220" s="260"/>
    </row>
    <row r="221" spans="1:16" s="256" customFormat="1" ht="22.5" customHeight="1" x14ac:dyDescent="0.25">
      <c r="A221" s="291">
        <v>124</v>
      </c>
      <c r="B221" s="298" t="s">
        <v>5345</v>
      </c>
      <c r="C221" s="299" t="s">
        <v>5346</v>
      </c>
      <c r="D221" s="299"/>
      <c r="E221" s="294" t="s">
        <v>493</v>
      </c>
      <c r="F221" s="145" t="s">
        <v>5342</v>
      </c>
      <c r="G221" s="252">
        <v>8.0000000000000002E-3</v>
      </c>
      <c r="H221" s="8" t="s">
        <v>45</v>
      </c>
      <c r="I221" s="74" t="s">
        <v>74</v>
      </c>
      <c r="J221" s="254">
        <v>74</v>
      </c>
      <c r="K221" s="8" t="s">
        <v>45</v>
      </c>
      <c r="L221" s="260" t="s">
        <v>4876</v>
      </c>
      <c r="M221" s="255">
        <v>0</v>
      </c>
      <c r="N221" s="300">
        <v>0</v>
      </c>
      <c r="O221" s="301"/>
      <c r="P221" s="260"/>
    </row>
    <row r="222" spans="1:16" s="256" customFormat="1" ht="22.5" customHeight="1" x14ac:dyDescent="0.25">
      <c r="A222" s="291">
        <v>125</v>
      </c>
      <c r="B222" s="298" t="s">
        <v>5347</v>
      </c>
      <c r="C222" s="299" t="s">
        <v>5348</v>
      </c>
      <c r="D222" s="299"/>
      <c r="E222" s="294" t="s">
        <v>493</v>
      </c>
      <c r="F222" s="145" t="s">
        <v>5342</v>
      </c>
      <c r="G222" s="252">
        <v>0</v>
      </c>
      <c r="H222" s="8">
        <v>0</v>
      </c>
      <c r="I222" s="253">
        <v>0</v>
      </c>
      <c r="J222" s="254">
        <v>0</v>
      </c>
      <c r="K222" s="8">
        <v>0</v>
      </c>
      <c r="L222" s="72">
        <v>0</v>
      </c>
      <c r="M222" s="255">
        <v>0</v>
      </c>
      <c r="N222" s="300">
        <v>0</v>
      </c>
      <c r="O222" s="301"/>
      <c r="P222" s="260"/>
    </row>
    <row r="223" spans="1:16" s="256" customFormat="1" ht="22.5" customHeight="1" x14ac:dyDescent="0.25">
      <c r="A223" s="291">
        <v>126</v>
      </c>
      <c r="B223" s="298" t="s">
        <v>5349</v>
      </c>
      <c r="C223" s="299" t="s">
        <v>5350</v>
      </c>
      <c r="D223" s="299"/>
      <c r="E223" s="294" t="s">
        <v>493</v>
      </c>
      <c r="F223" s="145" t="s">
        <v>5342</v>
      </c>
      <c r="G223" s="252">
        <v>0.2</v>
      </c>
      <c r="H223" s="8" t="s">
        <v>45</v>
      </c>
      <c r="I223" s="74" t="s">
        <v>74</v>
      </c>
      <c r="J223" s="254">
        <f>30+81</f>
        <v>111</v>
      </c>
      <c r="K223" s="8" t="s">
        <v>45</v>
      </c>
      <c r="L223" s="260" t="s">
        <v>5165</v>
      </c>
      <c r="M223" s="255">
        <v>0</v>
      </c>
      <c r="N223" s="300">
        <v>0</v>
      </c>
      <c r="O223" s="301"/>
      <c r="P223" s="260"/>
    </row>
    <row r="224" spans="1:16" s="256" customFormat="1" ht="33.75" x14ac:dyDescent="0.25">
      <c r="A224" s="291">
        <v>127</v>
      </c>
      <c r="B224" s="298" t="s">
        <v>5351</v>
      </c>
      <c r="C224" s="299" t="s">
        <v>5352</v>
      </c>
      <c r="D224" s="299"/>
      <c r="E224" s="294" t="s">
        <v>493</v>
      </c>
      <c r="F224" s="145" t="s">
        <v>5342</v>
      </c>
      <c r="G224" s="252">
        <v>0.1</v>
      </c>
      <c r="H224" s="8">
        <v>0</v>
      </c>
      <c r="I224" s="74">
        <v>0</v>
      </c>
      <c r="J224" s="254">
        <v>640</v>
      </c>
      <c r="K224" s="8" t="s">
        <v>45</v>
      </c>
      <c r="L224" s="260" t="s">
        <v>5165</v>
      </c>
      <c r="M224" s="255">
        <v>0</v>
      </c>
      <c r="N224" s="300">
        <v>0</v>
      </c>
      <c r="O224" s="301"/>
      <c r="P224" s="260"/>
    </row>
    <row r="225" spans="1:16" s="256" customFormat="1" ht="22.5" customHeight="1" x14ac:dyDescent="0.25">
      <c r="A225" s="291">
        <v>128</v>
      </c>
      <c r="B225" s="298" t="s">
        <v>5353</v>
      </c>
      <c r="C225" s="299" t="s">
        <v>5354</v>
      </c>
      <c r="D225" s="299"/>
      <c r="E225" s="294" t="s">
        <v>493</v>
      </c>
      <c r="F225" s="145" t="s">
        <v>5342</v>
      </c>
      <c r="G225" s="252">
        <v>0.01</v>
      </c>
      <c r="H225" s="8" t="s">
        <v>45</v>
      </c>
      <c r="I225" s="74" t="s">
        <v>74</v>
      </c>
      <c r="J225" s="254">
        <v>237</v>
      </c>
      <c r="K225" s="8" t="s">
        <v>45</v>
      </c>
      <c r="L225" s="260" t="s">
        <v>5133</v>
      </c>
      <c r="M225" s="255">
        <v>0</v>
      </c>
      <c r="N225" s="300">
        <v>0</v>
      </c>
      <c r="O225" s="301"/>
      <c r="P225" s="260"/>
    </row>
    <row r="226" spans="1:16" s="256" customFormat="1" ht="22.5" customHeight="1" x14ac:dyDescent="0.25">
      <c r="A226" s="291">
        <v>129</v>
      </c>
      <c r="B226" s="298" t="s">
        <v>5355</v>
      </c>
      <c r="C226" s="299" t="s">
        <v>5356</v>
      </c>
      <c r="D226" s="299"/>
      <c r="E226" s="294" t="s">
        <v>493</v>
      </c>
      <c r="F226" s="145" t="s">
        <v>5342</v>
      </c>
      <c r="G226" s="252">
        <v>0</v>
      </c>
      <c r="H226" s="8">
        <v>0</v>
      </c>
      <c r="I226" s="253">
        <v>0</v>
      </c>
      <c r="J226" s="254">
        <v>174</v>
      </c>
      <c r="K226" s="8" t="s">
        <v>45</v>
      </c>
      <c r="L226" s="260" t="s">
        <v>5133</v>
      </c>
      <c r="M226" s="255">
        <v>0</v>
      </c>
      <c r="N226" s="300">
        <v>0</v>
      </c>
      <c r="O226" s="301"/>
      <c r="P226" s="260"/>
    </row>
    <row r="227" spans="1:16" s="256" customFormat="1" ht="22.5" customHeight="1" x14ac:dyDescent="0.25">
      <c r="A227" s="291">
        <v>130</v>
      </c>
      <c r="B227" s="298" t="s">
        <v>5357</v>
      </c>
      <c r="C227" s="299" t="s">
        <v>5358</v>
      </c>
      <c r="D227" s="299"/>
      <c r="E227" s="294" t="s">
        <v>493</v>
      </c>
      <c r="F227" s="145" t="s">
        <v>5342</v>
      </c>
      <c r="G227" s="252">
        <v>0</v>
      </c>
      <c r="H227" s="8">
        <v>0</v>
      </c>
      <c r="I227" s="253">
        <v>0</v>
      </c>
      <c r="J227" s="254">
        <v>0</v>
      </c>
      <c r="K227" s="8">
        <v>0</v>
      </c>
      <c r="L227" s="72">
        <v>0</v>
      </c>
      <c r="M227" s="255">
        <v>0</v>
      </c>
      <c r="N227" s="300">
        <v>0</v>
      </c>
      <c r="O227" s="301"/>
      <c r="P227" s="260"/>
    </row>
    <row r="228" spans="1:16" s="256" customFormat="1" ht="22.5" customHeight="1" x14ac:dyDescent="0.25">
      <c r="A228" s="291">
        <v>131</v>
      </c>
      <c r="B228" s="298" t="s">
        <v>5359</v>
      </c>
      <c r="C228" s="299" t="s">
        <v>5360</v>
      </c>
      <c r="D228" s="299"/>
      <c r="E228" s="294" t="s">
        <v>493</v>
      </c>
      <c r="F228" s="145" t="s">
        <v>5342</v>
      </c>
      <c r="G228" s="252">
        <v>0.2</v>
      </c>
      <c r="H228" s="8" t="s">
        <v>45</v>
      </c>
      <c r="I228" s="74" t="s">
        <v>74</v>
      </c>
      <c r="J228" s="254">
        <v>74</v>
      </c>
      <c r="K228" s="8" t="s">
        <v>45</v>
      </c>
      <c r="L228" s="260" t="s">
        <v>5133</v>
      </c>
      <c r="M228" s="255">
        <v>0</v>
      </c>
      <c r="N228" s="300">
        <v>0</v>
      </c>
      <c r="O228" s="301"/>
      <c r="P228" s="260"/>
    </row>
    <row r="229" spans="1:16" s="256" customFormat="1" ht="22.5" customHeight="1" x14ac:dyDescent="0.25">
      <c r="A229" s="291">
        <v>132</v>
      </c>
      <c r="B229" s="298" t="s">
        <v>5361</v>
      </c>
      <c r="C229" s="299" t="s">
        <v>5362</v>
      </c>
      <c r="D229" s="299"/>
      <c r="E229" s="294" t="s">
        <v>493</v>
      </c>
      <c r="F229" s="145" t="s">
        <v>5342</v>
      </c>
      <c r="G229" s="252">
        <v>0</v>
      </c>
      <c r="H229" s="8">
        <v>0</v>
      </c>
      <c r="I229" s="253">
        <v>0</v>
      </c>
      <c r="J229" s="254">
        <v>21</v>
      </c>
      <c r="K229" s="8" t="s">
        <v>45</v>
      </c>
      <c r="L229" s="260" t="s">
        <v>5133</v>
      </c>
      <c r="M229" s="255">
        <v>0</v>
      </c>
      <c r="N229" s="300">
        <v>0</v>
      </c>
      <c r="O229" s="301"/>
      <c r="P229" s="260"/>
    </row>
    <row r="230" spans="1:16" s="256" customFormat="1" ht="22.5" customHeight="1" x14ac:dyDescent="0.25">
      <c r="A230" s="291">
        <v>133</v>
      </c>
      <c r="B230" s="298" t="s">
        <v>5363</v>
      </c>
      <c r="C230" s="299" t="s">
        <v>5364</v>
      </c>
      <c r="D230" s="299"/>
      <c r="E230" s="294" t="s">
        <v>493</v>
      </c>
      <c r="F230" s="145" t="s">
        <v>5342</v>
      </c>
      <c r="G230" s="252">
        <v>0.01</v>
      </c>
      <c r="H230" s="8" t="s">
        <v>45</v>
      </c>
      <c r="I230" s="74" t="s">
        <v>74</v>
      </c>
      <c r="J230" s="254">
        <v>0</v>
      </c>
      <c r="K230" s="8">
        <v>0</v>
      </c>
      <c r="L230" s="72">
        <v>0</v>
      </c>
      <c r="M230" s="255">
        <v>0</v>
      </c>
      <c r="N230" s="300">
        <v>0</v>
      </c>
      <c r="O230" s="301"/>
      <c r="P230" s="260"/>
    </row>
    <row r="231" spans="1:16" s="256" customFormat="1" ht="22.5" customHeight="1" x14ac:dyDescent="0.25">
      <c r="A231" s="291">
        <v>134</v>
      </c>
      <c r="B231" s="298" t="s">
        <v>5365</v>
      </c>
      <c r="C231" s="299" t="s">
        <v>5366</v>
      </c>
      <c r="D231" s="299"/>
      <c r="E231" s="294" t="s">
        <v>493</v>
      </c>
      <c r="F231" s="145" t="s">
        <v>5342</v>
      </c>
      <c r="G231" s="252">
        <v>0.01</v>
      </c>
      <c r="H231" s="8" t="s">
        <v>45</v>
      </c>
      <c r="I231" s="74" t="s">
        <v>74</v>
      </c>
      <c r="J231" s="254">
        <v>130</v>
      </c>
      <c r="K231" s="8" t="s">
        <v>45</v>
      </c>
      <c r="L231" s="260" t="s">
        <v>5133</v>
      </c>
      <c r="M231" s="255">
        <v>0</v>
      </c>
      <c r="N231" s="300">
        <v>0</v>
      </c>
      <c r="O231" s="301"/>
      <c r="P231" s="260"/>
    </row>
    <row r="232" spans="1:16" s="256" customFormat="1" ht="22.5" customHeight="1" x14ac:dyDescent="0.25">
      <c r="A232" s="291">
        <v>135</v>
      </c>
      <c r="B232" s="298" t="s">
        <v>5367</v>
      </c>
      <c r="C232" s="299" t="s">
        <v>5368</v>
      </c>
      <c r="D232" s="299"/>
      <c r="E232" s="294" t="s">
        <v>493</v>
      </c>
      <c r="F232" s="145" t="s">
        <v>5342</v>
      </c>
      <c r="G232" s="252">
        <v>0.01</v>
      </c>
      <c r="H232" s="8" t="s">
        <v>45</v>
      </c>
      <c r="I232" s="74" t="s">
        <v>74</v>
      </c>
      <c r="J232" s="254">
        <v>693</v>
      </c>
      <c r="K232" s="8" t="s">
        <v>45</v>
      </c>
      <c r="L232" s="260" t="s">
        <v>5133</v>
      </c>
      <c r="M232" s="255">
        <v>0</v>
      </c>
      <c r="N232" s="300">
        <v>0</v>
      </c>
      <c r="O232" s="301"/>
      <c r="P232" s="260"/>
    </row>
    <row r="233" spans="1:16" s="256" customFormat="1" ht="22.5" customHeight="1" x14ac:dyDescent="0.25">
      <c r="A233" s="291">
        <v>136</v>
      </c>
      <c r="B233" s="298" t="s">
        <v>5369</v>
      </c>
      <c r="C233" s="299" t="s">
        <v>5370</v>
      </c>
      <c r="D233" s="299"/>
      <c r="E233" s="294" t="s">
        <v>493</v>
      </c>
      <c r="F233" s="145" t="s">
        <v>5342</v>
      </c>
      <c r="G233" s="252">
        <v>0</v>
      </c>
      <c r="H233" s="8">
        <v>0</v>
      </c>
      <c r="I233" s="253">
        <v>0</v>
      </c>
      <c r="J233" s="254">
        <v>118</v>
      </c>
      <c r="K233" s="8" t="s">
        <v>45</v>
      </c>
      <c r="L233" s="260" t="s">
        <v>5133</v>
      </c>
      <c r="M233" s="255">
        <v>0</v>
      </c>
      <c r="N233" s="300">
        <v>0</v>
      </c>
      <c r="O233" s="301"/>
      <c r="P233" s="260"/>
    </row>
    <row r="234" spans="1:16" s="256" customFormat="1" ht="22.5" customHeight="1" x14ac:dyDescent="0.25">
      <c r="A234" s="291">
        <v>137</v>
      </c>
      <c r="B234" s="298" t="s">
        <v>5371</v>
      </c>
      <c r="C234" s="299" t="s">
        <v>5372</v>
      </c>
      <c r="D234" s="299"/>
      <c r="E234" s="294" t="s">
        <v>486</v>
      </c>
      <c r="F234" s="145" t="s">
        <v>5342</v>
      </c>
      <c r="G234" s="252">
        <v>0.125</v>
      </c>
      <c r="H234" s="8" t="s">
        <v>45</v>
      </c>
      <c r="I234" s="74" t="s">
        <v>74</v>
      </c>
      <c r="J234" s="254">
        <v>1031</v>
      </c>
      <c r="K234" s="8" t="s">
        <v>45</v>
      </c>
      <c r="L234" s="260" t="s">
        <v>5133</v>
      </c>
      <c r="M234" s="255">
        <v>3</v>
      </c>
      <c r="N234" s="8" t="s">
        <v>15</v>
      </c>
      <c r="O234" s="260" t="s">
        <v>5059</v>
      </c>
      <c r="P234" s="260"/>
    </row>
    <row r="235" spans="1:16" s="256" customFormat="1" ht="22.5" customHeight="1" x14ac:dyDescent="0.25">
      <c r="A235" s="291">
        <v>138</v>
      </c>
      <c r="B235" s="298" t="s">
        <v>5373</v>
      </c>
      <c r="C235" s="299" t="s">
        <v>5374</v>
      </c>
      <c r="D235" s="299"/>
      <c r="E235" s="294" t="s">
        <v>486</v>
      </c>
      <c r="F235" s="145" t="s">
        <v>5342</v>
      </c>
      <c r="G235" s="252">
        <v>0.09</v>
      </c>
      <c r="H235" s="8" t="s">
        <v>45</v>
      </c>
      <c r="I235" s="74" t="s">
        <v>74</v>
      </c>
      <c r="J235" s="254">
        <v>758</v>
      </c>
      <c r="K235" s="8" t="s">
        <v>45</v>
      </c>
      <c r="L235" s="260" t="s">
        <v>5133</v>
      </c>
      <c r="M235" s="255">
        <v>0</v>
      </c>
      <c r="N235" s="300">
        <v>0</v>
      </c>
      <c r="O235" s="301"/>
      <c r="P235" s="260"/>
    </row>
    <row r="236" spans="1:16" s="256" customFormat="1" ht="22.5" customHeight="1" x14ac:dyDescent="0.25">
      <c r="A236" s="291">
        <v>139</v>
      </c>
      <c r="B236" s="298" t="s">
        <v>5375</v>
      </c>
      <c r="C236" s="299" t="s">
        <v>5376</v>
      </c>
      <c r="D236" s="299"/>
      <c r="E236" s="294" t="s">
        <v>493</v>
      </c>
      <c r="F236" s="145" t="s">
        <v>5342</v>
      </c>
      <c r="G236" s="252">
        <v>0.1</v>
      </c>
      <c r="H236" s="8" t="s">
        <v>45</v>
      </c>
      <c r="I236" s="74" t="s">
        <v>74</v>
      </c>
      <c r="J236" s="254">
        <v>762</v>
      </c>
      <c r="K236" s="8" t="s">
        <v>45</v>
      </c>
      <c r="L236" s="260" t="s">
        <v>4876</v>
      </c>
      <c r="M236" s="255">
        <v>0</v>
      </c>
      <c r="N236" s="300">
        <v>0</v>
      </c>
      <c r="O236" s="301"/>
      <c r="P236" s="260"/>
    </row>
    <row r="237" spans="1:16" s="256" customFormat="1" ht="22.5" customHeight="1" x14ac:dyDescent="0.25">
      <c r="A237" s="291">
        <v>140</v>
      </c>
      <c r="B237" s="298" t="s">
        <v>5377</v>
      </c>
      <c r="C237" s="299" t="s">
        <v>5378</v>
      </c>
      <c r="D237" s="299"/>
      <c r="E237" s="294" t="s">
        <v>493</v>
      </c>
      <c r="F237" s="145" t="s">
        <v>5342</v>
      </c>
      <c r="G237" s="252">
        <v>0.01</v>
      </c>
      <c r="H237" s="8" t="s">
        <v>45</v>
      </c>
      <c r="I237" s="74" t="s">
        <v>74</v>
      </c>
      <c r="J237" s="254">
        <v>96</v>
      </c>
      <c r="K237" s="8" t="s">
        <v>45</v>
      </c>
      <c r="L237" s="260" t="s">
        <v>4876</v>
      </c>
      <c r="M237" s="255">
        <v>0</v>
      </c>
      <c r="N237" s="300">
        <v>0</v>
      </c>
      <c r="O237" s="301"/>
      <c r="P237" s="260"/>
    </row>
    <row r="238" spans="1:16" s="256" customFormat="1" ht="22.5" customHeight="1" x14ac:dyDescent="0.25">
      <c r="A238" s="291">
        <v>141</v>
      </c>
      <c r="B238" s="298" t="s">
        <v>5379</v>
      </c>
      <c r="C238" s="299" t="s">
        <v>5380</v>
      </c>
      <c r="D238" s="299"/>
      <c r="E238" s="294" t="s">
        <v>493</v>
      </c>
      <c r="F238" s="145" t="s">
        <v>5342</v>
      </c>
      <c r="G238" s="252">
        <v>0.05</v>
      </c>
      <c r="H238" s="8" t="s">
        <v>45</v>
      </c>
      <c r="I238" s="74" t="s">
        <v>74</v>
      </c>
      <c r="J238" s="254">
        <v>1535</v>
      </c>
      <c r="K238" s="8" t="s">
        <v>45</v>
      </c>
      <c r="L238" s="260" t="s">
        <v>4876</v>
      </c>
      <c r="M238" s="255">
        <v>0</v>
      </c>
      <c r="N238" s="300">
        <v>0</v>
      </c>
      <c r="O238" s="301"/>
      <c r="P238" s="260"/>
    </row>
    <row r="239" spans="1:16" s="256" customFormat="1" ht="22.5" customHeight="1" x14ac:dyDescent="0.25">
      <c r="A239" s="291">
        <v>142</v>
      </c>
      <c r="B239" s="298" t="s">
        <v>5381</v>
      </c>
      <c r="C239" s="299" t="s">
        <v>5382</v>
      </c>
      <c r="D239" s="299"/>
      <c r="E239" s="294" t="s">
        <v>493</v>
      </c>
      <c r="F239" s="145" t="s">
        <v>5342</v>
      </c>
      <c r="G239" s="252">
        <v>6.3E-2</v>
      </c>
      <c r="H239" s="8" t="s">
        <v>45</v>
      </c>
      <c r="I239" s="74" t="s">
        <v>74</v>
      </c>
      <c r="J239" s="254">
        <f>12+274</f>
        <v>286</v>
      </c>
      <c r="K239" s="8" t="s">
        <v>45</v>
      </c>
      <c r="L239" s="260" t="s">
        <v>4876</v>
      </c>
      <c r="M239" s="255">
        <v>0</v>
      </c>
      <c r="N239" s="300">
        <v>0</v>
      </c>
      <c r="O239" s="301"/>
      <c r="P239" s="260"/>
    </row>
    <row r="240" spans="1:16" s="256" customFormat="1" ht="22.5" customHeight="1" x14ac:dyDescent="0.25">
      <c r="A240" s="291">
        <v>143</v>
      </c>
      <c r="B240" s="298" t="s">
        <v>5383</v>
      </c>
      <c r="C240" s="299" t="s">
        <v>5384</v>
      </c>
      <c r="D240" s="299"/>
      <c r="E240" s="294" t="s">
        <v>493</v>
      </c>
      <c r="F240" s="145" t="s">
        <v>5342</v>
      </c>
      <c r="G240" s="252">
        <v>0.02</v>
      </c>
      <c r="H240" s="8" t="s">
        <v>45</v>
      </c>
      <c r="I240" s="74" t="s">
        <v>74</v>
      </c>
      <c r="J240" s="254">
        <v>405.99999999999994</v>
      </c>
      <c r="K240" s="8" t="s">
        <v>45</v>
      </c>
      <c r="L240" s="260" t="s">
        <v>4876</v>
      </c>
      <c r="M240" s="255">
        <v>0</v>
      </c>
      <c r="N240" s="300">
        <v>0</v>
      </c>
      <c r="O240" s="301"/>
      <c r="P240" s="260"/>
    </row>
    <row r="241" spans="1:16" s="256" customFormat="1" ht="22.5" customHeight="1" x14ac:dyDescent="0.25">
      <c r="A241" s="291">
        <v>144</v>
      </c>
      <c r="B241" s="298" t="s">
        <v>5385</v>
      </c>
      <c r="C241" s="299" t="s">
        <v>5386</v>
      </c>
      <c r="D241" s="299"/>
      <c r="E241" s="294" t="s">
        <v>493</v>
      </c>
      <c r="F241" s="145" t="s">
        <v>5342</v>
      </c>
      <c r="G241" s="252">
        <v>0</v>
      </c>
      <c r="H241" s="8">
        <v>0</v>
      </c>
      <c r="I241" s="253">
        <v>0</v>
      </c>
      <c r="J241" s="254">
        <v>329</v>
      </c>
      <c r="K241" s="8" t="s">
        <v>45</v>
      </c>
      <c r="L241" s="260" t="s">
        <v>4876</v>
      </c>
      <c r="M241" s="255">
        <v>0</v>
      </c>
      <c r="N241" s="300">
        <v>0</v>
      </c>
      <c r="O241" s="301"/>
      <c r="P241" s="260"/>
    </row>
    <row r="242" spans="1:16" s="256" customFormat="1" ht="22.5" customHeight="1" x14ac:dyDescent="0.25">
      <c r="A242" s="291">
        <v>145</v>
      </c>
      <c r="B242" s="298" t="s">
        <v>5385</v>
      </c>
      <c r="C242" s="299" t="s">
        <v>5387</v>
      </c>
      <c r="D242" s="299"/>
      <c r="E242" s="294" t="s">
        <v>493</v>
      </c>
      <c r="F242" s="145" t="s">
        <v>5342</v>
      </c>
      <c r="G242" s="252">
        <v>0.01</v>
      </c>
      <c r="H242" s="8" t="s">
        <v>45</v>
      </c>
      <c r="I242" s="74" t="s">
        <v>74</v>
      </c>
      <c r="J242" s="254">
        <v>30</v>
      </c>
      <c r="K242" s="8" t="s">
        <v>45</v>
      </c>
      <c r="L242" s="260" t="s">
        <v>4876</v>
      </c>
      <c r="M242" s="255">
        <v>0</v>
      </c>
      <c r="N242" s="300">
        <v>0</v>
      </c>
      <c r="O242" s="301"/>
      <c r="P242" s="260"/>
    </row>
    <row r="243" spans="1:16" s="256" customFormat="1" ht="30" customHeight="1" x14ac:dyDescent="0.25">
      <c r="A243" s="291">
        <v>146</v>
      </c>
      <c r="B243" s="298" t="s">
        <v>5388</v>
      </c>
      <c r="C243" s="299" t="s">
        <v>5389</v>
      </c>
      <c r="D243" s="299"/>
      <c r="E243" s="294" t="s">
        <v>493</v>
      </c>
      <c r="F243" s="145" t="s">
        <v>5342</v>
      </c>
      <c r="G243" s="252">
        <v>0.1</v>
      </c>
      <c r="H243" s="8" t="s">
        <v>45</v>
      </c>
      <c r="I243" s="74" t="s">
        <v>74</v>
      </c>
      <c r="J243" s="254">
        <v>1042</v>
      </c>
      <c r="K243" s="8" t="s">
        <v>45</v>
      </c>
      <c r="L243" s="260" t="s">
        <v>4876</v>
      </c>
      <c r="M243" s="255">
        <v>0</v>
      </c>
      <c r="N243" s="300">
        <v>0</v>
      </c>
      <c r="O243" s="301"/>
      <c r="P243" s="260"/>
    </row>
    <row r="244" spans="1:16" s="256" customFormat="1" ht="30" customHeight="1" x14ac:dyDescent="0.25">
      <c r="A244" s="291">
        <v>147</v>
      </c>
      <c r="B244" s="298" t="s">
        <v>5390</v>
      </c>
      <c r="C244" s="299" t="s">
        <v>5391</v>
      </c>
      <c r="D244" s="299"/>
      <c r="E244" s="294" t="s">
        <v>493</v>
      </c>
      <c r="F244" s="145" t="s">
        <v>5342</v>
      </c>
      <c r="G244" s="252">
        <v>0.06</v>
      </c>
      <c r="H244" s="8" t="s">
        <v>45</v>
      </c>
      <c r="I244" s="74" t="s">
        <v>74</v>
      </c>
      <c r="J244" s="254">
        <v>10</v>
      </c>
      <c r="K244" s="8" t="s">
        <v>45</v>
      </c>
      <c r="L244" s="260" t="s">
        <v>4876</v>
      </c>
      <c r="M244" s="255">
        <v>0</v>
      </c>
      <c r="N244" s="300">
        <v>0</v>
      </c>
      <c r="O244" s="301"/>
      <c r="P244" s="260"/>
    </row>
    <row r="245" spans="1:16" s="256" customFormat="1" ht="30" customHeight="1" x14ac:dyDescent="0.25">
      <c r="A245" s="291">
        <v>148</v>
      </c>
      <c r="B245" s="298" t="s">
        <v>5390</v>
      </c>
      <c r="C245" s="299" t="s">
        <v>5392</v>
      </c>
      <c r="D245" s="299"/>
      <c r="E245" s="294" t="s">
        <v>493</v>
      </c>
      <c r="F245" s="145" t="s">
        <v>5342</v>
      </c>
      <c r="G245" s="252">
        <v>0.02</v>
      </c>
      <c r="H245" s="8" t="s">
        <v>45</v>
      </c>
      <c r="I245" s="74" t="s">
        <v>74</v>
      </c>
      <c r="J245" s="254">
        <v>0</v>
      </c>
      <c r="K245" s="8">
        <v>0</v>
      </c>
      <c r="L245" s="72">
        <v>0</v>
      </c>
      <c r="M245" s="255">
        <v>0</v>
      </c>
      <c r="N245" s="300">
        <v>0</v>
      </c>
      <c r="O245" s="301"/>
      <c r="P245" s="260"/>
    </row>
    <row r="246" spans="1:16" s="256" customFormat="1" ht="30" customHeight="1" x14ac:dyDescent="0.25">
      <c r="A246" s="291">
        <v>149</v>
      </c>
      <c r="B246" s="298" t="s">
        <v>5393</v>
      </c>
      <c r="C246" s="299" t="s">
        <v>5394</v>
      </c>
      <c r="D246" s="299"/>
      <c r="E246" s="294" t="s">
        <v>493</v>
      </c>
      <c r="F246" s="145" t="s">
        <v>5342</v>
      </c>
      <c r="G246" s="252">
        <v>0.03</v>
      </c>
      <c r="H246" s="8" t="s">
        <v>45</v>
      </c>
      <c r="I246" s="74" t="s">
        <v>74</v>
      </c>
      <c r="J246" s="254">
        <v>872.00000000000011</v>
      </c>
      <c r="K246" s="8" t="s">
        <v>45</v>
      </c>
      <c r="L246" s="260" t="s">
        <v>4876</v>
      </c>
      <c r="M246" s="255">
        <v>0</v>
      </c>
      <c r="N246" s="300">
        <v>0</v>
      </c>
      <c r="O246" s="301"/>
      <c r="P246" s="260"/>
    </row>
    <row r="247" spans="1:16" s="256" customFormat="1" ht="30" customHeight="1" x14ac:dyDescent="0.25">
      <c r="A247" s="291">
        <v>150</v>
      </c>
      <c r="B247" s="298" t="s">
        <v>5393</v>
      </c>
      <c r="C247" s="299" t="s">
        <v>5395</v>
      </c>
      <c r="D247" s="299"/>
      <c r="E247" s="294" t="s">
        <v>493</v>
      </c>
      <c r="F247" s="145" t="s">
        <v>5342</v>
      </c>
      <c r="G247" s="252">
        <v>0</v>
      </c>
      <c r="H247" s="8">
        <v>0</v>
      </c>
      <c r="I247" s="253">
        <v>0</v>
      </c>
      <c r="J247" s="254">
        <v>63</v>
      </c>
      <c r="K247" s="8" t="s">
        <v>45</v>
      </c>
      <c r="L247" s="260" t="s">
        <v>4876</v>
      </c>
      <c r="M247" s="255">
        <v>0</v>
      </c>
      <c r="N247" s="300">
        <v>0</v>
      </c>
      <c r="O247" s="301"/>
      <c r="P247" s="260"/>
    </row>
    <row r="248" spans="1:16" s="256" customFormat="1" ht="30" customHeight="1" x14ac:dyDescent="0.25">
      <c r="A248" s="291">
        <v>151</v>
      </c>
      <c r="B248" s="298" t="s">
        <v>5393</v>
      </c>
      <c r="C248" s="299" t="s">
        <v>5396</v>
      </c>
      <c r="D248" s="299"/>
      <c r="E248" s="294" t="s">
        <v>493</v>
      </c>
      <c r="F248" s="145" t="s">
        <v>5342</v>
      </c>
      <c r="G248" s="252">
        <v>0</v>
      </c>
      <c r="H248" s="8">
        <v>0</v>
      </c>
      <c r="I248" s="253">
        <v>0</v>
      </c>
      <c r="J248" s="254">
        <v>39</v>
      </c>
      <c r="K248" s="8" t="s">
        <v>45</v>
      </c>
      <c r="L248" s="260" t="s">
        <v>4876</v>
      </c>
      <c r="M248" s="255">
        <v>0</v>
      </c>
      <c r="N248" s="300">
        <v>0</v>
      </c>
      <c r="O248" s="301"/>
      <c r="P248" s="260"/>
    </row>
    <row r="249" spans="1:16" s="256" customFormat="1" ht="30" customHeight="1" x14ac:dyDescent="0.25">
      <c r="A249" s="291">
        <v>152</v>
      </c>
      <c r="B249" s="298" t="s">
        <v>5397</v>
      </c>
      <c r="C249" s="299" t="s">
        <v>5398</v>
      </c>
      <c r="D249" s="299"/>
      <c r="E249" s="294" t="s">
        <v>493</v>
      </c>
      <c r="F249" s="145" t="s">
        <v>5342</v>
      </c>
      <c r="G249" s="252">
        <v>0</v>
      </c>
      <c r="H249" s="8">
        <v>0</v>
      </c>
      <c r="I249" s="253">
        <v>0</v>
      </c>
      <c r="J249" s="254">
        <v>180</v>
      </c>
      <c r="K249" s="8" t="s">
        <v>45</v>
      </c>
      <c r="L249" s="260" t="s">
        <v>4876</v>
      </c>
      <c r="M249" s="255">
        <v>0</v>
      </c>
      <c r="N249" s="300">
        <v>0</v>
      </c>
      <c r="O249" s="301"/>
      <c r="P249" s="260"/>
    </row>
    <row r="250" spans="1:16" s="256" customFormat="1" ht="30" customHeight="1" x14ac:dyDescent="0.25">
      <c r="A250" s="291">
        <v>153</v>
      </c>
      <c r="B250" s="298" t="s">
        <v>5397</v>
      </c>
      <c r="C250" s="299" t="s">
        <v>5399</v>
      </c>
      <c r="D250" s="299"/>
      <c r="E250" s="294" t="s">
        <v>493</v>
      </c>
      <c r="F250" s="145" t="s">
        <v>5342</v>
      </c>
      <c r="G250" s="252">
        <v>2.5999999999999999E-2</v>
      </c>
      <c r="H250" s="8" t="s">
        <v>45</v>
      </c>
      <c r="I250" s="74" t="s">
        <v>74</v>
      </c>
      <c r="J250" s="254">
        <v>273</v>
      </c>
      <c r="K250" s="8" t="s">
        <v>45</v>
      </c>
      <c r="L250" s="260" t="s">
        <v>4876</v>
      </c>
      <c r="M250" s="255">
        <v>0</v>
      </c>
      <c r="N250" s="300">
        <v>0</v>
      </c>
      <c r="O250" s="301"/>
      <c r="P250" s="260"/>
    </row>
    <row r="251" spans="1:16" s="256" customFormat="1" ht="22.5" customHeight="1" x14ac:dyDescent="0.25">
      <c r="A251" s="291">
        <v>154</v>
      </c>
      <c r="B251" s="298" t="s">
        <v>5400</v>
      </c>
      <c r="C251" s="299" t="s">
        <v>5401</v>
      </c>
      <c r="D251" s="299"/>
      <c r="E251" s="294" t="s">
        <v>493</v>
      </c>
      <c r="F251" s="145" t="s">
        <v>5342</v>
      </c>
      <c r="G251" s="252">
        <v>0.11</v>
      </c>
      <c r="H251" s="8" t="s">
        <v>45</v>
      </c>
      <c r="I251" s="74" t="s">
        <v>74</v>
      </c>
      <c r="J251" s="254">
        <v>130</v>
      </c>
      <c r="K251" s="8" t="s">
        <v>45</v>
      </c>
      <c r="L251" s="260" t="s">
        <v>4876</v>
      </c>
      <c r="M251" s="255">
        <v>0</v>
      </c>
      <c r="N251" s="300">
        <v>0</v>
      </c>
      <c r="O251" s="301"/>
      <c r="P251" s="260"/>
    </row>
    <row r="252" spans="1:16" s="256" customFormat="1" ht="22.5" customHeight="1" x14ac:dyDescent="0.25">
      <c r="A252" s="291">
        <v>155</v>
      </c>
      <c r="B252" s="298" t="s">
        <v>5402</v>
      </c>
      <c r="C252" s="299" t="s">
        <v>5403</v>
      </c>
      <c r="D252" s="299"/>
      <c r="E252" s="294" t="s">
        <v>493</v>
      </c>
      <c r="F252" s="145" t="s">
        <v>5342</v>
      </c>
      <c r="G252" s="252">
        <v>0</v>
      </c>
      <c r="H252" s="8">
        <v>0</v>
      </c>
      <c r="I252" s="253">
        <v>0</v>
      </c>
      <c r="J252" s="254">
        <v>0</v>
      </c>
      <c r="K252" s="8">
        <v>0</v>
      </c>
      <c r="L252" s="72">
        <v>0</v>
      </c>
      <c r="M252" s="255">
        <v>0</v>
      </c>
      <c r="N252" s="300">
        <v>0</v>
      </c>
      <c r="O252" s="301"/>
      <c r="P252" s="260"/>
    </row>
    <row r="253" spans="1:16" s="256" customFormat="1" ht="22.5" customHeight="1" x14ac:dyDescent="0.25">
      <c r="A253" s="291">
        <v>156</v>
      </c>
      <c r="B253" s="298" t="s">
        <v>5404</v>
      </c>
      <c r="C253" s="299" t="s">
        <v>5405</v>
      </c>
      <c r="D253" s="299"/>
      <c r="E253" s="294" t="s">
        <v>493</v>
      </c>
      <c r="F253" s="145" t="s">
        <v>5342</v>
      </c>
      <c r="G253" s="252">
        <v>0.04</v>
      </c>
      <c r="H253" s="8" t="s">
        <v>45</v>
      </c>
      <c r="I253" s="74" t="s">
        <v>74</v>
      </c>
      <c r="J253" s="254">
        <v>0</v>
      </c>
      <c r="K253" s="8">
        <v>0</v>
      </c>
      <c r="L253" s="72">
        <v>0</v>
      </c>
      <c r="M253" s="255">
        <v>0</v>
      </c>
      <c r="N253" s="300">
        <v>0</v>
      </c>
      <c r="O253" s="301"/>
      <c r="P253" s="260"/>
    </row>
    <row r="254" spans="1:16" s="256" customFormat="1" ht="22.5" customHeight="1" x14ac:dyDescent="0.25">
      <c r="A254" s="291">
        <v>157</v>
      </c>
      <c r="B254" s="298" t="s">
        <v>5400</v>
      </c>
      <c r="C254" s="299" t="s">
        <v>5406</v>
      </c>
      <c r="D254" s="299"/>
      <c r="E254" s="294" t="s">
        <v>493</v>
      </c>
      <c r="F254" s="145" t="s">
        <v>5342</v>
      </c>
      <c r="G254" s="252">
        <v>0.02</v>
      </c>
      <c r="H254" s="8" t="s">
        <v>45</v>
      </c>
      <c r="I254" s="74" t="s">
        <v>74</v>
      </c>
      <c r="J254" s="254">
        <v>20</v>
      </c>
      <c r="K254" s="8" t="s">
        <v>45</v>
      </c>
      <c r="L254" s="260" t="s">
        <v>4876</v>
      </c>
      <c r="M254" s="255">
        <v>0</v>
      </c>
      <c r="N254" s="300">
        <v>0</v>
      </c>
      <c r="O254" s="301"/>
      <c r="P254" s="260"/>
    </row>
    <row r="255" spans="1:16" s="256" customFormat="1" ht="22.5" customHeight="1" x14ac:dyDescent="0.25">
      <c r="A255" s="291">
        <v>158</v>
      </c>
      <c r="B255" s="298" t="s">
        <v>5407</v>
      </c>
      <c r="C255" s="299" t="s">
        <v>5408</v>
      </c>
      <c r="D255" s="299"/>
      <c r="E255" s="294" t="s">
        <v>493</v>
      </c>
      <c r="F255" s="145" t="s">
        <v>5342</v>
      </c>
      <c r="G255" s="252">
        <v>0.1</v>
      </c>
      <c r="H255" s="8" t="s">
        <v>45</v>
      </c>
      <c r="I255" s="74" t="s">
        <v>74</v>
      </c>
      <c r="J255" s="254">
        <v>130</v>
      </c>
      <c r="K255" s="8" t="s">
        <v>45</v>
      </c>
      <c r="L255" s="260" t="s">
        <v>4876</v>
      </c>
      <c r="M255" s="255">
        <v>0</v>
      </c>
      <c r="N255" s="300">
        <v>0</v>
      </c>
      <c r="O255" s="301"/>
      <c r="P255" s="260"/>
    </row>
    <row r="256" spans="1:16" s="256" customFormat="1" ht="22.5" customHeight="1" x14ac:dyDescent="0.25">
      <c r="A256" s="291">
        <v>159</v>
      </c>
      <c r="B256" s="298" t="s">
        <v>5409</v>
      </c>
      <c r="C256" s="299" t="s">
        <v>5410</v>
      </c>
      <c r="D256" s="299"/>
      <c r="E256" s="294" t="s">
        <v>493</v>
      </c>
      <c r="F256" s="145" t="s">
        <v>5342</v>
      </c>
      <c r="G256" s="252">
        <v>0.06</v>
      </c>
      <c r="H256" s="8" t="s">
        <v>45</v>
      </c>
      <c r="I256" s="74" t="s">
        <v>74</v>
      </c>
      <c r="J256" s="254">
        <v>160</v>
      </c>
      <c r="K256" s="8" t="s">
        <v>45</v>
      </c>
      <c r="L256" s="260" t="s">
        <v>4876</v>
      </c>
      <c r="M256" s="255">
        <v>0</v>
      </c>
      <c r="N256" s="300">
        <v>0</v>
      </c>
      <c r="O256" s="301"/>
      <c r="P256" s="260"/>
    </row>
    <row r="257" spans="1:16" s="256" customFormat="1" ht="22.5" customHeight="1" x14ac:dyDescent="0.25">
      <c r="A257" s="291">
        <v>160</v>
      </c>
      <c r="B257" s="298" t="s">
        <v>5409</v>
      </c>
      <c r="C257" s="299" t="s">
        <v>5411</v>
      </c>
      <c r="D257" s="299"/>
      <c r="E257" s="294" t="s">
        <v>493</v>
      </c>
      <c r="F257" s="145" t="s">
        <v>5342</v>
      </c>
      <c r="G257" s="252">
        <v>0.1</v>
      </c>
      <c r="H257" s="8" t="s">
        <v>45</v>
      </c>
      <c r="I257" s="74" t="s">
        <v>74</v>
      </c>
      <c r="J257" s="254">
        <v>130</v>
      </c>
      <c r="K257" s="8" t="s">
        <v>45</v>
      </c>
      <c r="L257" s="260" t="s">
        <v>4876</v>
      </c>
      <c r="M257" s="255">
        <v>0</v>
      </c>
      <c r="N257" s="300">
        <v>0</v>
      </c>
      <c r="O257" s="301"/>
      <c r="P257" s="260"/>
    </row>
    <row r="258" spans="1:16" s="256" customFormat="1" ht="22.5" customHeight="1" x14ac:dyDescent="0.25">
      <c r="A258" s="291">
        <v>161</v>
      </c>
      <c r="B258" s="298" t="s">
        <v>5412</v>
      </c>
      <c r="C258" s="299" t="s">
        <v>5413</v>
      </c>
      <c r="D258" s="299"/>
      <c r="E258" s="294" t="s">
        <v>493</v>
      </c>
      <c r="F258" s="145" t="s">
        <v>5342</v>
      </c>
      <c r="G258" s="252">
        <v>0.1</v>
      </c>
      <c r="H258" s="8" t="s">
        <v>45</v>
      </c>
      <c r="I258" s="74" t="s">
        <v>74</v>
      </c>
      <c r="J258" s="254">
        <v>403</v>
      </c>
      <c r="K258" s="8" t="s">
        <v>45</v>
      </c>
      <c r="L258" s="260" t="s">
        <v>4876</v>
      </c>
      <c r="M258" s="255">
        <v>0</v>
      </c>
      <c r="N258" s="300">
        <v>0</v>
      </c>
      <c r="O258" s="301"/>
      <c r="P258" s="260"/>
    </row>
    <row r="259" spans="1:16" s="256" customFormat="1" ht="22.5" customHeight="1" x14ac:dyDescent="0.25">
      <c r="A259" s="291">
        <v>162</v>
      </c>
      <c r="B259" s="298" t="s">
        <v>5414</v>
      </c>
      <c r="C259" s="299" t="s">
        <v>5415</v>
      </c>
      <c r="D259" s="299"/>
      <c r="E259" s="294" t="s">
        <v>493</v>
      </c>
      <c r="F259" s="145" t="s">
        <v>5342</v>
      </c>
      <c r="G259" s="252">
        <v>0.06</v>
      </c>
      <c r="H259" s="8" t="s">
        <v>45</v>
      </c>
      <c r="I259" s="74" t="s">
        <v>74</v>
      </c>
      <c r="J259" s="254">
        <v>455</v>
      </c>
      <c r="K259" s="8" t="s">
        <v>45</v>
      </c>
      <c r="L259" s="260" t="s">
        <v>5165</v>
      </c>
      <c r="M259" s="255">
        <v>0</v>
      </c>
      <c r="N259" s="300">
        <v>0</v>
      </c>
      <c r="O259" s="301"/>
      <c r="P259" s="260"/>
    </row>
    <row r="260" spans="1:16" s="256" customFormat="1" ht="30" customHeight="1" x14ac:dyDescent="0.25">
      <c r="A260" s="291">
        <v>163</v>
      </c>
      <c r="B260" s="298" t="s">
        <v>5416</v>
      </c>
      <c r="C260" s="299" t="s">
        <v>5417</v>
      </c>
      <c r="D260" s="299"/>
      <c r="E260" s="294" t="s">
        <v>493</v>
      </c>
      <c r="F260" s="145" t="s">
        <v>5342</v>
      </c>
      <c r="G260" s="252">
        <v>0.37</v>
      </c>
      <c r="H260" s="8" t="s">
        <v>45</v>
      </c>
      <c r="I260" s="74" t="s">
        <v>74</v>
      </c>
      <c r="J260" s="254">
        <v>1950</v>
      </c>
      <c r="K260" s="8" t="s">
        <v>45</v>
      </c>
      <c r="L260" s="260" t="s">
        <v>5133</v>
      </c>
      <c r="M260" s="255">
        <v>0</v>
      </c>
      <c r="N260" s="300">
        <v>0</v>
      </c>
      <c r="O260" s="301"/>
      <c r="P260" s="260"/>
    </row>
    <row r="261" spans="1:16" s="256" customFormat="1" ht="45" customHeight="1" x14ac:dyDescent="0.25">
      <c r="A261" s="291">
        <v>164</v>
      </c>
      <c r="B261" s="298" t="s">
        <v>5418</v>
      </c>
      <c r="C261" s="299" t="s">
        <v>5419</v>
      </c>
      <c r="D261" s="299"/>
      <c r="E261" s="294" t="s">
        <v>493</v>
      </c>
      <c r="F261" s="145" t="s">
        <v>5342</v>
      </c>
      <c r="G261" s="252">
        <v>0.38</v>
      </c>
      <c r="H261" s="8" t="s">
        <v>45</v>
      </c>
      <c r="I261" s="74" t="s">
        <v>74</v>
      </c>
      <c r="J261" s="254">
        <v>1732</v>
      </c>
      <c r="K261" s="8" t="s">
        <v>45</v>
      </c>
      <c r="L261" s="260" t="s">
        <v>5067</v>
      </c>
      <c r="M261" s="255">
        <v>4</v>
      </c>
      <c r="N261" s="8" t="s">
        <v>15</v>
      </c>
      <c r="O261" s="260" t="s">
        <v>5059</v>
      </c>
      <c r="P261" s="260"/>
    </row>
    <row r="262" spans="1:16" s="256" customFormat="1" ht="22.5" customHeight="1" x14ac:dyDescent="0.25">
      <c r="A262" s="291">
        <v>165</v>
      </c>
      <c r="B262" s="298" t="s">
        <v>5420</v>
      </c>
      <c r="C262" s="299" t="s">
        <v>5421</v>
      </c>
      <c r="D262" s="299"/>
      <c r="E262" s="294" t="s">
        <v>493</v>
      </c>
      <c r="F262" s="145" t="s">
        <v>5342</v>
      </c>
      <c r="G262" s="252">
        <v>0</v>
      </c>
      <c r="H262" s="8">
        <v>0</v>
      </c>
      <c r="I262" s="253">
        <v>0</v>
      </c>
      <c r="J262" s="254">
        <v>533</v>
      </c>
      <c r="K262" s="8" t="s">
        <v>45</v>
      </c>
      <c r="L262" s="260" t="s">
        <v>4876</v>
      </c>
      <c r="M262" s="255">
        <v>0</v>
      </c>
      <c r="N262" s="300">
        <v>0</v>
      </c>
      <c r="O262" s="301"/>
      <c r="P262" s="260"/>
    </row>
    <row r="263" spans="1:16" s="256" customFormat="1" ht="22.5" customHeight="1" x14ac:dyDescent="0.25">
      <c r="A263" s="291">
        <v>166</v>
      </c>
      <c r="B263" s="298" t="s">
        <v>5422</v>
      </c>
      <c r="C263" s="299" t="s">
        <v>5423</v>
      </c>
      <c r="D263" s="299"/>
      <c r="E263" s="294" t="s">
        <v>493</v>
      </c>
      <c r="F263" s="145" t="s">
        <v>5342</v>
      </c>
      <c r="G263" s="252">
        <v>0</v>
      </c>
      <c r="H263" s="8">
        <v>0</v>
      </c>
      <c r="I263" s="253">
        <v>0</v>
      </c>
      <c r="J263" s="254">
        <v>524</v>
      </c>
      <c r="K263" s="8" t="s">
        <v>45</v>
      </c>
      <c r="L263" s="260" t="s">
        <v>5067</v>
      </c>
      <c r="M263" s="255">
        <v>0</v>
      </c>
      <c r="N263" s="300">
        <v>0</v>
      </c>
      <c r="O263" s="301"/>
      <c r="P263" s="260"/>
    </row>
    <row r="264" spans="1:16" s="256" customFormat="1" ht="22.5" customHeight="1" x14ac:dyDescent="0.25">
      <c r="A264" s="291">
        <v>167</v>
      </c>
      <c r="B264" s="298" t="s">
        <v>5424</v>
      </c>
      <c r="C264" s="299" t="s">
        <v>5425</v>
      </c>
      <c r="D264" s="299"/>
      <c r="E264" s="294" t="s">
        <v>493</v>
      </c>
      <c r="F264" s="145" t="s">
        <v>5342</v>
      </c>
      <c r="G264" s="252">
        <v>0.01</v>
      </c>
      <c r="H264" s="8" t="s">
        <v>45</v>
      </c>
      <c r="I264" s="74" t="s">
        <v>74</v>
      </c>
      <c r="J264" s="254">
        <v>791</v>
      </c>
      <c r="K264" s="8" t="s">
        <v>45</v>
      </c>
      <c r="L264" s="260" t="s">
        <v>5067</v>
      </c>
      <c r="M264" s="255">
        <v>0</v>
      </c>
      <c r="N264" s="300">
        <v>0</v>
      </c>
      <c r="O264" s="301"/>
      <c r="P264" s="260"/>
    </row>
    <row r="265" spans="1:16" s="256" customFormat="1" ht="22.5" customHeight="1" x14ac:dyDescent="0.25">
      <c r="A265" s="291">
        <v>168</v>
      </c>
      <c r="B265" s="298" t="s">
        <v>5424</v>
      </c>
      <c r="C265" s="299" t="s">
        <v>5426</v>
      </c>
      <c r="D265" s="299"/>
      <c r="E265" s="294" t="s">
        <v>493</v>
      </c>
      <c r="F265" s="145" t="s">
        <v>5342</v>
      </c>
      <c r="G265" s="252">
        <v>0.01</v>
      </c>
      <c r="H265" s="8" t="s">
        <v>45</v>
      </c>
      <c r="I265" s="74" t="s">
        <v>74</v>
      </c>
      <c r="J265" s="254">
        <v>0</v>
      </c>
      <c r="K265" s="8">
        <v>0</v>
      </c>
      <c r="L265" s="72">
        <v>0</v>
      </c>
      <c r="M265" s="255">
        <v>0</v>
      </c>
      <c r="N265" s="300">
        <v>0</v>
      </c>
      <c r="O265" s="301"/>
      <c r="P265" s="260"/>
    </row>
    <row r="266" spans="1:16" s="256" customFormat="1" ht="22.5" customHeight="1" x14ac:dyDescent="0.25">
      <c r="A266" s="291">
        <v>169</v>
      </c>
      <c r="B266" s="298" t="s">
        <v>1254</v>
      </c>
      <c r="C266" s="299" t="s">
        <v>5427</v>
      </c>
      <c r="D266" s="299"/>
      <c r="E266" s="294" t="s">
        <v>493</v>
      </c>
      <c r="F266" s="145" t="s">
        <v>5342</v>
      </c>
      <c r="G266" s="252">
        <v>0.04</v>
      </c>
      <c r="H266" s="8" t="s">
        <v>45</v>
      </c>
      <c r="I266" s="74" t="s">
        <v>74</v>
      </c>
      <c r="J266" s="254">
        <v>0</v>
      </c>
      <c r="K266" s="8">
        <v>0</v>
      </c>
      <c r="L266" s="72">
        <v>0</v>
      </c>
      <c r="M266" s="255">
        <v>0</v>
      </c>
      <c r="N266" s="300">
        <v>0</v>
      </c>
      <c r="O266" s="301"/>
      <c r="P266" s="260"/>
    </row>
    <row r="267" spans="1:16" s="256" customFormat="1" ht="15" customHeight="1" x14ac:dyDescent="0.25">
      <c r="A267" s="291">
        <v>170</v>
      </c>
      <c r="B267" s="298" t="s">
        <v>5428</v>
      </c>
      <c r="C267" s="299" t="s">
        <v>5429</v>
      </c>
      <c r="D267" s="299"/>
      <c r="E267" s="294" t="s">
        <v>493</v>
      </c>
      <c r="F267" s="145" t="s">
        <v>5342</v>
      </c>
      <c r="G267" s="252">
        <v>0.05</v>
      </c>
      <c r="H267" s="8" t="s">
        <v>45</v>
      </c>
      <c r="I267" s="74" t="s">
        <v>74</v>
      </c>
      <c r="J267" s="254">
        <v>290</v>
      </c>
      <c r="K267" s="8" t="s">
        <v>45</v>
      </c>
      <c r="L267" s="260" t="s">
        <v>5067</v>
      </c>
      <c r="M267" s="255">
        <v>0</v>
      </c>
      <c r="N267" s="300">
        <v>0</v>
      </c>
      <c r="O267" s="301"/>
      <c r="P267" s="260"/>
    </row>
    <row r="268" spans="1:16" s="256" customFormat="1" ht="22.5" customHeight="1" x14ac:dyDescent="0.25">
      <c r="A268" s="291">
        <v>171</v>
      </c>
      <c r="B268" s="298" t="s">
        <v>5430</v>
      </c>
      <c r="C268" s="299" t="s">
        <v>5431</v>
      </c>
      <c r="D268" s="299"/>
      <c r="E268" s="294" t="s">
        <v>493</v>
      </c>
      <c r="F268" s="145" t="s">
        <v>5342</v>
      </c>
      <c r="G268" s="252">
        <v>0</v>
      </c>
      <c r="H268" s="8">
        <v>0</v>
      </c>
      <c r="I268" s="253">
        <v>0</v>
      </c>
      <c r="J268" s="254">
        <v>451.99999999999994</v>
      </c>
      <c r="K268" s="8" t="s">
        <v>45</v>
      </c>
      <c r="L268" s="260" t="s">
        <v>5067</v>
      </c>
      <c r="M268" s="255">
        <v>0</v>
      </c>
      <c r="N268" s="300">
        <v>0</v>
      </c>
      <c r="O268" s="301"/>
      <c r="P268" s="260"/>
    </row>
    <row r="269" spans="1:16" s="256" customFormat="1" ht="22.5" customHeight="1" x14ac:dyDescent="0.25">
      <c r="A269" s="291">
        <v>172</v>
      </c>
      <c r="B269" s="298" t="s">
        <v>5432</v>
      </c>
      <c r="C269" s="299" t="s">
        <v>5433</v>
      </c>
      <c r="D269" s="299"/>
      <c r="E269" s="294" t="s">
        <v>493</v>
      </c>
      <c r="F269" s="145" t="s">
        <v>5342</v>
      </c>
      <c r="G269" s="252">
        <v>0.28100000000000003</v>
      </c>
      <c r="H269" s="8" t="s">
        <v>45</v>
      </c>
      <c r="I269" s="74" t="s">
        <v>74</v>
      </c>
      <c r="J269" s="254">
        <v>2406</v>
      </c>
      <c r="K269" s="8" t="s">
        <v>45</v>
      </c>
      <c r="L269" s="260" t="s">
        <v>5165</v>
      </c>
      <c r="M269" s="255">
        <v>0</v>
      </c>
      <c r="N269" s="300">
        <v>0</v>
      </c>
      <c r="O269" s="301"/>
      <c r="P269" s="260"/>
    </row>
    <row r="270" spans="1:16" s="256" customFormat="1" ht="22.5" customHeight="1" x14ac:dyDescent="0.25">
      <c r="A270" s="291">
        <v>173</v>
      </c>
      <c r="B270" s="298" t="s">
        <v>5434</v>
      </c>
      <c r="C270" s="299" t="s">
        <v>5435</v>
      </c>
      <c r="D270" s="299"/>
      <c r="E270" s="294" t="s">
        <v>493</v>
      </c>
      <c r="F270" s="145" t="s">
        <v>5342</v>
      </c>
      <c r="G270" s="252">
        <v>0.17</v>
      </c>
      <c r="H270" s="8" t="s">
        <v>45</v>
      </c>
      <c r="I270" s="74" t="s">
        <v>74</v>
      </c>
      <c r="J270" s="254">
        <v>2903</v>
      </c>
      <c r="K270" s="8" t="s">
        <v>45</v>
      </c>
      <c r="L270" s="260" t="s">
        <v>5165</v>
      </c>
      <c r="M270" s="255">
        <v>0</v>
      </c>
      <c r="N270" s="300">
        <v>0</v>
      </c>
      <c r="O270" s="301"/>
      <c r="P270" s="260"/>
    </row>
    <row r="271" spans="1:16" s="256" customFormat="1" ht="45" customHeight="1" x14ac:dyDescent="0.25">
      <c r="A271" s="291">
        <v>174</v>
      </c>
      <c r="B271" s="298" t="s">
        <v>5436</v>
      </c>
      <c r="C271" s="299" t="s">
        <v>5437</v>
      </c>
      <c r="D271" s="299"/>
      <c r="E271" s="294" t="s">
        <v>493</v>
      </c>
      <c r="F271" s="145" t="s">
        <v>5342</v>
      </c>
      <c r="G271" s="252">
        <v>0.85399999999999998</v>
      </c>
      <c r="H271" s="8" t="s">
        <v>45</v>
      </c>
      <c r="I271" s="74" t="s">
        <v>74</v>
      </c>
      <c r="J271" s="254">
        <v>4566</v>
      </c>
      <c r="K271" s="8" t="s">
        <v>45</v>
      </c>
      <c r="L271" s="260" t="s">
        <v>5165</v>
      </c>
      <c r="M271" s="255">
        <v>2</v>
      </c>
      <c r="N271" s="8" t="s">
        <v>15</v>
      </c>
      <c r="O271" s="260" t="s">
        <v>5059</v>
      </c>
      <c r="P271" s="260"/>
    </row>
    <row r="272" spans="1:16" s="256" customFormat="1" ht="30" customHeight="1" x14ac:dyDescent="0.25">
      <c r="A272" s="291">
        <v>175</v>
      </c>
      <c r="B272" s="298" t="s">
        <v>5438</v>
      </c>
      <c r="C272" s="299" t="s">
        <v>5439</v>
      </c>
      <c r="D272" s="299"/>
      <c r="E272" s="294" t="s">
        <v>493</v>
      </c>
      <c r="F272" s="145" t="s">
        <v>5342</v>
      </c>
      <c r="G272" s="252">
        <v>0.05</v>
      </c>
      <c r="H272" s="8" t="s">
        <v>45</v>
      </c>
      <c r="I272" s="74" t="s">
        <v>74</v>
      </c>
      <c r="J272" s="254">
        <v>2100</v>
      </c>
      <c r="K272" s="8" t="s">
        <v>45</v>
      </c>
      <c r="L272" s="260" t="s">
        <v>5165</v>
      </c>
      <c r="M272" s="255">
        <v>0</v>
      </c>
      <c r="N272" s="300">
        <v>0</v>
      </c>
      <c r="O272" s="301"/>
      <c r="P272" s="260"/>
    </row>
    <row r="273" spans="1:16" s="256" customFormat="1" ht="30" customHeight="1" x14ac:dyDescent="0.25">
      <c r="A273" s="291">
        <v>176</v>
      </c>
      <c r="B273" s="298" t="s">
        <v>5438</v>
      </c>
      <c r="C273" s="299" t="s">
        <v>5440</v>
      </c>
      <c r="D273" s="299"/>
      <c r="E273" s="294" t="s">
        <v>493</v>
      </c>
      <c r="F273" s="145" t="s">
        <v>5342</v>
      </c>
      <c r="G273" s="252">
        <v>0</v>
      </c>
      <c r="H273" s="8">
        <v>0</v>
      </c>
      <c r="I273" s="253">
        <v>0</v>
      </c>
      <c r="J273" s="254">
        <v>71</v>
      </c>
      <c r="K273" s="8" t="s">
        <v>45</v>
      </c>
      <c r="L273" s="260" t="s">
        <v>5165</v>
      </c>
      <c r="M273" s="255">
        <v>0</v>
      </c>
      <c r="N273" s="300">
        <v>0</v>
      </c>
      <c r="O273" s="301"/>
      <c r="P273" s="260"/>
    </row>
    <row r="274" spans="1:16" s="256" customFormat="1" ht="30" customHeight="1" x14ac:dyDescent="0.25">
      <c r="A274" s="291">
        <v>177</v>
      </c>
      <c r="B274" s="298" t="s">
        <v>5438</v>
      </c>
      <c r="C274" s="299" t="s">
        <v>5441</v>
      </c>
      <c r="D274" s="299"/>
      <c r="E274" s="294" t="s">
        <v>493</v>
      </c>
      <c r="F274" s="145" t="s">
        <v>5342</v>
      </c>
      <c r="G274" s="252">
        <v>0</v>
      </c>
      <c r="H274" s="8">
        <v>0</v>
      </c>
      <c r="I274" s="253">
        <v>0</v>
      </c>
      <c r="J274" s="254">
        <v>60</v>
      </c>
      <c r="K274" s="8" t="s">
        <v>45</v>
      </c>
      <c r="L274" s="260" t="s">
        <v>5165</v>
      </c>
      <c r="M274" s="255">
        <v>0</v>
      </c>
      <c r="N274" s="300">
        <v>0</v>
      </c>
      <c r="O274" s="301"/>
      <c r="P274" s="260"/>
    </row>
    <row r="275" spans="1:16" s="256" customFormat="1" ht="30" customHeight="1" x14ac:dyDescent="0.25">
      <c r="A275" s="291">
        <v>178</v>
      </c>
      <c r="B275" s="298" t="s">
        <v>5438</v>
      </c>
      <c r="C275" s="299" t="s">
        <v>5442</v>
      </c>
      <c r="D275" s="299"/>
      <c r="E275" s="294" t="s">
        <v>493</v>
      </c>
      <c r="F275" s="145" t="s">
        <v>5342</v>
      </c>
      <c r="G275" s="252">
        <v>0</v>
      </c>
      <c r="H275" s="8">
        <v>0</v>
      </c>
      <c r="I275" s="253">
        <v>0</v>
      </c>
      <c r="J275" s="254">
        <v>136</v>
      </c>
      <c r="K275" s="8" t="s">
        <v>45</v>
      </c>
      <c r="L275" s="260" t="s">
        <v>5165</v>
      </c>
      <c r="M275" s="255">
        <v>0</v>
      </c>
      <c r="N275" s="300">
        <v>0</v>
      </c>
      <c r="O275" s="301"/>
      <c r="P275" s="260"/>
    </row>
    <row r="276" spans="1:16" s="256" customFormat="1" ht="30" customHeight="1" x14ac:dyDescent="0.25">
      <c r="A276" s="291">
        <v>179</v>
      </c>
      <c r="B276" s="298" t="s">
        <v>5443</v>
      </c>
      <c r="C276" s="299" t="s">
        <v>5444</v>
      </c>
      <c r="D276" s="299"/>
      <c r="E276" s="294" t="s">
        <v>493</v>
      </c>
      <c r="F276" s="145" t="s">
        <v>5342</v>
      </c>
      <c r="G276" s="252">
        <v>0</v>
      </c>
      <c r="H276" s="8">
        <v>0</v>
      </c>
      <c r="I276" s="253">
        <v>0</v>
      </c>
      <c r="J276" s="254">
        <v>168</v>
      </c>
      <c r="K276" s="8" t="s">
        <v>45</v>
      </c>
      <c r="L276" s="260" t="s">
        <v>5165</v>
      </c>
      <c r="M276" s="255">
        <v>0</v>
      </c>
      <c r="N276" s="300">
        <v>0</v>
      </c>
      <c r="O276" s="301"/>
      <c r="P276" s="260"/>
    </row>
    <row r="277" spans="1:16" s="256" customFormat="1" ht="22.5" customHeight="1" x14ac:dyDescent="0.25">
      <c r="A277" s="291">
        <v>180</v>
      </c>
      <c r="B277" s="298" t="s">
        <v>5445</v>
      </c>
      <c r="C277" s="299" t="s">
        <v>5446</v>
      </c>
      <c r="D277" s="299"/>
      <c r="E277" s="294" t="s">
        <v>493</v>
      </c>
      <c r="F277" s="145" t="s">
        <v>5342</v>
      </c>
      <c r="G277" s="252">
        <v>0</v>
      </c>
      <c r="H277" s="8">
        <v>0</v>
      </c>
      <c r="I277" s="253">
        <v>0</v>
      </c>
      <c r="J277" s="254">
        <v>17</v>
      </c>
      <c r="K277" s="8" t="s">
        <v>45</v>
      </c>
      <c r="L277" s="260" t="s">
        <v>5165</v>
      </c>
      <c r="M277" s="255">
        <v>0</v>
      </c>
      <c r="N277" s="300">
        <v>0</v>
      </c>
      <c r="O277" s="301"/>
      <c r="P277" s="260"/>
    </row>
    <row r="278" spans="1:16" s="256" customFormat="1" ht="22.5" customHeight="1" x14ac:dyDescent="0.25">
      <c r="A278" s="291">
        <v>181</v>
      </c>
      <c r="B278" s="298" t="s">
        <v>5445</v>
      </c>
      <c r="C278" s="299" t="s">
        <v>5447</v>
      </c>
      <c r="D278" s="299"/>
      <c r="E278" s="294" t="s">
        <v>493</v>
      </c>
      <c r="F278" s="145" t="s">
        <v>5342</v>
      </c>
      <c r="G278" s="252">
        <v>0.01</v>
      </c>
      <c r="H278" s="8" t="s">
        <v>45</v>
      </c>
      <c r="I278" s="74" t="s">
        <v>74</v>
      </c>
      <c r="J278" s="254">
        <v>0</v>
      </c>
      <c r="K278" s="8">
        <v>0</v>
      </c>
      <c r="L278" s="72">
        <v>0</v>
      </c>
      <c r="M278" s="255">
        <v>0</v>
      </c>
      <c r="N278" s="300">
        <v>0</v>
      </c>
      <c r="O278" s="301"/>
      <c r="P278" s="260"/>
    </row>
    <row r="279" spans="1:16" s="256" customFormat="1" ht="22.5" customHeight="1" x14ac:dyDescent="0.25">
      <c r="A279" s="291">
        <v>182</v>
      </c>
      <c r="B279" s="298" t="s">
        <v>5448</v>
      </c>
      <c r="C279" s="299" t="s">
        <v>5449</v>
      </c>
      <c r="D279" s="299"/>
      <c r="E279" s="294" t="s">
        <v>486</v>
      </c>
      <c r="F279" s="145" t="s">
        <v>5342</v>
      </c>
      <c r="G279" s="252">
        <v>0.12</v>
      </c>
      <c r="H279" s="8" t="s">
        <v>45</v>
      </c>
      <c r="I279" s="74" t="s">
        <v>74</v>
      </c>
      <c r="J279" s="254">
        <v>180</v>
      </c>
      <c r="K279" s="8" t="s">
        <v>45</v>
      </c>
      <c r="L279" s="260" t="s">
        <v>5165</v>
      </c>
      <c r="M279" s="255">
        <v>0</v>
      </c>
      <c r="N279" s="300">
        <v>0</v>
      </c>
      <c r="O279" s="301"/>
      <c r="P279" s="260"/>
    </row>
    <row r="280" spans="1:16" s="256" customFormat="1" ht="22.5" customHeight="1" x14ac:dyDescent="0.25">
      <c r="A280" s="291">
        <v>183</v>
      </c>
      <c r="B280" s="298" t="s">
        <v>5450</v>
      </c>
      <c r="C280" s="299" t="s">
        <v>5451</v>
      </c>
      <c r="D280" s="299"/>
      <c r="E280" s="294" t="s">
        <v>493</v>
      </c>
      <c r="F280" s="145" t="s">
        <v>5342</v>
      </c>
      <c r="G280" s="252">
        <v>0.02</v>
      </c>
      <c r="H280" s="8" t="s">
        <v>45</v>
      </c>
      <c r="I280" s="74" t="s">
        <v>74</v>
      </c>
      <c r="J280" s="254">
        <v>326</v>
      </c>
      <c r="K280" s="8" t="s">
        <v>45</v>
      </c>
      <c r="L280" s="260" t="s">
        <v>5165</v>
      </c>
      <c r="M280" s="255">
        <v>0</v>
      </c>
      <c r="N280" s="300">
        <v>0</v>
      </c>
      <c r="O280" s="301"/>
      <c r="P280" s="260"/>
    </row>
    <row r="281" spans="1:16" s="256" customFormat="1" ht="22.5" customHeight="1" x14ac:dyDescent="0.25">
      <c r="A281" s="291">
        <v>184</v>
      </c>
      <c r="B281" s="298" t="s">
        <v>5452</v>
      </c>
      <c r="C281" s="299" t="s">
        <v>5453</v>
      </c>
      <c r="D281" s="299"/>
      <c r="E281" s="294" t="s">
        <v>493</v>
      </c>
      <c r="F281" s="145" t="s">
        <v>5342</v>
      </c>
      <c r="G281" s="252">
        <v>0</v>
      </c>
      <c r="H281" s="8">
        <v>0</v>
      </c>
      <c r="I281" s="253">
        <v>0</v>
      </c>
      <c r="J281" s="254">
        <v>0</v>
      </c>
      <c r="K281" s="8">
        <v>0</v>
      </c>
      <c r="L281" s="72">
        <v>0</v>
      </c>
      <c r="M281" s="255">
        <v>0</v>
      </c>
      <c r="N281" s="300">
        <v>0</v>
      </c>
      <c r="O281" s="301"/>
      <c r="P281" s="260"/>
    </row>
    <row r="282" spans="1:16" s="256" customFormat="1" ht="22.5" customHeight="1" x14ac:dyDescent="0.25">
      <c r="A282" s="291">
        <v>185</v>
      </c>
      <c r="B282" s="298" t="s">
        <v>5454</v>
      </c>
      <c r="C282" s="299" t="s">
        <v>5455</v>
      </c>
      <c r="D282" s="299"/>
      <c r="E282" s="294" t="s">
        <v>493</v>
      </c>
      <c r="F282" s="145" t="s">
        <v>5342</v>
      </c>
      <c r="G282" s="252">
        <v>0.83899999999999997</v>
      </c>
      <c r="H282" s="8" t="s">
        <v>45</v>
      </c>
      <c r="I282" s="74" t="s">
        <v>74</v>
      </c>
      <c r="J282" s="254">
        <f>1263+47</f>
        <v>1310</v>
      </c>
      <c r="K282" s="8" t="s">
        <v>45</v>
      </c>
      <c r="L282" s="260" t="s">
        <v>5165</v>
      </c>
      <c r="M282" s="255">
        <v>0</v>
      </c>
      <c r="N282" s="300">
        <v>0</v>
      </c>
      <c r="O282" s="301"/>
      <c r="P282" s="260"/>
    </row>
    <row r="283" spans="1:16" s="256" customFormat="1" ht="15" customHeight="1" x14ac:dyDescent="0.25">
      <c r="A283" s="291">
        <v>186</v>
      </c>
      <c r="B283" s="298" t="s">
        <v>5456</v>
      </c>
      <c r="C283" s="299" t="s">
        <v>5457</v>
      </c>
      <c r="D283" s="299"/>
      <c r="E283" s="294" t="s">
        <v>493</v>
      </c>
      <c r="F283" s="145" t="s">
        <v>5342</v>
      </c>
      <c r="G283" s="252">
        <v>0.04</v>
      </c>
      <c r="H283" s="8" t="s">
        <v>45</v>
      </c>
      <c r="I283" s="74" t="s">
        <v>74</v>
      </c>
      <c r="J283" s="254">
        <v>0</v>
      </c>
      <c r="K283" s="8">
        <v>0</v>
      </c>
      <c r="L283" s="72">
        <v>0</v>
      </c>
      <c r="M283" s="255">
        <v>0</v>
      </c>
      <c r="N283" s="300">
        <v>0</v>
      </c>
      <c r="O283" s="301"/>
      <c r="P283" s="260"/>
    </row>
    <row r="284" spans="1:16" s="256" customFormat="1" ht="15" customHeight="1" x14ac:dyDescent="0.25">
      <c r="A284" s="291">
        <v>187</v>
      </c>
      <c r="B284" s="298" t="s">
        <v>5458</v>
      </c>
      <c r="C284" s="299" t="s">
        <v>5459</v>
      </c>
      <c r="D284" s="299"/>
      <c r="E284" s="294" t="s">
        <v>493</v>
      </c>
      <c r="F284" s="145" t="s">
        <v>5342</v>
      </c>
      <c r="G284" s="252">
        <v>0.01</v>
      </c>
      <c r="H284" s="8" t="s">
        <v>45</v>
      </c>
      <c r="I284" s="74" t="s">
        <v>74</v>
      </c>
      <c r="J284" s="254">
        <v>0</v>
      </c>
      <c r="K284" s="8">
        <v>0</v>
      </c>
      <c r="L284" s="72">
        <v>0</v>
      </c>
      <c r="M284" s="255">
        <v>0</v>
      </c>
      <c r="N284" s="300">
        <v>0</v>
      </c>
      <c r="O284" s="301"/>
      <c r="P284" s="260"/>
    </row>
    <row r="285" spans="1:16" s="256" customFormat="1" ht="22.5" customHeight="1" x14ac:dyDescent="0.25">
      <c r="A285" s="291">
        <v>188</v>
      </c>
      <c r="B285" s="298" t="s">
        <v>1325</v>
      </c>
      <c r="C285" s="299" t="s">
        <v>5460</v>
      </c>
      <c r="D285" s="299"/>
      <c r="E285" s="294" t="s">
        <v>493</v>
      </c>
      <c r="F285" s="145" t="s">
        <v>5342</v>
      </c>
      <c r="G285" s="252">
        <v>7.0999999999999994E-2</v>
      </c>
      <c r="H285" s="8" t="s">
        <v>45</v>
      </c>
      <c r="I285" s="74" t="s">
        <v>74</v>
      </c>
      <c r="J285" s="254">
        <v>859</v>
      </c>
      <c r="K285" s="8" t="s">
        <v>45</v>
      </c>
      <c r="L285" s="260" t="s">
        <v>5133</v>
      </c>
      <c r="M285" s="255">
        <v>0</v>
      </c>
      <c r="N285" s="300">
        <v>0</v>
      </c>
      <c r="O285" s="301"/>
      <c r="P285" s="260"/>
    </row>
    <row r="286" spans="1:16" s="256" customFormat="1" ht="22.5" customHeight="1" x14ac:dyDescent="0.25">
      <c r="A286" s="291">
        <v>189</v>
      </c>
      <c r="B286" s="298" t="s">
        <v>5461</v>
      </c>
      <c r="C286" s="299" t="s">
        <v>5462</v>
      </c>
      <c r="D286" s="299"/>
      <c r="E286" s="294" t="s">
        <v>493</v>
      </c>
      <c r="F286" s="145" t="s">
        <v>5342</v>
      </c>
      <c r="G286" s="252">
        <v>0.01</v>
      </c>
      <c r="H286" s="8" t="s">
        <v>45</v>
      </c>
      <c r="I286" s="74" t="s">
        <v>74</v>
      </c>
      <c r="J286" s="254">
        <v>0</v>
      </c>
      <c r="K286" s="8">
        <v>0</v>
      </c>
      <c r="L286" s="72">
        <v>0</v>
      </c>
      <c r="M286" s="255">
        <v>0</v>
      </c>
      <c r="N286" s="300">
        <v>0</v>
      </c>
      <c r="O286" s="301"/>
      <c r="P286" s="260"/>
    </row>
    <row r="287" spans="1:16" s="256" customFormat="1" ht="22.5" customHeight="1" x14ac:dyDescent="0.25">
      <c r="A287" s="291">
        <v>190</v>
      </c>
      <c r="B287" s="298" t="s">
        <v>5463</v>
      </c>
      <c r="C287" s="299" t="s">
        <v>5464</v>
      </c>
      <c r="D287" s="299"/>
      <c r="E287" s="294" t="s">
        <v>493</v>
      </c>
      <c r="F287" s="145" t="s">
        <v>5342</v>
      </c>
      <c r="G287" s="252">
        <v>0.02</v>
      </c>
      <c r="H287" s="8" t="s">
        <v>45</v>
      </c>
      <c r="I287" s="74" t="s">
        <v>74</v>
      </c>
      <c r="J287" s="254">
        <v>40</v>
      </c>
      <c r="K287" s="8" t="s">
        <v>45</v>
      </c>
      <c r="L287" s="260" t="s">
        <v>5133</v>
      </c>
      <c r="M287" s="255">
        <v>0</v>
      </c>
      <c r="N287" s="300">
        <v>0</v>
      </c>
      <c r="O287" s="301"/>
      <c r="P287" s="260"/>
    </row>
    <row r="288" spans="1:16" s="256" customFormat="1" ht="22.5" customHeight="1" x14ac:dyDescent="0.25">
      <c r="A288" s="291">
        <v>191</v>
      </c>
      <c r="B288" s="298" t="s">
        <v>5465</v>
      </c>
      <c r="C288" s="299" t="s">
        <v>5466</v>
      </c>
      <c r="D288" s="299"/>
      <c r="E288" s="294" t="s">
        <v>493</v>
      </c>
      <c r="F288" s="145" t="s">
        <v>5342</v>
      </c>
      <c r="G288" s="252">
        <v>0.03</v>
      </c>
      <c r="H288" s="8" t="s">
        <v>45</v>
      </c>
      <c r="I288" s="74" t="s">
        <v>74</v>
      </c>
      <c r="J288" s="254">
        <v>50</v>
      </c>
      <c r="K288" s="8" t="s">
        <v>45</v>
      </c>
      <c r="L288" s="260" t="s">
        <v>5133</v>
      </c>
      <c r="M288" s="255">
        <v>0</v>
      </c>
      <c r="N288" s="300">
        <v>0</v>
      </c>
      <c r="O288" s="301"/>
      <c r="P288" s="260"/>
    </row>
    <row r="289" spans="1:16" s="256" customFormat="1" ht="22.5" customHeight="1" x14ac:dyDescent="0.25">
      <c r="A289" s="291">
        <v>192</v>
      </c>
      <c r="B289" s="298" t="s">
        <v>5467</v>
      </c>
      <c r="C289" s="299" t="s">
        <v>5468</v>
      </c>
      <c r="D289" s="299"/>
      <c r="E289" s="294" t="s">
        <v>493</v>
      </c>
      <c r="F289" s="145" t="s">
        <v>5342</v>
      </c>
      <c r="G289" s="252">
        <v>0.04</v>
      </c>
      <c r="H289" s="8" t="s">
        <v>45</v>
      </c>
      <c r="I289" s="74" t="s">
        <v>74</v>
      </c>
      <c r="J289" s="254">
        <v>154</v>
      </c>
      <c r="K289" s="8" t="s">
        <v>45</v>
      </c>
      <c r="L289" s="260" t="s">
        <v>5133</v>
      </c>
      <c r="M289" s="255">
        <v>0</v>
      </c>
      <c r="N289" s="300">
        <v>0</v>
      </c>
      <c r="O289" s="301"/>
      <c r="P289" s="260"/>
    </row>
    <row r="290" spans="1:16" s="256" customFormat="1" ht="22.5" customHeight="1" x14ac:dyDescent="0.25">
      <c r="A290" s="291">
        <v>193</v>
      </c>
      <c r="B290" s="298" t="s">
        <v>5469</v>
      </c>
      <c r="C290" s="299" t="s">
        <v>5470</v>
      </c>
      <c r="D290" s="299"/>
      <c r="E290" s="294" t="s">
        <v>493</v>
      </c>
      <c r="F290" s="145" t="s">
        <v>5342</v>
      </c>
      <c r="G290" s="252">
        <v>0.2</v>
      </c>
      <c r="H290" s="8" t="s">
        <v>45</v>
      </c>
      <c r="I290" s="74" t="s">
        <v>74</v>
      </c>
      <c r="J290" s="254">
        <v>0</v>
      </c>
      <c r="K290" s="8">
        <v>0</v>
      </c>
      <c r="L290" s="72">
        <v>0</v>
      </c>
      <c r="M290" s="255">
        <v>0</v>
      </c>
      <c r="N290" s="300">
        <v>0</v>
      </c>
      <c r="O290" s="301"/>
      <c r="P290" s="260"/>
    </row>
    <row r="291" spans="1:16" s="256" customFormat="1" ht="22.5" customHeight="1" x14ac:dyDescent="0.25">
      <c r="A291" s="291">
        <v>194</v>
      </c>
      <c r="B291" s="298" t="s">
        <v>5471</v>
      </c>
      <c r="C291" s="299" t="s">
        <v>5472</v>
      </c>
      <c r="D291" s="299"/>
      <c r="E291" s="294" t="s">
        <v>493</v>
      </c>
      <c r="F291" s="145" t="s">
        <v>5342</v>
      </c>
      <c r="G291" s="252">
        <v>0</v>
      </c>
      <c r="H291" s="8">
        <v>0</v>
      </c>
      <c r="I291" s="253">
        <v>0</v>
      </c>
      <c r="J291" s="254">
        <v>619</v>
      </c>
      <c r="K291" s="8" t="s">
        <v>45</v>
      </c>
      <c r="L291" s="260" t="s">
        <v>5133</v>
      </c>
      <c r="M291" s="255">
        <v>0</v>
      </c>
      <c r="N291" s="300">
        <v>0</v>
      </c>
      <c r="O291" s="301"/>
      <c r="P291" s="260"/>
    </row>
    <row r="292" spans="1:16" s="256" customFormat="1" ht="22.5" customHeight="1" x14ac:dyDescent="0.25">
      <c r="A292" s="291">
        <v>195</v>
      </c>
      <c r="B292" s="298" t="s">
        <v>5473</v>
      </c>
      <c r="C292" s="299" t="s">
        <v>5474</v>
      </c>
      <c r="D292" s="299"/>
      <c r="E292" s="294" t="s">
        <v>473</v>
      </c>
      <c r="F292" s="145" t="s">
        <v>5342</v>
      </c>
      <c r="G292" s="252">
        <v>2.5000000000000001E-2</v>
      </c>
      <c r="H292" s="8" t="s">
        <v>45</v>
      </c>
      <c r="I292" s="74" t="s">
        <v>74</v>
      </c>
      <c r="J292" s="254">
        <v>576</v>
      </c>
      <c r="K292" s="8" t="s">
        <v>45</v>
      </c>
      <c r="L292" s="260" t="s">
        <v>4839</v>
      </c>
      <c r="M292" s="255">
        <v>0</v>
      </c>
      <c r="N292" s="300">
        <v>0</v>
      </c>
      <c r="O292" s="301"/>
      <c r="P292" s="260"/>
    </row>
    <row r="293" spans="1:16" s="256" customFormat="1" ht="22.5" customHeight="1" x14ac:dyDescent="0.25">
      <c r="A293" s="291">
        <v>196</v>
      </c>
      <c r="B293" s="298" t="s">
        <v>5475</v>
      </c>
      <c r="C293" s="299" t="s">
        <v>5476</v>
      </c>
      <c r="D293" s="299"/>
      <c r="E293" s="294" t="s">
        <v>473</v>
      </c>
      <c r="F293" s="145" t="s">
        <v>5342</v>
      </c>
      <c r="G293" s="252">
        <v>0</v>
      </c>
      <c r="H293" s="8">
        <v>0</v>
      </c>
      <c r="I293" s="253">
        <v>0</v>
      </c>
      <c r="J293" s="254">
        <v>0</v>
      </c>
      <c r="K293" s="8">
        <v>0</v>
      </c>
      <c r="L293" s="72">
        <v>0</v>
      </c>
      <c r="M293" s="255">
        <v>0</v>
      </c>
      <c r="N293" s="300">
        <v>0</v>
      </c>
      <c r="O293" s="301"/>
      <c r="P293" s="260"/>
    </row>
    <row r="294" spans="1:16" s="256" customFormat="1" ht="22.5" customHeight="1" x14ac:dyDescent="0.25">
      <c r="A294" s="291">
        <v>197</v>
      </c>
      <c r="B294" s="298" t="s">
        <v>5477</v>
      </c>
      <c r="C294" s="299" t="s">
        <v>5478</v>
      </c>
      <c r="D294" s="299"/>
      <c r="E294" s="294" t="s">
        <v>473</v>
      </c>
      <c r="F294" s="145" t="s">
        <v>5342</v>
      </c>
      <c r="G294" s="252">
        <v>0</v>
      </c>
      <c r="H294" s="8">
        <v>0</v>
      </c>
      <c r="I294" s="253">
        <v>0</v>
      </c>
      <c r="J294" s="254">
        <v>70</v>
      </c>
      <c r="K294" s="8" t="s">
        <v>45</v>
      </c>
      <c r="L294" s="260" t="s">
        <v>4839</v>
      </c>
      <c r="M294" s="255">
        <v>0</v>
      </c>
      <c r="N294" s="300">
        <v>0</v>
      </c>
      <c r="O294" s="301"/>
      <c r="P294" s="260"/>
    </row>
    <row r="295" spans="1:16" s="256" customFormat="1" ht="22.5" customHeight="1" x14ac:dyDescent="0.25">
      <c r="A295" s="291">
        <v>198</v>
      </c>
      <c r="B295" s="298" t="s">
        <v>5479</v>
      </c>
      <c r="C295" s="299" t="s">
        <v>5480</v>
      </c>
      <c r="D295" s="299"/>
      <c r="E295" s="294" t="s">
        <v>473</v>
      </c>
      <c r="F295" s="145" t="s">
        <v>5342</v>
      </c>
      <c r="G295" s="252">
        <v>0</v>
      </c>
      <c r="H295" s="8">
        <v>0</v>
      </c>
      <c r="I295" s="253">
        <v>0</v>
      </c>
      <c r="J295" s="254">
        <v>10</v>
      </c>
      <c r="K295" s="8" t="s">
        <v>45</v>
      </c>
      <c r="L295" s="260" t="s">
        <v>4839</v>
      </c>
      <c r="M295" s="255">
        <v>0</v>
      </c>
      <c r="N295" s="300">
        <v>0</v>
      </c>
      <c r="O295" s="301"/>
      <c r="P295" s="260"/>
    </row>
    <row r="296" spans="1:16" s="256" customFormat="1" ht="22.5" customHeight="1" x14ac:dyDescent="0.25">
      <c r="A296" s="291">
        <v>199</v>
      </c>
      <c r="B296" s="298" t="s">
        <v>5481</v>
      </c>
      <c r="C296" s="299" t="s">
        <v>5482</v>
      </c>
      <c r="D296" s="299"/>
      <c r="E296" s="294" t="s">
        <v>473</v>
      </c>
      <c r="F296" s="145" t="s">
        <v>5342</v>
      </c>
      <c r="G296" s="252">
        <v>0.13</v>
      </c>
      <c r="H296" s="8" t="s">
        <v>45</v>
      </c>
      <c r="I296" s="74" t="s">
        <v>74</v>
      </c>
      <c r="J296" s="254">
        <v>396</v>
      </c>
      <c r="K296" s="8" t="s">
        <v>45</v>
      </c>
      <c r="L296" s="260" t="s">
        <v>4876</v>
      </c>
      <c r="M296" s="255">
        <v>0</v>
      </c>
      <c r="N296" s="300">
        <v>0</v>
      </c>
      <c r="O296" s="301"/>
      <c r="P296" s="260"/>
    </row>
    <row r="297" spans="1:16" s="256" customFormat="1" ht="22.5" customHeight="1" x14ac:dyDescent="0.25">
      <c r="A297" s="291">
        <v>200</v>
      </c>
      <c r="B297" s="298" t="s">
        <v>5483</v>
      </c>
      <c r="C297" s="299" t="s">
        <v>5484</v>
      </c>
      <c r="D297" s="299"/>
      <c r="E297" s="294" t="s">
        <v>473</v>
      </c>
      <c r="F297" s="145" t="s">
        <v>5342</v>
      </c>
      <c r="G297" s="252">
        <v>0.01</v>
      </c>
      <c r="H297" s="8" t="s">
        <v>45</v>
      </c>
      <c r="I297" s="74" t="s">
        <v>74</v>
      </c>
      <c r="J297" s="254">
        <v>0</v>
      </c>
      <c r="K297" s="8">
        <v>0</v>
      </c>
      <c r="L297" s="72">
        <v>0</v>
      </c>
      <c r="M297" s="255">
        <v>0</v>
      </c>
      <c r="N297" s="300">
        <v>0</v>
      </c>
      <c r="O297" s="301"/>
      <c r="P297" s="260"/>
    </row>
    <row r="298" spans="1:16" s="256" customFormat="1" ht="22.5" customHeight="1" x14ac:dyDescent="0.25">
      <c r="A298" s="291">
        <v>201</v>
      </c>
      <c r="B298" s="298" t="s">
        <v>5485</v>
      </c>
      <c r="C298" s="299" t="s">
        <v>5486</v>
      </c>
      <c r="D298" s="299"/>
      <c r="E298" s="294" t="s">
        <v>473</v>
      </c>
      <c r="F298" s="145" t="s">
        <v>5342</v>
      </c>
      <c r="G298" s="252">
        <v>0.01</v>
      </c>
      <c r="H298" s="8" t="s">
        <v>45</v>
      </c>
      <c r="I298" s="74" t="s">
        <v>74</v>
      </c>
      <c r="J298" s="254">
        <v>0</v>
      </c>
      <c r="K298" s="8">
        <v>0</v>
      </c>
      <c r="L298" s="72">
        <v>0</v>
      </c>
      <c r="M298" s="255">
        <v>0</v>
      </c>
      <c r="N298" s="300">
        <v>0</v>
      </c>
      <c r="O298" s="301"/>
      <c r="P298" s="260"/>
    </row>
    <row r="299" spans="1:16" s="256" customFormat="1" ht="22.5" customHeight="1" x14ac:dyDescent="0.25">
      <c r="A299" s="291">
        <v>202</v>
      </c>
      <c r="B299" s="298" t="s">
        <v>5487</v>
      </c>
      <c r="C299" s="299" t="s">
        <v>5488</v>
      </c>
      <c r="D299" s="299"/>
      <c r="E299" s="294" t="s">
        <v>473</v>
      </c>
      <c r="F299" s="145" t="s">
        <v>5342</v>
      </c>
      <c r="G299" s="252">
        <v>0.19</v>
      </c>
      <c r="H299" s="8" t="s">
        <v>45</v>
      </c>
      <c r="I299" s="74" t="s">
        <v>74</v>
      </c>
      <c r="J299" s="254">
        <v>951</v>
      </c>
      <c r="K299" s="8" t="s">
        <v>45</v>
      </c>
      <c r="L299" s="260" t="s">
        <v>4876</v>
      </c>
      <c r="M299" s="255">
        <v>1</v>
      </c>
      <c r="N299" s="8" t="s">
        <v>15</v>
      </c>
      <c r="O299" s="260" t="s">
        <v>5059</v>
      </c>
      <c r="P299" s="260"/>
    </row>
    <row r="300" spans="1:16" s="256" customFormat="1" ht="22.5" customHeight="1" x14ac:dyDescent="0.25">
      <c r="A300" s="291">
        <v>203</v>
      </c>
      <c r="B300" s="298" t="s">
        <v>5489</v>
      </c>
      <c r="C300" s="299" t="s">
        <v>5490</v>
      </c>
      <c r="D300" s="299"/>
      <c r="E300" s="294" t="s">
        <v>473</v>
      </c>
      <c r="F300" s="145" t="s">
        <v>5342</v>
      </c>
      <c r="G300" s="252">
        <v>0.01</v>
      </c>
      <c r="H300" s="8" t="s">
        <v>45</v>
      </c>
      <c r="I300" s="74" t="s">
        <v>74</v>
      </c>
      <c r="J300" s="254">
        <v>320</v>
      </c>
      <c r="K300" s="8" t="s">
        <v>45</v>
      </c>
      <c r="L300" s="260" t="s">
        <v>4839</v>
      </c>
      <c r="M300" s="255">
        <v>0</v>
      </c>
      <c r="N300" s="300">
        <v>0</v>
      </c>
      <c r="O300" s="301"/>
      <c r="P300" s="260"/>
    </row>
    <row r="301" spans="1:16" s="256" customFormat="1" ht="22.5" customHeight="1" x14ac:dyDescent="0.25">
      <c r="A301" s="291">
        <v>204</v>
      </c>
      <c r="B301" s="298" t="s">
        <v>5491</v>
      </c>
      <c r="C301" s="299" t="s">
        <v>5492</v>
      </c>
      <c r="D301" s="299"/>
      <c r="E301" s="294" t="s">
        <v>473</v>
      </c>
      <c r="F301" s="145" t="s">
        <v>5342</v>
      </c>
      <c r="G301" s="252">
        <v>0.02</v>
      </c>
      <c r="H301" s="8" t="s">
        <v>45</v>
      </c>
      <c r="I301" s="74" t="s">
        <v>74</v>
      </c>
      <c r="J301" s="254">
        <v>0</v>
      </c>
      <c r="K301" s="8">
        <v>0</v>
      </c>
      <c r="L301" s="72">
        <v>0</v>
      </c>
      <c r="M301" s="255">
        <v>0</v>
      </c>
      <c r="N301" s="300">
        <v>0</v>
      </c>
      <c r="O301" s="301"/>
      <c r="P301" s="260"/>
    </row>
    <row r="302" spans="1:16" s="256" customFormat="1" ht="22.5" customHeight="1" x14ac:dyDescent="0.25">
      <c r="A302" s="291">
        <v>205</v>
      </c>
      <c r="B302" s="298" t="s">
        <v>1271</v>
      </c>
      <c r="C302" s="299" t="s">
        <v>5493</v>
      </c>
      <c r="D302" s="299"/>
      <c r="E302" s="294" t="s">
        <v>473</v>
      </c>
      <c r="F302" s="145" t="s">
        <v>5342</v>
      </c>
      <c r="G302" s="252">
        <v>0</v>
      </c>
      <c r="H302" s="8">
        <v>0</v>
      </c>
      <c r="I302" s="253">
        <v>0</v>
      </c>
      <c r="J302" s="254">
        <v>52</v>
      </c>
      <c r="K302" s="8" t="s">
        <v>45</v>
      </c>
      <c r="L302" s="260" t="s">
        <v>4876</v>
      </c>
      <c r="M302" s="255">
        <v>0</v>
      </c>
      <c r="N302" s="300">
        <v>0</v>
      </c>
      <c r="O302" s="301"/>
      <c r="P302" s="260"/>
    </row>
    <row r="303" spans="1:16" s="256" customFormat="1" ht="33.75" customHeight="1" x14ac:dyDescent="0.25">
      <c r="A303" s="291">
        <v>206</v>
      </c>
      <c r="B303" s="298" t="s">
        <v>5494</v>
      </c>
      <c r="C303" s="299" t="s">
        <v>5495</v>
      </c>
      <c r="D303" s="299"/>
      <c r="E303" s="294" t="s">
        <v>486</v>
      </c>
      <c r="F303" s="145" t="s">
        <v>5342</v>
      </c>
      <c r="G303" s="252">
        <v>8.2000000000000003E-2</v>
      </c>
      <c r="H303" s="8" t="s">
        <v>45</v>
      </c>
      <c r="I303" s="74" t="s">
        <v>74</v>
      </c>
      <c r="J303" s="254">
        <v>777</v>
      </c>
      <c r="K303" s="8" t="s">
        <v>45</v>
      </c>
      <c r="L303" s="260" t="s">
        <v>5133</v>
      </c>
      <c r="M303" s="255">
        <v>0</v>
      </c>
      <c r="N303" s="300">
        <v>0</v>
      </c>
      <c r="O303" s="301"/>
      <c r="P303" s="260"/>
    </row>
    <row r="304" spans="1:16" s="256" customFormat="1" ht="45" customHeight="1" x14ac:dyDescent="0.25">
      <c r="A304" s="291">
        <v>207</v>
      </c>
      <c r="B304" s="298" t="s">
        <v>5496</v>
      </c>
      <c r="C304" s="299" t="s">
        <v>5497</v>
      </c>
      <c r="D304" s="299"/>
      <c r="E304" s="294" t="s">
        <v>473</v>
      </c>
      <c r="F304" s="145" t="s">
        <v>5342</v>
      </c>
      <c r="G304" s="252">
        <v>0</v>
      </c>
      <c r="H304" s="8">
        <v>0</v>
      </c>
      <c r="I304" s="253">
        <v>0</v>
      </c>
      <c r="J304" s="254">
        <v>533</v>
      </c>
      <c r="K304" s="8" t="s">
        <v>45</v>
      </c>
      <c r="L304" s="260" t="s">
        <v>5133</v>
      </c>
      <c r="M304" s="255">
        <v>0</v>
      </c>
      <c r="N304" s="300">
        <v>0</v>
      </c>
      <c r="O304" s="301"/>
      <c r="P304" s="260"/>
    </row>
    <row r="305" spans="1:16" s="256" customFormat="1" ht="33.75" customHeight="1" x14ac:dyDescent="0.25">
      <c r="A305" s="291">
        <v>208</v>
      </c>
      <c r="B305" s="298" t="s">
        <v>5498</v>
      </c>
      <c r="C305" s="299" t="s">
        <v>5499</v>
      </c>
      <c r="D305" s="299"/>
      <c r="E305" s="294" t="s">
        <v>473</v>
      </c>
      <c r="F305" s="145" t="s">
        <v>5342</v>
      </c>
      <c r="G305" s="252">
        <v>0.59799999999999998</v>
      </c>
      <c r="H305" s="8" t="s">
        <v>45</v>
      </c>
      <c r="I305" s="74" t="s">
        <v>74</v>
      </c>
      <c r="J305" s="254">
        <v>4430</v>
      </c>
      <c r="K305" s="8" t="s">
        <v>45</v>
      </c>
      <c r="L305" s="260" t="s">
        <v>4839</v>
      </c>
      <c r="M305" s="255">
        <v>12</v>
      </c>
      <c r="N305" s="8" t="s">
        <v>15</v>
      </c>
      <c r="O305" s="260" t="s">
        <v>5059</v>
      </c>
      <c r="P305" s="260"/>
    </row>
    <row r="306" spans="1:16" s="256" customFormat="1" ht="22.5" customHeight="1" x14ac:dyDescent="0.25">
      <c r="A306" s="291">
        <v>209</v>
      </c>
      <c r="B306" s="298" t="s">
        <v>5500</v>
      </c>
      <c r="C306" s="299" t="s">
        <v>5501</v>
      </c>
      <c r="D306" s="299"/>
      <c r="E306" s="294" t="s">
        <v>473</v>
      </c>
      <c r="F306" s="145" t="s">
        <v>5342</v>
      </c>
      <c r="G306" s="252">
        <v>0.17</v>
      </c>
      <c r="H306" s="8" t="s">
        <v>45</v>
      </c>
      <c r="I306" s="74" t="s">
        <v>74</v>
      </c>
      <c r="J306" s="254">
        <v>120</v>
      </c>
      <c r="K306" s="8" t="s">
        <v>45</v>
      </c>
      <c r="L306" s="260" t="s">
        <v>4839</v>
      </c>
      <c r="M306" s="255">
        <v>0</v>
      </c>
      <c r="N306" s="300">
        <v>0</v>
      </c>
      <c r="O306" s="301"/>
      <c r="P306" s="260"/>
    </row>
    <row r="307" spans="1:16" s="256" customFormat="1" ht="22.5" customHeight="1" x14ac:dyDescent="0.25">
      <c r="A307" s="291">
        <v>210</v>
      </c>
      <c r="B307" s="298" t="s">
        <v>5502</v>
      </c>
      <c r="C307" s="299" t="s">
        <v>5503</v>
      </c>
      <c r="D307" s="299"/>
      <c r="E307" s="294" t="s">
        <v>473</v>
      </c>
      <c r="F307" s="145" t="s">
        <v>5342</v>
      </c>
      <c r="G307" s="252">
        <v>0.03</v>
      </c>
      <c r="H307" s="8" t="s">
        <v>45</v>
      </c>
      <c r="I307" s="74" t="s">
        <v>74</v>
      </c>
      <c r="J307" s="254">
        <v>0</v>
      </c>
      <c r="K307" s="8">
        <v>0</v>
      </c>
      <c r="L307" s="72">
        <v>0</v>
      </c>
      <c r="M307" s="255">
        <v>0</v>
      </c>
      <c r="N307" s="300">
        <v>0</v>
      </c>
      <c r="O307" s="301"/>
      <c r="P307" s="260"/>
    </row>
    <row r="308" spans="1:16" s="256" customFormat="1" ht="33.75" customHeight="1" x14ac:dyDescent="0.25">
      <c r="A308" s="291">
        <v>211</v>
      </c>
      <c r="B308" s="298" t="s">
        <v>5504</v>
      </c>
      <c r="C308" s="299" t="s">
        <v>5505</v>
      </c>
      <c r="D308" s="299"/>
      <c r="E308" s="294" t="s">
        <v>473</v>
      </c>
      <c r="F308" s="145" t="s">
        <v>5342</v>
      </c>
      <c r="G308" s="252">
        <v>0.49399999999999999</v>
      </c>
      <c r="H308" s="8" t="s">
        <v>45</v>
      </c>
      <c r="I308" s="74" t="s">
        <v>74</v>
      </c>
      <c r="J308" s="254">
        <v>3386</v>
      </c>
      <c r="K308" s="8" t="s">
        <v>45</v>
      </c>
      <c r="L308" s="260" t="s">
        <v>4839</v>
      </c>
      <c r="M308" s="255">
        <v>0</v>
      </c>
      <c r="N308" s="8">
        <v>0</v>
      </c>
      <c r="O308" s="260">
        <v>0</v>
      </c>
      <c r="P308" s="260"/>
    </row>
    <row r="309" spans="1:16" s="256" customFormat="1" ht="45" customHeight="1" x14ac:dyDescent="0.25">
      <c r="A309" s="291">
        <v>212</v>
      </c>
      <c r="B309" s="298" t="s">
        <v>5506</v>
      </c>
      <c r="C309" s="299" t="s">
        <v>5507</v>
      </c>
      <c r="D309" s="299"/>
      <c r="E309" s="294" t="s">
        <v>473</v>
      </c>
      <c r="F309" s="145" t="s">
        <v>5342</v>
      </c>
      <c r="G309" s="252">
        <v>0.01</v>
      </c>
      <c r="H309" s="8" t="s">
        <v>45</v>
      </c>
      <c r="I309" s="74" t="s">
        <v>74</v>
      </c>
      <c r="J309" s="254">
        <v>419.00000000000006</v>
      </c>
      <c r="K309" s="8" t="s">
        <v>45</v>
      </c>
      <c r="L309" s="260" t="s">
        <v>4839</v>
      </c>
      <c r="M309" s="255">
        <v>0</v>
      </c>
      <c r="N309" s="300">
        <v>0</v>
      </c>
      <c r="O309" s="301"/>
      <c r="P309" s="260"/>
    </row>
    <row r="310" spans="1:16" s="256" customFormat="1" ht="22.5" customHeight="1" x14ac:dyDescent="0.25">
      <c r="A310" s="291">
        <v>213</v>
      </c>
      <c r="B310" s="298" t="s">
        <v>5508</v>
      </c>
      <c r="C310" s="299" t="s">
        <v>5509</v>
      </c>
      <c r="D310" s="299"/>
      <c r="E310" s="294" t="s">
        <v>473</v>
      </c>
      <c r="F310" s="145" t="s">
        <v>5342</v>
      </c>
      <c r="G310" s="252">
        <v>0</v>
      </c>
      <c r="H310" s="8">
        <v>0</v>
      </c>
      <c r="I310" s="253">
        <v>0</v>
      </c>
      <c r="J310" s="254">
        <v>25</v>
      </c>
      <c r="K310" s="8" t="s">
        <v>45</v>
      </c>
      <c r="L310" s="260" t="s">
        <v>4839</v>
      </c>
      <c r="M310" s="255">
        <v>0</v>
      </c>
      <c r="N310" s="300">
        <v>0</v>
      </c>
      <c r="O310" s="301"/>
      <c r="P310" s="260"/>
    </row>
    <row r="311" spans="1:16" s="256" customFormat="1" ht="22.5" customHeight="1" x14ac:dyDescent="0.25">
      <c r="A311" s="291">
        <v>214</v>
      </c>
      <c r="B311" s="298" t="s">
        <v>5510</v>
      </c>
      <c r="C311" s="299" t="s">
        <v>5511</v>
      </c>
      <c r="D311" s="299"/>
      <c r="E311" s="294" t="s">
        <v>473</v>
      </c>
      <c r="F311" s="145" t="s">
        <v>5342</v>
      </c>
      <c r="G311" s="252">
        <v>0.1</v>
      </c>
      <c r="H311" s="8" t="s">
        <v>45</v>
      </c>
      <c r="I311" s="74" t="s">
        <v>74</v>
      </c>
      <c r="J311" s="254">
        <v>643</v>
      </c>
      <c r="K311" s="8" t="s">
        <v>45</v>
      </c>
      <c r="L311" s="260" t="s">
        <v>4839</v>
      </c>
      <c r="M311" s="255">
        <v>0</v>
      </c>
      <c r="N311" s="300">
        <v>0</v>
      </c>
      <c r="O311" s="301"/>
      <c r="P311" s="260"/>
    </row>
    <row r="312" spans="1:16" s="256" customFormat="1" ht="30" customHeight="1" x14ac:dyDescent="0.25">
      <c r="A312" s="291">
        <v>215</v>
      </c>
      <c r="B312" s="298" t="s">
        <v>5512</v>
      </c>
      <c r="C312" s="299" t="s">
        <v>5513</v>
      </c>
      <c r="D312" s="299"/>
      <c r="E312" s="294" t="s">
        <v>473</v>
      </c>
      <c r="F312" s="145" t="s">
        <v>5342</v>
      </c>
      <c r="G312" s="252">
        <v>0.39900000000000002</v>
      </c>
      <c r="H312" s="8" t="s">
        <v>45</v>
      </c>
      <c r="I312" s="74" t="s">
        <v>74</v>
      </c>
      <c r="J312" s="254">
        <v>2590</v>
      </c>
      <c r="K312" s="8" t="s">
        <v>45</v>
      </c>
      <c r="L312" s="260" t="s">
        <v>4839</v>
      </c>
      <c r="M312" s="255">
        <v>0</v>
      </c>
      <c r="N312" s="300">
        <v>0</v>
      </c>
      <c r="O312" s="301"/>
      <c r="P312" s="260"/>
    </row>
    <row r="313" spans="1:16" s="256" customFormat="1" ht="22.5" customHeight="1" x14ac:dyDescent="0.25">
      <c r="A313" s="291">
        <v>216</v>
      </c>
      <c r="B313" s="298" t="s">
        <v>5514</v>
      </c>
      <c r="C313" s="299" t="s">
        <v>5515</v>
      </c>
      <c r="D313" s="299"/>
      <c r="E313" s="294" t="s">
        <v>493</v>
      </c>
      <c r="F313" s="145" t="s">
        <v>5342</v>
      </c>
      <c r="G313" s="252">
        <v>0</v>
      </c>
      <c r="H313" s="8">
        <v>0</v>
      </c>
      <c r="I313" s="253">
        <v>0</v>
      </c>
      <c r="J313" s="254">
        <v>0</v>
      </c>
      <c r="K313" s="8">
        <v>0</v>
      </c>
      <c r="L313" s="72">
        <v>0</v>
      </c>
      <c r="M313" s="255">
        <v>0</v>
      </c>
      <c r="N313" s="300">
        <v>0</v>
      </c>
      <c r="O313" s="301"/>
      <c r="P313" s="260"/>
    </row>
    <row r="314" spans="1:16" s="256" customFormat="1" ht="22.5" customHeight="1" x14ac:dyDescent="0.25">
      <c r="A314" s="291">
        <v>217</v>
      </c>
      <c r="B314" s="298" t="s">
        <v>5516</v>
      </c>
      <c r="C314" s="299" t="s">
        <v>5517</v>
      </c>
      <c r="D314" s="299"/>
      <c r="E314" s="294" t="s">
        <v>493</v>
      </c>
      <c r="F314" s="145" t="s">
        <v>5342</v>
      </c>
      <c r="G314" s="252">
        <v>0</v>
      </c>
      <c r="H314" s="8">
        <v>0</v>
      </c>
      <c r="I314" s="253">
        <v>0</v>
      </c>
      <c r="J314" s="254">
        <v>293</v>
      </c>
      <c r="K314" s="8" t="s">
        <v>45</v>
      </c>
      <c r="L314" s="260" t="s">
        <v>4876</v>
      </c>
      <c r="M314" s="255">
        <v>0</v>
      </c>
      <c r="N314" s="300">
        <v>0</v>
      </c>
      <c r="O314" s="301"/>
      <c r="P314" s="260"/>
    </row>
    <row r="315" spans="1:16" s="256" customFormat="1" ht="22.5" customHeight="1" x14ac:dyDescent="0.25">
      <c r="A315" s="291">
        <v>218</v>
      </c>
      <c r="B315" s="298" t="s">
        <v>5518</v>
      </c>
      <c r="C315" s="299" t="s">
        <v>5519</v>
      </c>
      <c r="D315" s="299"/>
      <c r="E315" s="294" t="s">
        <v>493</v>
      </c>
      <c r="F315" s="145" t="s">
        <v>5342</v>
      </c>
      <c r="G315" s="252">
        <v>0</v>
      </c>
      <c r="H315" s="8">
        <v>0</v>
      </c>
      <c r="I315" s="253">
        <v>0</v>
      </c>
      <c r="J315" s="254">
        <v>65</v>
      </c>
      <c r="K315" s="8" t="s">
        <v>45</v>
      </c>
      <c r="L315" s="260" t="s">
        <v>4876</v>
      </c>
      <c r="M315" s="255">
        <v>0</v>
      </c>
      <c r="N315" s="300">
        <v>0</v>
      </c>
      <c r="O315" s="301"/>
      <c r="P315" s="260"/>
    </row>
    <row r="316" spans="1:16" s="256" customFormat="1" ht="22.5" customHeight="1" x14ac:dyDescent="0.25">
      <c r="A316" s="291">
        <v>219</v>
      </c>
      <c r="B316" s="298" t="s">
        <v>5520</v>
      </c>
      <c r="C316" s="299" t="s">
        <v>5521</v>
      </c>
      <c r="D316" s="299"/>
      <c r="E316" s="294" t="s">
        <v>493</v>
      </c>
      <c r="F316" s="145" t="s">
        <v>5342</v>
      </c>
      <c r="G316" s="252">
        <v>0</v>
      </c>
      <c r="H316" s="8">
        <v>0</v>
      </c>
      <c r="I316" s="253">
        <v>0</v>
      </c>
      <c r="J316" s="254">
        <v>131</v>
      </c>
      <c r="K316" s="8" t="s">
        <v>45</v>
      </c>
      <c r="L316" s="260" t="s">
        <v>4876</v>
      </c>
      <c r="M316" s="255">
        <v>0</v>
      </c>
      <c r="N316" s="300">
        <v>0</v>
      </c>
      <c r="O316" s="301"/>
      <c r="P316" s="260"/>
    </row>
    <row r="317" spans="1:16" s="256" customFormat="1" ht="22.5" customHeight="1" x14ac:dyDescent="0.25">
      <c r="A317" s="291">
        <v>220</v>
      </c>
      <c r="B317" s="298" t="s">
        <v>5522</v>
      </c>
      <c r="C317" s="299" t="s">
        <v>5523</v>
      </c>
      <c r="D317" s="299"/>
      <c r="E317" s="294" t="s">
        <v>493</v>
      </c>
      <c r="F317" s="145" t="s">
        <v>5342</v>
      </c>
      <c r="G317" s="252">
        <v>0</v>
      </c>
      <c r="H317" s="8">
        <v>0</v>
      </c>
      <c r="I317" s="253">
        <v>0</v>
      </c>
      <c r="J317" s="254">
        <v>476.99999999999994</v>
      </c>
      <c r="K317" s="8" t="s">
        <v>45</v>
      </c>
      <c r="L317" s="260" t="s">
        <v>4876</v>
      </c>
      <c r="M317" s="255">
        <v>0</v>
      </c>
      <c r="N317" s="300">
        <v>0</v>
      </c>
      <c r="O317" s="301"/>
      <c r="P317" s="260"/>
    </row>
    <row r="318" spans="1:16" s="256" customFormat="1" ht="22.5" customHeight="1" x14ac:dyDescent="0.25">
      <c r="A318" s="291">
        <v>221</v>
      </c>
      <c r="B318" s="298" t="s">
        <v>5524</v>
      </c>
      <c r="C318" s="299" t="s">
        <v>5525</v>
      </c>
      <c r="D318" s="299"/>
      <c r="E318" s="294" t="s">
        <v>493</v>
      </c>
      <c r="F318" s="145" t="s">
        <v>5342</v>
      </c>
      <c r="G318" s="252">
        <v>0</v>
      </c>
      <c r="H318" s="8">
        <v>0</v>
      </c>
      <c r="I318" s="253">
        <v>0</v>
      </c>
      <c r="J318" s="254">
        <v>28.000000000000004</v>
      </c>
      <c r="K318" s="8" t="s">
        <v>45</v>
      </c>
      <c r="L318" s="260" t="s">
        <v>5133</v>
      </c>
      <c r="M318" s="255">
        <v>0</v>
      </c>
      <c r="N318" s="300">
        <v>0</v>
      </c>
      <c r="O318" s="301"/>
      <c r="P318" s="260"/>
    </row>
    <row r="319" spans="1:16" s="256" customFormat="1" ht="22.5" customHeight="1" x14ac:dyDescent="0.25">
      <c r="A319" s="291">
        <v>222</v>
      </c>
      <c r="B319" s="298" t="s">
        <v>5524</v>
      </c>
      <c r="C319" s="299" t="s">
        <v>5526</v>
      </c>
      <c r="D319" s="299"/>
      <c r="E319" s="294" t="s">
        <v>493</v>
      </c>
      <c r="F319" s="145" t="s">
        <v>5342</v>
      </c>
      <c r="G319" s="252">
        <v>0</v>
      </c>
      <c r="H319" s="8">
        <v>0</v>
      </c>
      <c r="I319" s="253">
        <v>0</v>
      </c>
      <c r="J319" s="254">
        <v>117</v>
      </c>
      <c r="K319" s="8" t="s">
        <v>45</v>
      </c>
      <c r="L319" s="260" t="s">
        <v>5133</v>
      </c>
      <c r="M319" s="255">
        <v>0</v>
      </c>
      <c r="N319" s="300">
        <v>0</v>
      </c>
      <c r="O319" s="301"/>
      <c r="P319" s="260"/>
    </row>
    <row r="320" spans="1:16" s="256" customFormat="1" ht="22.5" customHeight="1" x14ac:dyDescent="0.25">
      <c r="A320" s="291">
        <v>223</v>
      </c>
      <c r="B320" s="298" t="s">
        <v>5524</v>
      </c>
      <c r="C320" s="299" t="s">
        <v>5527</v>
      </c>
      <c r="D320" s="299"/>
      <c r="E320" s="294" t="s">
        <v>493</v>
      </c>
      <c r="F320" s="145" t="s">
        <v>5342</v>
      </c>
      <c r="G320" s="252">
        <v>0</v>
      </c>
      <c r="H320" s="8">
        <v>0</v>
      </c>
      <c r="I320" s="253">
        <v>0</v>
      </c>
      <c r="J320" s="254">
        <v>40</v>
      </c>
      <c r="K320" s="8" t="s">
        <v>45</v>
      </c>
      <c r="L320" s="260" t="s">
        <v>5133</v>
      </c>
      <c r="M320" s="255">
        <v>0</v>
      </c>
      <c r="N320" s="300">
        <v>0</v>
      </c>
      <c r="O320" s="301"/>
      <c r="P320" s="260"/>
    </row>
    <row r="321" spans="1:16" s="256" customFormat="1" ht="22.5" customHeight="1" x14ac:dyDescent="0.25">
      <c r="A321" s="291">
        <v>224</v>
      </c>
      <c r="B321" s="298" t="s">
        <v>5524</v>
      </c>
      <c r="C321" s="299" t="s">
        <v>5528</v>
      </c>
      <c r="D321" s="299"/>
      <c r="E321" s="294" t="s">
        <v>493</v>
      </c>
      <c r="F321" s="145" t="s">
        <v>5342</v>
      </c>
      <c r="G321" s="252">
        <v>0</v>
      </c>
      <c r="H321" s="8">
        <v>0</v>
      </c>
      <c r="I321" s="253">
        <v>0</v>
      </c>
      <c r="J321" s="254">
        <v>32</v>
      </c>
      <c r="K321" s="8" t="s">
        <v>45</v>
      </c>
      <c r="L321" s="260" t="s">
        <v>5133</v>
      </c>
      <c r="M321" s="255">
        <v>0</v>
      </c>
      <c r="N321" s="300">
        <v>0</v>
      </c>
      <c r="O321" s="301"/>
      <c r="P321" s="260"/>
    </row>
    <row r="322" spans="1:16" s="256" customFormat="1" ht="22.5" customHeight="1" x14ac:dyDescent="0.25">
      <c r="A322" s="291">
        <v>225</v>
      </c>
      <c r="B322" s="298" t="s">
        <v>5529</v>
      </c>
      <c r="C322" s="299" t="s">
        <v>5530</v>
      </c>
      <c r="D322" s="299"/>
      <c r="E322" s="294" t="s">
        <v>493</v>
      </c>
      <c r="F322" s="145" t="s">
        <v>5342</v>
      </c>
      <c r="G322" s="252">
        <v>0</v>
      </c>
      <c r="H322" s="8">
        <v>0</v>
      </c>
      <c r="I322" s="253">
        <v>0</v>
      </c>
      <c r="J322" s="254">
        <v>41</v>
      </c>
      <c r="K322" s="8" t="s">
        <v>45</v>
      </c>
      <c r="L322" s="260" t="s">
        <v>5133</v>
      </c>
      <c r="M322" s="255">
        <v>0</v>
      </c>
      <c r="N322" s="300">
        <v>0</v>
      </c>
      <c r="O322" s="301"/>
      <c r="P322" s="260"/>
    </row>
    <row r="323" spans="1:16" s="256" customFormat="1" ht="22.5" customHeight="1" x14ac:dyDescent="0.25">
      <c r="A323" s="291">
        <v>226</v>
      </c>
      <c r="B323" s="298" t="s">
        <v>5529</v>
      </c>
      <c r="C323" s="299" t="s">
        <v>5531</v>
      </c>
      <c r="D323" s="299"/>
      <c r="E323" s="294" t="s">
        <v>493</v>
      </c>
      <c r="F323" s="145" t="s">
        <v>5342</v>
      </c>
      <c r="G323" s="252">
        <v>0</v>
      </c>
      <c r="H323" s="8">
        <v>0</v>
      </c>
      <c r="I323" s="253">
        <v>0</v>
      </c>
      <c r="J323" s="254">
        <v>0</v>
      </c>
      <c r="K323" s="8">
        <v>0</v>
      </c>
      <c r="L323" s="72">
        <v>0</v>
      </c>
      <c r="M323" s="255">
        <v>0</v>
      </c>
      <c r="N323" s="300">
        <v>0</v>
      </c>
      <c r="O323" s="301"/>
      <c r="P323" s="260"/>
    </row>
    <row r="324" spans="1:16" s="256" customFormat="1" ht="22.5" customHeight="1" x14ac:dyDescent="0.25">
      <c r="A324" s="291">
        <v>227</v>
      </c>
      <c r="B324" s="298" t="s">
        <v>5529</v>
      </c>
      <c r="C324" s="299" t="s">
        <v>5532</v>
      </c>
      <c r="D324" s="299"/>
      <c r="E324" s="294" t="s">
        <v>493</v>
      </c>
      <c r="F324" s="145" t="s">
        <v>5342</v>
      </c>
      <c r="G324" s="252">
        <v>0</v>
      </c>
      <c r="H324" s="8">
        <v>0</v>
      </c>
      <c r="I324" s="253">
        <v>0</v>
      </c>
      <c r="J324" s="254">
        <v>51</v>
      </c>
      <c r="K324" s="8" t="s">
        <v>45</v>
      </c>
      <c r="L324" s="260" t="s">
        <v>5133</v>
      </c>
      <c r="M324" s="255">
        <v>0</v>
      </c>
      <c r="N324" s="300">
        <v>0</v>
      </c>
      <c r="O324" s="301"/>
      <c r="P324" s="260"/>
    </row>
    <row r="325" spans="1:16" s="256" customFormat="1" ht="22.5" customHeight="1" x14ac:dyDescent="0.25">
      <c r="A325" s="291">
        <v>228</v>
      </c>
      <c r="B325" s="298" t="s">
        <v>5529</v>
      </c>
      <c r="C325" s="299" t="s">
        <v>5533</v>
      </c>
      <c r="D325" s="299"/>
      <c r="E325" s="294" t="s">
        <v>493</v>
      </c>
      <c r="F325" s="145" t="s">
        <v>5342</v>
      </c>
      <c r="G325" s="252">
        <v>0</v>
      </c>
      <c r="H325" s="8">
        <v>0</v>
      </c>
      <c r="I325" s="253">
        <v>0</v>
      </c>
      <c r="J325" s="254">
        <v>74</v>
      </c>
      <c r="K325" s="8" t="s">
        <v>45</v>
      </c>
      <c r="L325" s="260" t="s">
        <v>5133</v>
      </c>
      <c r="M325" s="255">
        <v>0</v>
      </c>
      <c r="N325" s="300">
        <v>0</v>
      </c>
      <c r="O325" s="301"/>
      <c r="P325" s="260"/>
    </row>
    <row r="326" spans="1:16" s="256" customFormat="1" ht="22.5" customHeight="1" x14ac:dyDescent="0.25">
      <c r="A326" s="291">
        <v>229</v>
      </c>
      <c r="B326" s="298" t="s">
        <v>5534</v>
      </c>
      <c r="C326" s="299" t="s">
        <v>5535</v>
      </c>
      <c r="D326" s="299"/>
      <c r="E326" s="294" t="s">
        <v>493</v>
      </c>
      <c r="F326" s="145" t="s">
        <v>5342</v>
      </c>
      <c r="G326" s="252">
        <v>0.14000000000000001</v>
      </c>
      <c r="H326" s="8" t="s">
        <v>45</v>
      </c>
      <c r="I326" s="74" t="s">
        <v>74</v>
      </c>
      <c r="J326" s="254">
        <v>70</v>
      </c>
      <c r="K326" s="8" t="s">
        <v>45</v>
      </c>
      <c r="L326" s="260" t="s">
        <v>46</v>
      </c>
      <c r="M326" s="255">
        <v>1</v>
      </c>
      <c r="N326" s="8" t="s">
        <v>15</v>
      </c>
      <c r="O326" s="260" t="s">
        <v>5059</v>
      </c>
      <c r="P326" s="260"/>
    </row>
    <row r="327" spans="1:16" s="256" customFormat="1" ht="22.5" customHeight="1" x14ac:dyDescent="0.25">
      <c r="A327" s="291">
        <v>230</v>
      </c>
      <c r="B327" s="298" t="s">
        <v>5536</v>
      </c>
      <c r="C327" s="299" t="s">
        <v>5537</v>
      </c>
      <c r="D327" s="299"/>
      <c r="E327" s="294" t="s">
        <v>493</v>
      </c>
      <c r="F327" s="145" t="s">
        <v>5342</v>
      </c>
      <c r="G327" s="252">
        <v>0.01</v>
      </c>
      <c r="H327" s="8" t="s">
        <v>45</v>
      </c>
      <c r="I327" s="74" t="s">
        <v>74</v>
      </c>
      <c r="J327" s="254">
        <v>240</v>
      </c>
      <c r="K327" s="8" t="s">
        <v>45</v>
      </c>
      <c r="L327" s="260" t="s">
        <v>5133</v>
      </c>
      <c r="M327" s="255">
        <v>0</v>
      </c>
      <c r="N327" s="300">
        <v>0</v>
      </c>
      <c r="O327" s="301"/>
      <c r="P327" s="260"/>
    </row>
    <row r="328" spans="1:16" s="256" customFormat="1" ht="33.75" customHeight="1" x14ac:dyDescent="0.25">
      <c r="A328" s="291">
        <v>231</v>
      </c>
      <c r="B328" s="298" t="s">
        <v>5538</v>
      </c>
      <c r="C328" s="299" t="s">
        <v>5539</v>
      </c>
      <c r="D328" s="299"/>
      <c r="E328" s="294" t="s">
        <v>493</v>
      </c>
      <c r="F328" s="145" t="s">
        <v>5342</v>
      </c>
      <c r="G328" s="252">
        <v>0.22500000000000001</v>
      </c>
      <c r="H328" s="8" t="s">
        <v>45</v>
      </c>
      <c r="I328" s="74" t="s">
        <v>74</v>
      </c>
      <c r="J328" s="254">
        <v>3280</v>
      </c>
      <c r="K328" s="8" t="s">
        <v>45</v>
      </c>
      <c r="L328" s="260" t="s">
        <v>5067</v>
      </c>
      <c r="M328" s="255">
        <v>0</v>
      </c>
      <c r="N328" s="300">
        <v>0</v>
      </c>
      <c r="O328" s="301"/>
      <c r="P328" s="260"/>
    </row>
    <row r="329" spans="1:16" s="256" customFormat="1" ht="45" x14ac:dyDescent="0.25">
      <c r="A329" s="291">
        <v>232</v>
      </c>
      <c r="B329" s="298" t="s">
        <v>5540</v>
      </c>
      <c r="C329" s="299" t="s">
        <v>5541</v>
      </c>
      <c r="D329" s="299"/>
      <c r="E329" s="294" t="s">
        <v>493</v>
      </c>
      <c r="F329" s="145" t="s">
        <v>5342</v>
      </c>
      <c r="G329" s="252">
        <v>0.13</v>
      </c>
      <c r="H329" s="8">
        <v>0</v>
      </c>
      <c r="I329" s="74">
        <v>0</v>
      </c>
      <c r="J329" s="254">
        <v>2580</v>
      </c>
      <c r="K329" s="8" t="s">
        <v>45</v>
      </c>
      <c r="L329" s="260" t="s">
        <v>4876</v>
      </c>
      <c r="M329" s="255">
        <v>0</v>
      </c>
      <c r="N329" s="300">
        <v>0</v>
      </c>
      <c r="O329" s="301"/>
      <c r="P329" s="260"/>
    </row>
  </sheetData>
  <autoFilter ref="A1:P329" xr:uid="{00000000-0009-0000-0000-00000A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0D932-4BFF-4119-8994-F4DE00F14B21}">
  <sheetPr>
    <tabColor theme="5" tint="-0.249977111117893"/>
    <pageSetUpPr fitToPage="1"/>
  </sheetPr>
  <dimension ref="A1:J1218"/>
  <sheetViews>
    <sheetView zoomScale="85" zoomScaleNormal="85" workbookViewId="0">
      <pane ySplit="1" topLeftCell="A2" activePane="bottomLeft" state="frozen"/>
      <selection pane="bottomLeft" activeCell="K1" sqref="K1:K1048576"/>
    </sheetView>
  </sheetViews>
  <sheetFormatPr defaultColWidth="9.140625" defaultRowHeight="15" x14ac:dyDescent="0.25"/>
  <cols>
    <col min="1" max="1" width="5.28515625" style="119" customWidth="1"/>
    <col min="2" max="2" width="63.42578125" style="397" customWidth="1"/>
    <col min="3" max="3" width="8.7109375" style="119" customWidth="1"/>
    <col min="4" max="4" width="7.7109375" style="119" customWidth="1"/>
    <col min="5" max="5" width="9.7109375" style="398" customWidth="1"/>
    <col min="6" max="6" width="11.85546875" style="399" customWidth="1"/>
    <col min="7" max="7" width="9.5703125" style="119" customWidth="1"/>
    <col min="8" max="8" width="10" style="119" customWidth="1"/>
    <col min="9" max="9" width="13.42578125" style="119" customWidth="1"/>
    <col min="10" max="10" width="37.42578125" style="400" customWidth="1"/>
  </cols>
  <sheetData>
    <row r="1" spans="1:10" ht="51" x14ac:dyDescent="0.25">
      <c r="A1" s="1" t="s">
        <v>4823</v>
      </c>
      <c r="B1" s="4" t="s">
        <v>5542</v>
      </c>
      <c r="C1" s="3" t="s">
        <v>1396</v>
      </c>
      <c r="D1" s="4" t="s">
        <v>5543</v>
      </c>
      <c r="E1" s="122" t="s">
        <v>5544</v>
      </c>
      <c r="F1" s="303" t="s">
        <v>5545</v>
      </c>
      <c r="G1" s="4" t="s">
        <v>5546</v>
      </c>
      <c r="H1" s="4" t="s">
        <v>5</v>
      </c>
      <c r="I1" s="4" t="s">
        <v>6</v>
      </c>
      <c r="J1" s="4" t="s">
        <v>7</v>
      </c>
    </row>
    <row r="2" spans="1:10" x14ac:dyDescent="0.25">
      <c r="A2" s="74"/>
      <c r="B2" s="26"/>
      <c r="C2" s="304"/>
      <c r="D2" s="74">
        <v>0</v>
      </c>
      <c r="E2" s="305"/>
      <c r="F2" s="306"/>
      <c r="G2" s="307"/>
      <c r="H2" s="190"/>
      <c r="I2" s="190"/>
      <c r="J2" s="286"/>
    </row>
    <row r="3" spans="1:10" ht="45" x14ac:dyDescent="0.25">
      <c r="A3" s="308">
        <v>1</v>
      </c>
      <c r="B3" s="26" t="s">
        <v>5547</v>
      </c>
      <c r="C3" s="74" t="s">
        <v>20</v>
      </c>
      <c r="D3" s="74" t="s">
        <v>8</v>
      </c>
      <c r="E3" s="309">
        <v>1.1000000000000001</v>
      </c>
      <c r="F3" s="306">
        <v>2200</v>
      </c>
      <c r="G3" s="307" t="s">
        <v>5548</v>
      </c>
      <c r="H3" s="310" t="s">
        <v>1398</v>
      </c>
      <c r="I3" s="74" t="s">
        <v>1413</v>
      </c>
      <c r="J3" s="286"/>
    </row>
    <row r="4" spans="1:10" x14ac:dyDescent="0.25">
      <c r="A4" s="308">
        <v>2</v>
      </c>
      <c r="B4" s="26" t="s">
        <v>2126</v>
      </c>
      <c r="C4" s="74" t="s">
        <v>20</v>
      </c>
      <c r="D4" s="74" t="s">
        <v>8</v>
      </c>
      <c r="E4" s="309">
        <v>0.7</v>
      </c>
      <c r="F4" s="306">
        <v>1400</v>
      </c>
      <c r="G4" s="307" t="s">
        <v>5548</v>
      </c>
      <c r="H4" s="310" t="s">
        <v>1398</v>
      </c>
      <c r="I4" s="74" t="s">
        <v>1449</v>
      </c>
      <c r="J4" s="286"/>
    </row>
    <row r="5" spans="1:10" x14ac:dyDescent="0.25">
      <c r="A5" s="308">
        <v>3</v>
      </c>
      <c r="B5" s="26" t="s">
        <v>5549</v>
      </c>
      <c r="C5" s="74" t="s">
        <v>14</v>
      </c>
      <c r="D5" s="74" t="s">
        <v>8</v>
      </c>
      <c r="E5" s="309">
        <v>7.4999999999999997E-2</v>
      </c>
      <c r="F5" s="306">
        <v>150</v>
      </c>
      <c r="G5" s="307" t="s">
        <v>5548</v>
      </c>
      <c r="H5" s="310" t="s">
        <v>1398</v>
      </c>
      <c r="I5" s="74" t="s">
        <v>5550</v>
      </c>
      <c r="J5" s="286"/>
    </row>
    <row r="6" spans="1:10" ht="45" x14ac:dyDescent="0.25">
      <c r="A6" s="308">
        <v>4</v>
      </c>
      <c r="B6" s="26" t="s">
        <v>5551</v>
      </c>
      <c r="C6" s="304" t="s">
        <v>14</v>
      </c>
      <c r="D6" s="74" t="s">
        <v>8</v>
      </c>
      <c r="E6" s="305">
        <v>0.13</v>
      </c>
      <c r="F6" s="306">
        <v>325</v>
      </c>
      <c r="G6" s="307" t="s">
        <v>5548</v>
      </c>
      <c r="H6" s="310" t="s">
        <v>1398</v>
      </c>
      <c r="I6" s="74" t="s">
        <v>5550</v>
      </c>
      <c r="J6" s="286"/>
    </row>
    <row r="7" spans="1:10" ht="30" x14ac:dyDescent="0.25">
      <c r="A7" s="308">
        <v>5</v>
      </c>
      <c r="B7" s="26" t="s">
        <v>5552</v>
      </c>
      <c r="C7" s="74" t="s">
        <v>14</v>
      </c>
      <c r="D7" s="74" t="s">
        <v>8</v>
      </c>
      <c r="E7" s="311">
        <v>0.1</v>
      </c>
      <c r="F7" s="306">
        <v>200</v>
      </c>
      <c r="G7" s="307" t="s">
        <v>5548</v>
      </c>
      <c r="H7" s="310" t="s">
        <v>1398</v>
      </c>
      <c r="I7" s="74" t="s">
        <v>5550</v>
      </c>
      <c r="J7" s="286"/>
    </row>
    <row r="8" spans="1:10" ht="30" x14ac:dyDescent="0.25">
      <c r="A8" s="308">
        <v>6</v>
      </c>
      <c r="B8" s="312" t="s">
        <v>5553</v>
      </c>
      <c r="C8" s="304" t="s">
        <v>14</v>
      </c>
      <c r="D8" s="74" t="s">
        <v>8</v>
      </c>
      <c r="E8" s="309">
        <v>0.09</v>
      </c>
      <c r="F8" s="306">
        <v>180</v>
      </c>
      <c r="G8" s="307" t="s">
        <v>5548</v>
      </c>
      <c r="H8" s="310" t="s">
        <v>1398</v>
      </c>
      <c r="I8" s="74" t="s">
        <v>5550</v>
      </c>
      <c r="J8" s="286"/>
    </row>
    <row r="9" spans="1:10" x14ac:dyDescent="0.25">
      <c r="A9" s="308">
        <v>7</v>
      </c>
      <c r="B9" s="312" t="s">
        <v>5554</v>
      </c>
      <c r="C9" s="304" t="s">
        <v>14</v>
      </c>
      <c r="D9" s="74" t="s">
        <v>8</v>
      </c>
      <c r="E9" s="309">
        <v>2.2999999999999998</v>
      </c>
      <c r="F9" s="306">
        <v>4600</v>
      </c>
      <c r="G9" s="307" t="s">
        <v>5548</v>
      </c>
      <c r="H9" s="190" t="s">
        <v>1398</v>
      </c>
      <c r="I9" s="74" t="s">
        <v>5550</v>
      </c>
      <c r="J9" s="286"/>
    </row>
    <row r="10" spans="1:10" ht="30" x14ac:dyDescent="0.25">
      <c r="A10" s="308">
        <v>8</v>
      </c>
      <c r="B10" s="312" t="s">
        <v>5555</v>
      </c>
      <c r="C10" s="304" t="s">
        <v>20</v>
      </c>
      <c r="D10" s="74" t="s">
        <v>8</v>
      </c>
      <c r="E10" s="309">
        <v>0.36499999999999999</v>
      </c>
      <c r="F10" s="306">
        <v>730</v>
      </c>
      <c r="G10" s="307" t="s">
        <v>5548</v>
      </c>
      <c r="H10" s="310" t="s">
        <v>1398</v>
      </c>
      <c r="I10" s="310" t="s">
        <v>1471</v>
      </c>
      <c r="J10" s="286"/>
    </row>
    <row r="11" spans="1:10" ht="30" x14ac:dyDescent="0.25">
      <c r="A11" s="308">
        <v>9</v>
      </c>
      <c r="B11" s="312" t="s">
        <v>5556</v>
      </c>
      <c r="C11" s="304" t="s">
        <v>20</v>
      </c>
      <c r="D11" s="74" t="s">
        <v>8</v>
      </c>
      <c r="E11" s="309">
        <v>0.66</v>
      </c>
      <c r="F11" s="306">
        <v>1320</v>
      </c>
      <c r="G11" s="307" t="s">
        <v>5548</v>
      </c>
      <c r="H11" s="190" t="s">
        <v>45</v>
      </c>
      <c r="I11" s="310" t="s">
        <v>46</v>
      </c>
      <c r="J11" s="313" t="s">
        <v>78</v>
      </c>
    </row>
    <row r="12" spans="1:10" x14ac:dyDescent="0.25">
      <c r="A12" s="308">
        <v>10</v>
      </c>
      <c r="B12" s="312" t="s">
        <v>5557</v>
      </c>
      <c r="C12" s="304" t="s">
        <v>20</v>
      </c>
      <c r="D12" s="74" t="s">
        <v>8</v>
      </c>
      <c r="E12" s="309">
        <v>0.17</v>
      </c>
      <c r="F12" s="306">
        <v>660</v>
      </c>
      <c r="G12" s="307" t="s">
        <v>5548</v>
      </c>
      <c r="H12" s="310" t="s">
        <v>1398</v>
      </c>
      <c r="I12" s="310" t="s">
        <v>1471</v>
      </c>
      <c r="J12" s="286" t="s">
        <v>5558</v>
      </c>
    </row>
    <row r="13" spans="1:10" x14ac:dyDescent="0.25">
      <c r="A13" s="308">
        <v>11</v>
      </c>
      <c r="B13" s="312" t="s">
        <v>5559</v>
      </c>
      <c r="C13" s="304" t="s">
        <v>14</v>
      </c>
      <c r="D13" s="74" t="s">
        <v>8</v>
      </c>
      <c r="E13" s="309">
        <v>0.69</v>
      </c>
      <c r="F13" s="306">
        <v>1380</v>
      </c>
      <c r="G13" s="307" t="s">
        <v>5548</v>
      </c>
      <c r="H13" s="190" t="s">
        <v>1398</v>
      </c>
      <c r="I13" s="74" t="s">
        <v>5550</v>
      </c>
      <c r="J13" s="286"/>
    </row>
    <row r="14" spans="1:10" x14ac:dyDescent="0.25">
      <c r="A14" s="308">
        <v>12</v>
      </c>
      <c r="B14" s="26" t="s">
        <v>5560</v>
      </c>
      <c r="C14" s="304" t="s">
        <v>14</v>
      </c>
      <c r="D14" s="74" t="s">
        <v>8</v>
      </c>
      <c r="E14" s="309">
        <v>5.85</v>
      </c>
      <c r="F14" s="306">
        <v>11700</v>
      </c>
      <c r="G14" s="307" t="s">
        <v>5548</v>
      </c>
      <c r="H14" s="190" t="s">
        <v>1398</v>
      </c>
      <c r="I14" s="138" t="s">
        <v>1399</v>
      </c>
      <c r="J14" s="26"/>
    </row>
    <row r="15" spans="1:10" ht="45" x14ac:dyDescent="0.25">
      <c r="A15" s="308">
        <v>13</v>
      </c>
      <c r="B15" s="312" t="s">
        <v>5561</v>
      </c>
      <c r="C15" s="304" t="s">
        <v>14</v>
      </c>
      <c r="D15" s="74" t="s">
        <v>8</v>
      </c>
      <c r="E15" s="309">
        <v>1.3</v>
      </c>
      <c r="F15" s="306">
        <v>3892</v>
      </c>
      <c r="G15" s="307" t="s">
        <v>5562</v>
      </c>
      <c r="H15" s="190" t="s">
        <v>45</v>
      </c>
      <c r="I15" s="190" t="s">
        <v>74</v>
      </c>
      <c r="J15" s="313" t="s">
        <v>78</v>
      </c>
    </row>
    <row r="16" spans="1:10" ht="75" x14ac:dyDescent="0.25">
      <c r="A16" s="308">
        <v>14</v>
      </c>
      <c r="B16" s="312" t="s">
        <v>5563</v>
      </c>
      <c r="C16" s="304" t="s">
        <v>20</v>
      </c>
      <c r="D16" s="74" t="s">
        <v>8</v>
      </c>
      <c r="E16" s="309">
        <v>0.81499999999999995</v>
      </c>
      <c r="F16" s="306">
        <v>1630</v>
      </c>
      <c r="G16" s="307" t="s">
        <v>5548</v>
      </c>
      <c r="H16" s="190" t="s">
        <v>1398</v>
      </c>
      <c r="I16" s="74" t="s">
        <v>1449</v>
      </c>
      <c r="J16" s="286" t="s">
        <v>5564</v>
      </c>
    </row>
    <row r="17" spans="1:10" ht="30" x14ac:dyDescent="0.25">
      <c r="A17" s="308">
        <v>15</v>
      </c>
      <c r="B17" s="312" t="s">
        <v>5565</v>
      </c>
      <c r="C17" s="304" t="s">
        <v>14</v>
      </c>
      <c r="D17" s="74" t="s">
        <v>8</v>
      </c>
      <c r="E17" s="309">
        <v>2.25</v>
      </c>
      <c r="F17" s="306">
        <v>4500</v>
      </c>
      <c r="G17" s="307" t="s">
        <v>5548</v>
      </c>
      <c r="H17" s="190" t="s">
        <v>1398</v>
      </c>
      <c r="I17" s="190" t="s">
        <v>1528</v>
      </c>
      <c r="J17" s="286"/>
    </row>
    <row r="18" spans="1:10" ht="30" x14ac:dyDescent="0.25">
      <c r="A18" s="308">
        <v>16</v>
      </c>
      <c r="B18" s="26" t="s">
        <v>5566</v>
      </c>
      <c r="C18" s="74" t="s">
        <v>20</v>
      </c>
      <c r="D18" s="74" t="s">
        <v>8</v>
      </c>
      <c r="E18" s="309">
        <v>2.2599999999999998</v>
      </c>
      <c r="F18" s="306">
        <v>4520</v>
      </c>
      <c r="G18" s="307" t="s">
        <v>5567</v>
      </c>
      <c r="H18" s="190" t="s">
        <v>1398</v>
      </c>
      <c r="I18" s="74" t="s">
        <v>1449</v>
      </c>
      <c r="J18" s="26"/>
    </row>
    <row r="19" spans="1:10" x14ac:dyDescent="0.25">
      <c r="A19" s="308">
        <v>17</v>
      </c>
      <c r="B19" s="26" t="s">
        <v>5568</v>
      </c>
      <c r="C19" s="74" t="s">
        <v>20</v>
      </c>
      <c r="D19" s="74" t="s">
        <v>8</v>
      </c>
      <c r="E19" s="309">
        <v>2.2599999999999998</v>
      </c>
      <c r="F19" s="306">
        <v>4520</v>
      </c>
      <c r="G19" s="307" t="s">
        <v>5548</v>
      </c>
      <c r="H19" s="190" t="s">
        <v>1398</v>
      </c>
      <c r="I19" s="74" t="s">
        <v>1449</v>
      </c>
      <c r="J19" s="286"/>
    </row>
    <row r="20" spans="1:10" x14ac:dyDescent="0.25">
      <c r="A20" s="308">
        <v>18</v>
      </c>
      <c r="B20" s="26" t="s">
        <v>5569</v>
      </c>
      <c r="C20" s="74" t="s">
        <v>14</v>
      </c>
      <c r="D20" s="74" t="s">
        <v>8</v>
      </c>
      <c r="E20" s="309">
        <v>0.1</v>
      </c>
      <c r="F20" s="306">
        <v>200</v>
      </c>
      <c r="G20" s="307" t="s">
        <v>5548</v>
      </c>
      <c r="H20" s="74" t="s">
        <v>1398</v>
      </c>
      <c r="I20" s="74" t="s">
        <v>1413</v>
      </c>
      <c r="J20" s="286"/>
    </row>
    <row r="21" spans="1:10" x14ac:dyDescent="0.25">
      <c r="A21" s="308">
        <v>19</v>
      </c>
      <c r="B21" s="26" t="s">
        <v>5570</v>
      </c>
      <c r="C21" s="304" t="s">
        <v>14</v>
      </c>
      <c r="D21" s="74" t="s">
        <v>8</v>
      </c>
      <c r="E21" s="311">
        <v>1.1599999999999999</v>
      </c>
      <c r="F21" s="306">
        <v>2320</v>
      </c>
      <c r="G21" s="307" t="s">
        <v>5567</v>
      </c>
      <c r="H21" s="190" t="s">
        <v>1398</v>
      </c>
      <c r="I21" s="190" t="s">
        <v>1406</v>
      </c>
      <c r="J21" s="286"/>
    </row>
    <row r="22" spans="1:10" x14ac:dyDescent="0.25">
      <c r="A22" s="308">
        <v>20</v>
      </c>
      <c r="B22" s="26" t="s">
        <v>5571</v>
      </c>
      <c r="C22" s="304" t="s">
        <v>14</v>
      </c>
      <c r="D22" s="74" t="s">
        <v>8</v>
      </c>
      <c r="E22" s="309">
        <v>2.2799999999999998</v>
      </c>
      <c r="F22" s="306">
        <v>6840</v>
      </c>
      <c r="G22" s="307" t="s">
        <v>5548</v>
      </c>
      <c r="H22" s="190" t="s">
        <v>1398</v>
      </c>
      <c r="I22" s="190" t="s">
        <v>1406</v>
      </c>
      <c r="J22" s="26"/>
    </row>
    <row r="23" spans="1:10" x14ac:dyDescent="0.25">
      <c r="A23" s="308">
        <v>21</v>
      </c>
      <c r="B23" s="26" t="s">
        <v>5572</v>
      </c>
      <c r="C23" s="304" t="s">
        <v>14</v>
      </c>
      <c r="D23" s="74" t="s">
        <v>8</v>
      </c>
      <c r="E23" s="309">
        <v>0.13</v>
      </c>
      <c r="F23" s="306">
        <v>1170</v>
      </c>
      <c r="G23" s="307" t="s">
        <v>5548</v>
      </c>
      <c r="H23" s="190" t="s">
        <v>45</v>
      </c>
      <c r="I23" s="190" t="s">
        <v>74</v>
      </c>
      <c r="J23" s="313" t="s">
        <v>78</v>
      </c>
    </row>
    <row r="24" spans="1:10" ht="75" x14ac:dyDescent="0.25">
      <c r="A24" s="308">
        <v>22</v>
      </c>
      <c r="B24" s="312" t="s">
        <v>5573</v>
      </c>
      <c r="C24" s="304" t="s">
        <v>20</v>
      </c>
      <c r="D24" s="74" t="s">
        <v>8</v>
      </c>
      <c r="E24" s="309">
        <v>0.89</v>
      </c>
      <c r="F24" s="306">
        <v>1780</v>
      </c>
      <c r="G24" s="307" t="s">
        <v>5548</v>
      </c>
      <c r="H24" s="190" t="s">
        <v>1398</v>
      </c>
      <c r="I24" s="138" t="s">
        <v>1417</v>
      </c>
      <c r="J24" s="286" t="s">
        <v>5574</v>
      </c>
    </row>
    <row r="25" spans="1:10" x14ac:dyDescent="0.25">
      <c r="A25" s="308">
        <v>23</v>
      </c>
      <c r="B25" s="312" t="s">
        <v>5575</v>
      </c>
      <c r="C25" s="304" t="s">
        <v>20</v>
      </c>
      <c r="D25" s="74" t="s">
        <v>8</v>
      </c>
      <c r="E25" s="309">
        <v>2.2000000000000002</v>
      </c>
      <c r="F25" s="306">
        <v>4400</v>
      </c>
      <c r="G25" s="307" t="s">
        <v>5548</v>
      </c>
      <c r="H25" s="190" t="s">
        <v>1398</v>
      </c>
      <c r="I25" s="74" t="s">
        <v>1413</v>
      </c>
      <c r="J25" s="286"/>
    </row>
    <row r="26" spans="1:10" x14ac:dyDescent="0.25">
      <c r="A26" s="308">
        <v>24</v>
      </c>
      <c r="B26" s="312" t="s">
        <v>5576</v>
      </c>
      <c r="C26" s="304" t="s">
        <v>20</v>
      </c>
      <c r="D26" s="74" t="s">
        <v>8</v>
      </c>
      <c r="E26" s="309">
        <v>1.2</v>
      </c>
      <c r="F26" s="306">
        <v>2400</v>
      </c>
      <c r="G26" s="307" t="s">
        <v>5567</v>
      </c>
      <c r="H26" s="190" t="s">
        <v>1398</v>
      </c>
      <c r="I26" s="74" t="s">
        <v>1413</v>
      </c>
      <c r="J26" s="286"/>
    </row>
    <row r="27" spans="1:10" ht="45" x14ac:dyDescent="0.25">
      <c r="A27" s="308">
        <v>25</v>
      </c>
      <c r="B27" s="26" t="s">
        <v>5577</v>
      </c>
      <c r="C27" s="315" t="s">
        <v>14</v>
      </c>
      <c r="D27" s="74" t="s">
        <v>8</v>
      </c>
      <c r="E27" s="316">
        <v>0.45</v>
      </c>
      <c r="F27" s="306">
        <v>900</v>
      </c>
      <c r="G27" s="317" t="s">
        <v>5548</v>
      </c>
      <c r="H27" s="190" t="s">
        <v>1398</v>
      </c>
      <c r="I27" s="190" t="s">
        <v>1528</v>
      </c>
      <c r="J27" s="290" t="s">
        <v>5578</v>
      </c>
    </row>
    <row r="28" spans="1:10" x14ac:dyDescent="0.25">
      <c r="A28" s="308">
        <v>26</v>
      </c>
      <c r="B28" s="318" t="s">
        <v>5579</v>
      </c>
      <c r="C28" s="74" t="s">
        <v>20</v>
      </c>
      <c r="D28" s="74" t="s">
        <v>8</v>
      </c>
      <c r="E28" s="305">
        <v>0.05</v>
      </c>
      <c r="F28" s="306">
        <v>300.00000000000006</v>
      </c>
      <c r="G28" s="307" t="s">
        <v>5548</v>
      </c>
      <c r="H28" s="190" t="s">
        <v>1398</v>
      </c>
      <c r="I28" s="190" t="s">
        <v>1406</v>
      </c>
      <c r="J28" s="286"/>
    </row>
    <row r="29" spans="1:10" ht="30" x14ac:dyDescent="0.25">
      <c r="A29" s="308">
        <v>27</v>
      </c>
      <c r="B29" s="312" t="s">
        <v>5580</v>
      </c>
      <c r="C29" s="304" t="s">
        <v>20</v>
      </c>
      <c r="D29" s="74" t="s">
        <v>8</v>
      </c>
      <c r="E29" s="309">
        <v>0.66</v>
      </c>
      <c r="F29" s="306">
        <v>2640</v>
      </c>
      <c r="G29" s="307" t="s">
        <v>5548</v>
      </c>
      <c r="H29" s="190" t="s">
        <v>45</v>
      </c>
      <c r="I29" s="190" t="s">
        <v>59</v>
      </c>
      <c r="J29" s="313" t="s">
        <v>78</v>
      </c>
    </row>
    <row r="30" spans="1:10" x14ac:dyDescent="0.25">
      <c r="A30" s="308">
        <v>28</v>
      </c>
      <c r="B30" s="26" t="s">
        <v>5581</v>
      </c>
      <c r="C30" s="304" t="s">
        <v>14</v>
      </c>
      <c r="D30" s="74" t="s">
        <v>8</v>
      </c>
      <c r="E30" s="309">
        <v>0.45</v>
      </c>
      <c r="F30" s="306">
        <v>675</v>
      </c>
      <c r="G30" s="307" t="s">
        <v>5548</v>
      </c>
      <c r="H30" s="190" t="s">
        <v>1398</v>
      </c>
      <c r="I30" s="190" t="s">
        <v>1399</v>
      </c>
      <c r="J30" s="286"/>
    </row>
    <row r="31" spans="1:10" x14ac:dyDescent="0.25">
      <c r="A31" s="308">
        <v>29</v>
      </c>
      <c r="B31" s="26" t="s">
        <v>5582</v>
      </c>
      <c r="C31" s="74" t="s">
        <v>14</v>
      </c>
      <c r="D31" s="74" t="s">
        <v>8</v>
      </c>
      <c r="E31" s="311">
        <v>5.0000000000000001E-3</v>
      </c>
      <c r="F31" s="306">
        <v>10</v>
      </c>
      <c r="G31" s="307" t="s">
        <v>5548</v>
      </c>
      <c r="H31" s="310" t="s">
        <v>1398</v>
      </c>
      <c r="I31" s="190" t="s">
        <v>1399</v>
      </c>
      <c r="J31" s="286"/>
    </row>
    <row r="32" spans="1:10" x14ac:dyDescent="0.25">
      <c r="A32" s="308">
        <v>30</v>
      </c>
      <c r="B32" s="26" t="s">
        <v>5583</v>
      </c>
      <c r="C32" s="304" t="s">
        <v>20</v>
      </c>
      <c r="D32" s="74" t="s">
        <v>8</v>
      </c>
      <c r="E32" s="309">
        <v>0.53500000000000003</v>
      </c>
      <c r="F32" s="306">
        <v>1070</v>
      </c>
      <c r="G32" s="307" t="s">
        <v>5548</v>
      </c>
      <c r="H32" s="190" t="s">
        <v>1398</v>
      </c>
      <c r="I32" s="138" t="s">
        <v>1417</v>
      </c>
      <c r="J32" s="286"/>
    </row>
    <row r="33" spans="1:10" ht="30" x14ac:dyDescent="0.25">
      <c r="A33" s="308">
        <v>31</v>
      </c>
      <c r="B33" s="26" t="s">
        <v>5584</v>
      </c>
      <c r="C33" s="74" t="s">
        <v>20</v>
      </c>
      <c r="D33" s="74" t="s">
        <v>8</v>
      </c>
      <c r="E33" s="309">
        <v>1</v>
      </c>
      <c r="F33" s="306">
        <v>2000</v>
      </c>
      <c r="G33" s="307" t="s">
        <v>5548</v>
      </c>
      <c r="H33" s="190" t="s">
        <v>1398</v>
      </c>
      <c r="I33" s="74" t="s">
        <v>1449</v>
      </c>
      <c r="J33" s="286"/>
    </row>
    <row r="34" spans="1:10" ht="60" x14ac:dyDescent="0.25">
      <c r="A34" s="308">
        <v>32</v>
      </c>
      <c r="B34" s="26" t="s">
        <v>5585</v>
      </c>
      <c r="C34" s="74" t="s">
        <v>20</v>
      </c>
      <c r="D34" s="74" t="s">
        <v>8</v>
      </c>
      <c r="E34" s="311">
        <v>0.30499999999999999</v>
      </c>
      <c r="F34" s="306">
        <v>610</v>
      </c>
      <c r="G34" s="307" t="s">
        <v>5548</v>
      </c>
      <c r="H34" s="190" t="s">
        <v>1398</v>
      </c>
      <c r="I34" s="138" t="s">
        <v>1417</v>
      </c>
      <c r="J34" s="286"/>
    </row>
    <row r="35" spans="1:10" ht="30" x14ac:dyDescent="0.25">
      <c r="A35" s="308">
        <v>33</v>
      </c>
      <c r="B35" s="312" t="s">
        <v>5586</v>
      </c>
      <c r="C35" s="304" t="s">
        <v>14</v>
      </c>
      <c r="D35" s="74" t="s">
        <v>8</v>
      </c>
      <c r="E35" s="309">
        <v>0.75</v>
      </c>
      <c r="F35" s="306">
        <v>1500</v>
      </c>
      <c r="G35" s="307" t="s">
        <v>5548</v>
      </c>
      <c r="H35" s="190" t="s">
        <v>1398</v>
      </c>
      <c r="I35" s="138" t="s">
        <v>1399</v>
      </c>
      <c r="J35" s="286"/>
    </row>
    <row r="36" spans="1:10" ht="45" x14ac:dyDescent="0.25">
      <c r="A36" s="308">
        <v>34</v>
      </c>
      <c r="B36" s="26" t="s">
        <v>5587</v>
      </c>
      <c r="C36" s="74" t="s">
        <v>20</v>
      </c>
      <c r="D36" s="74" t="s">
        <v>8</v>
      </c>
      <c r="E36" s="309">
        <v>0.43000000000000005</v>
      </c>
      <c r="F36" s="306">
        <v>645</v>
      </c>
      <c r="G36" s="307" t="s">
        <v>5548</v>
      </c>
      <c r="H36" s="190" t="s">
        <v>1398</v>
      </c>
      <c r="I36" s="138" t="s">
        <v>1417</v>
      </c>
      <c r="J36" s="286"/>
    </row>
    <row r="37" spans="1:10" ht="45" x14ac:dyDescent="0.25">
      <c r="A37" s="308">
        <v>35</v>
      </c>
      <c r="B37" s="312" t="s">
        <v>5588</v>
      </c>
      <c r="C37" s="304" t="s">
        <v>20</v>
      </c>
      <c r="D37" s="74" t="s">
        <v>8</v>
      </c>
      <c r="E37" s="309">
        <v>0.4</v>
      </c>
      <c r="F37" s="306">
        <v>1160</v>
      </c>
      <c r="G37" s="307" t="s">
        <v>5548</v>
      </c>
      <c r="H37" s="190" t="s">
        <v>1398</v>
      </c>
      <c r="I37" s="138" t="s">
        <v>1417</v>
      </c>
      <c r="J37" s="286"/>
    </row>
    <row r="38" spans="1:10" x14ac:dyDescent="0.25">
      <c r="A38" s="308">
        <v>36</v>
      </c>
      <c r="B38" s="312" t="s">
        <v>5589</v>
      </c>
      <c r="C38" s="304" t="s">
        <v>14</v>
      </c>
      <c r="D38" s="74" t="s">
        <v>8</v>
      </c>
      <c r="E38" s="309">
        <v>0.5</v>
      </c>
      <c r="F38" s="306">
        <v>1095</v>
      </c>
      <c r="G38" s="307" t="s">
        <v>5548</v>
      </c>
      <c r="H38" s="190" t="s">
        <v>1398</v>
      </c>
      <c r="I38" s="74" t="s">
        <v>5550</v>
      </c>
      <c r="J38" s="286"/>
    </row>
    <row r="39" spans="1:10" x14ac:dyDescent="0.25">
      <c r="A39" s="308">
        <v>37</v>
      </c>
      <c r="B39" s="312" t="s">
        <v>5590</v>
      </c>
      <c r="C39" s="304" t="s">
        <v>20</v>
      </c>
      <c r="D39" s="74" t="s">
        <v>8</v>
      </c>
      <c r="E39" s="309">
        <v>0.1</v>
      </c>
      <c r="F39" s="306">
        <v>150</v>
      </c>
      <c r="G39" s="307" t="s">
        <v>5548</v>
      </c>
      <c r="H39" s="190" t="s">
        <v>1398</v>
      </c>
      <c r="I39" s="138" t="s">
        <v>1417</v>
      </c>
      <c r="J39" s="286"/>
    </row>
    <row r="40" spans="1:10" ht="30" x14ac:dyDescent="0.25">
      <c r="A40" s="308">
        <v>38</v>
      </c>
      <c r="B40" s="312" t="s">
        <v>5591</v>
      </c>
      <c r="C40" s="304" t="s">
        <v>14</v>
      </c>
      <c r="D40" s="74" t="s">
        <v>8</v>
      </c>
      <c r="E40" s="309">
        <v>1.55</v>
      </c>
      <c r="F40" s="306">
        <v>3100</v>
      </c>
      <c r="G40" s="307" t="s">
        <v>5548</v>
      </c>
      <c r="H40" s="190" t="s">
        <v>1398</v>
      </c>
      <c r="I40" s="190" t="s">
        <v>1399</v>
      </c>
      <c r="J40" s="286"/>
    </row>
    <row r="41" spans="1:10" x14ac:dyDescent="0.25">
      <c r="A41" s="308">
        <v>39</v>
      </c>
      <c r="B41" s="319" t="s">
        <v>5592</v>
      </c>
      <c r="C41" s="320" t="s">
        <v>20</v>
      </c>
      <c r="D41" s="112" t="s">
        <v>8</v>
      </c>
      <c r="E41" s="321">
        <v>0.5</v>
      </c>
      <c r="F41" s="322">
        <v>750</v>
      </c>
      <c r="G41" s="323" t="s">
        <v>5548</v>
      </c>
      <c r="H41" s="325" t="s">
        <v>1398</v>
      </c>
      <c r="I41" s="182" t="s">
        <v>1417</v>
      </c>
      <c r="J41" s="326"/>
    </row>
    <row r="42" spans="1:10" x14ac:dyDescent="0.25">
      <c r="A42" s="308">
        <v>40</v>
      </c>
      <c r="B42" s="26" t="s">
        <v>5593</v>
      </c>
      <c r="C42" s="74" t="s">
        <v>14</v>
      </c>
      <c r="D42" s="74" t="s">
        <v>8</v>
      </c>
      <c r="E42" s="309">
        <v>2.72</v>
      </c>
      <c r="F42" s="306">
        <v>5440</v>
      </c>
      <c r="G42" s="307" t="s">
        <v>5548</v>
      </c>
      <c r="H42" s="190" t="s">
        <v>1398</v>
      </c>
      <c r="I42" s="190" t="s">
        <v>1528</v>
      </c>
      <c r="J42" s="286"/>
    </row>
    <row r="43" spans="1:10" x14ac:dyDescent="0.25">
      <c r="A43" s="308">
        <v>41</v>
      </c>
      <c r="B43" s="312" t="s">
        <v>5594</v>
      </c>
      <c r="C43" s="304" t="s">
        <v>14</v>
      </c>
      <c r="D43" s="74" t="s">
        <v>8</v>
      </c>
      <c r="E43" s="327">
        <v>0.84</v>
      </c>
      <c r="F43" s="306">
        <v>2520</v>
      </c>
      <c r="G43" s="307" t="s">
        <v>5548</v>
      </c>
      <c r="H43" s="190" t="s">
        <v>1398</v>
      </c>
      <c r="I43" s="190" t="s">
        <v>1399</v>
      </c>
      <c r="J43" s="26"/>
    </row>
    <row r="44" spans="1:10" ht="30" x14ac:dyDescent="0.25">
      <c r="A44" s="308">
        <v>42</v>
      </c>
      <c r="B44" s="26" t="s">
        <v>5595</v>
      </c>
      <c r="C44" s="74" t="s">
        <v>20</v>
      </c>
      <c r="D44" s="74" t="s">
        <v>8</v>
      </c>
      <c r="E44" s="309">
        <v>0.7</v>
      </c>
      <c r="F44" s="306">
        <v>1400</v>
      </c>
      <c r="G44" s="307" t="s">
        <v>5548</v>
      </c>
      <c r="H44" s="190" t="s">
        <v>1398</v>
      </c>
      <c r="I44" s="138" t="s">
        <v>1417</v>
      </c>
      <c r="J44" s="26"/>
    </row>
    <row r="45" spans="1:10" x14ac:dyDescent="0.25">
      <c r="A45" s="308">
        <v>43</v>
      </c>
      <c r="B45" s="26" t="s">
        <v>5596</v>
      </c>
      <c r="C45" s="74" t="s">
        <v>20</v>
      </c>
      <c r="D45" s="74" t="s">
        <v>8</v>
      </c>
      <c r="E45" s="309">
        <v>0.22500000000000001</v>
      </c>
      <c r="F45" s="306">
        <v>450</v>
      </c>
      <c r="G45" s="307" t="s">
        <v>5548</v>
      </c>
      <c r="H45" s="190" t="s">
        <v>1398</v>
      </c>
      <c r="I45" s="74" t="s">
        <v>1449</v>
      </c>
      <c r="J45" s="26"/>
    </row>
    <row r="46" spans="1:10" ht="30" x14ac:dyDescent="0.25">
      <c r="A46" s="308">
        <v>44</v>
      </c>
      <c r="B46" s="26" t="s">
        <v>5597</v>
      </c>
      <c r="C46" s="74" t="s">
        <v>20</v>
      </c>
      <c r="D46" s="74" t="s">
        <v>8</v>
      </c>
      <c r="E46" s="309">
        <v>1.65</v>
      </c>
      <c r="F46" s="306">
        <v>3300</v>
      </c>
      <c r="G46" s="307" t="s">
        <v>5548</v>
      </c>
      <c r="H46" s="190" t="s">
        <v>1398</v>
      </c>
      <c r="I46" s="138" t="s">
        <v>1417</v>
      </c>
      <c r="J46" s="26"/>
    </row>
    <row r="47" spans="1:10" ht="30" x14ac:dyDescent="0.25">
      <c r="A47" s="308">
        <v>45</v>
      </c>
      <c r="B47" s="26" t="s">
        <v>5598</v>
      </c>
      <c r="C47" s="74" t="s">
        <v>20</v>
      </c>
      <c r="D47" s="74" t="s">
        <v>8</v>
      </c>
      <c r="E47" s="309">
        <v>0.15</v>
      </c>
      <c r="F47" s="306">
        <v>300</v>
      </c>
      <c r="G47" s="307" t="s">
        <v>5548</v>
      </c>
      <c r="H47" s="190" t="s">
        <v>1398</v>
      </c>
      <c r="I47" s="138" t="s">
        <v>1417</v>
      </c>
      <c r="J47" s="26"/>
    </row>
    <row r="48" spans="1:10" x14ac:dyDescent="0.25">
      <c r="A48" s="308">
        <v>46</v>
      </c>
      <c r="B48" s="26" t="s">
        <v>5599</v>
      </c>
      <c r="C48" s="74" t="s">
        <v>14</v>
      </c>
      <c r="D48" s="74" t="s">
        <v>8</v>
      </c>
      <c r="E48" s="309">
        <v>0.04</v>
      </c>
      <c r="F48" s="306">
        <v>60</v>
      </c>
      <c r="G48" s="307" t="s">
        <v>5548</v>
      </c>
      <c r="H48" s="190" t="s">
        <v>1398</v>
      </c>
      <c r="I48" s="74" t="s">
        <v>1417</v>
      </c>
      <c r="J48" s="26"/>
    </row>
    <row r="49" spans="1:10" ht="30" x14ac:dyDescent="0.25">
      <c r="A49" s="308">
        <v>47</v>
      </c>
      <c r="B49" s="318" t="s">
        <v>5600</v>
      </c>
      <c r="C49" s="304" t="s">
        <v>20</v>
      </c>
      <c r="D49" s="74" t="s">
        <v>8</v>
      </c>
      <c r="E49" s="305">
        <v>0.53</v>
      </c>
      <c r="F49" s="306">
        <v>1060</v>
      </c>
      <c r="G49" s="307" t="s">
        <v>5548</v>
      </c>
      <c r="H49" s="190" t="s">
        <v>1398</v>
      </c>
      <c r="I49" s="138" t="s">
        <v>1417</v>
      </c>
      <c r="J49" s="286"/>
    </row>
    <row r="50" spans="1:10" ht="30" x14ac:dyDescent="0.25">
      <c r="A50" s="308">
        <v>48</v>
      </c>
      <c r="B50" s="26" t="s">
        <v>5601</v>
      </c>
      <c r="C50" s="74" t="s">
        <v>20</v>
      </c>
      <c r="D50" s="74" t="s">
        <v>8</v>
      </c>
      <c r="E50" s="311">
        <v>0.21</v>
      </c>
      <c r="F50" s="306">
        <v>420</v>
      </c>
      <c r="G50" s="307" t="s">
        <v>5548</v>
      </c>
      <c r="H50" s="190" t="s">
        <v>1398</v>
      </c>
      <c r="I50" s="138" t="s">
        <v>1417</v>
      </c>
      <c r="J50" s="286"/>
    </row>
    <row r="51" spans="1:10" x14ac:dyDescent="0.25">
      <c r="A51" s="308">
        <v>49</v>
      </c>
      <c r="B51" s="312" t="s">
        <v>5602</v>
      </c>
      <c r="C51" s="310" t="s">
        <v>20</v>
      </c>
      <c r="D51" s="74" t="s">
        <v>8</v>
      </c>
      <c r="E51" s="305">
        <v>2.02</v>
      </c>
      <c r="F51" s="306">
        <v>4040</v>
      </c>
      <c r="G51" s="307" t="s">
        <v>5548</v>
      </c>
      <c r="H51" s="190" t="s">
        <v>1398</v>
      </c>
      <c r="I51" s="310" t="s">
        <v>1471</v>
      </c>
      <c r="J51" s="286"/>
    </row>
    <row r="52" spans="1:10" ht="30" x14ac:dyDescent="0.25">
      <c r="A52" s="308">
        <v>50</v>
      </c>
      <c r="B52" s="312" t="s">
        <v>5603</v>
      </c>
      <c r="C52" s="304" t="s">
        <v>20</v>
      </c>
      <c r="D52" s="74" t="s">
        <v>8</v>
      </c>
      <c r="E52" s="305">
        <v>0.66500000000000004</v>
      </c>
      <c r="F52" s="306">
        <v>1330</v>
      </c>
      <c r="G52" s="307" t="s">
        <v>5567</v>
      </c>
      <c r="H52" s="190" t="s">
        <v>1398</v>
      </c>
      <c r="I52" s="310" t="s">
        <v>1471</v>
      </c>
      <c r="J52" s="286" t="s">
        <v>5604</v>
      </c>
    </row>
    <row r="53" spans="1:10" ht="45" x14ac:dyDescent="0.25">
      <c r="A53" s="308">
        <v>51</v>
      </c>
      <c r="B53" s="26" t="s">
        <v>5605</v>
      </c>
      <c r="C53" s="74" t="s">
        <v>14</v>
      </c>
      <c r="D53" s="74" t="s">
        <v>8</v>
      </c>
      <c r="E53" s="309">
        <v>0.99</v>
      </c>
      <c r="F53" s="306">
        <v>1980</v>
      </c>
      <c r="G53" s="307" t="s">
        <v>5548</v>
      </c>
      <c r="H53" s="190" t="s">
        <v>1398</v>
      </c>
      <c r="I53" s="190" t="s">
        <v>1399</v>
      </c>
      <c r="J53" s="26"/>
    </row>
    <row r="54" spans="1:10" ht="45" x14ac:dyDescent="0.25">
      <c r="A54" s="308">
        <v>52</v>
      </c>
      <c r="B54" s="26" t="s">
        <v>5606</v>
      </c>
      <c r="C54" s="74" t="s">
        <v>14</v>
      </c>
      <c r="D54" s="74" t="s">
        <v>8</v>
      </c>
      <c r="E54" s="309">
        <v>0.28000000000000003</v>
      </c>
      <c r="F54" s="306">
        <v>2400</v>
      </c>
      <c r="G54" s="307" t="s">
        <v>5548</v>
      </c>
      <c r="H54" s="190" t="s">
        <v>1398</v>
      </c>
      <c r="I54" s="190" t="s">
        <v>1399</v>
      </c>
      <c r="J54" s="26"/>
    </row>
    <row r="55" spans="1:10" ht="60" x14ac:dyDescent="0.25">
      <c r="A55" s="308">
        <v>53</v>
      </c>
      <c r="B55" s="26" t="s">
        <v>5607</v>
      </c>
      <c r="C55" s="304" t="s">
        <v>14</v>
      </c>
      <c r="D55" s="74" t="s">
        <v>8</v>
      </c>
      <c r="E55" s="309">
        <v>0.39999999999999997</v>
      </c>
      <c r="F55" s="306">
        <v>799.99999999999989</v>
      </c>
      <c r="G55" s="307" t="s">
        <v>5548</v>
      </c>
      <c r="H55" s="190" t="s">
        <v>1398</v>
      </c>
      <c r="I55" s="190" t="s">
        <v>1528</v>
      </c>
      <c r="J55" s="286"/>
    </row>
    <row r="56" spans="1:10" x14ac:dyDescent="0.25">
      <c r="A56" s="308">
        <v>54</v>
      </c>
      <c r="B56" s="328" t="s">
        <v>5608</v>
      </c>
      <c r="C56" s="320" t="s">
        <v>14</v>
      </c>
      <c r="D56" s="112" t="s">
        <v>8</v>
      </c>
      <c r="E56" s="321">
        <v>0.5</v>
      </c>
      <c r="F56" s="322">
        <v>750</v>
      </c>
      <c r="G56" s="323" t="s">
        <v>5548</v>
      </c>
      <c r="H56" s="325" t="s">
        <v>1398</v>
      </c>
      <c r="I56" s="182" t="s">
        <v>1399</v>
      </c>
      <c r="J56" s="328"/>
    </row>
    <row r="57" spans="1:10" ht="30" x14ac:dyDescent="0.25">
      <c r="A57" s="308">
        <v>55</v>
      </c>
      <c r="B57" s="26" t="s">
        <v>5609</v>
      </c>
      <c r="C57" s="304" t="s">
        <v>20</v>
      </c>
      <c r="D57" s="74" t="s">
        <v>8</v>
      </c>
      <c r="E57" s="309">
        <v>3.09</v>
      </c>
      <c r="F57" s="306">
        <v>6180</v>
      </c>
      <c r="G57" s="307" t="s">
        <v>5548</v>
      </c>
      <c r="H57" s="190" t="s">
        <v>1398</v>
      </c>
      <c r="I57" s="310" t="s">
        <v>1471</v>
      </c>
      <c r="J57" s="26" t="s">
        <v>5610</v>
      </c>
    </row>
    <row r="58" spans="1:10" x14ac:dyDescent="0.25">
      <c r="A58" s="308">
        <v>56</v>
      </c>
      <c r="B58" s="22" t="s">
        <v>69</v>
      </c>
      <c r="C58" s="74" t="s">
        <v>20</v>
      </c>
      <c r="D58" s="74" t="s">
        <v>8</v>
      </c>
      <c r="E58" s="311"/>
      <c r="F58" s="306">
        <v>5052</v>
      </c>
      <c r="G58" s="307" t="s">
        <v>5562</v>
      </c>
      <c r="H58" s="190" t="s">
        <v>45</v>
      </c>
      <c r="I58" s="310" t="s">
        <v>46</v>
      </c>
      <c r="J58" s="313" t="s">
        <v>78</v>
      </c>
    </row>
    <row r="59" spans="1:10" ht="45" x14ac:dyDescent="0.25">
      <c r="A59" s="308">
        <v>57</v>
      </c>
      <c r="B59" s="26" t="s">
        <v>5611</v>
      </c>
      <c r="C59" s="74" t="s">
        <v>20</v>
      </c>
      <c r="D59" s="74" t="s">
        <v>8</v>
      </c>
      <c r="E59" s="311">
        <v>0.22</v>
      </c>
      <c r="F59" s="306">
        <v>440</v>
      </c>
      <c r="G59" s="307" t="s">
        <v>5548</v>
      </c>
      <c r="H59" s="190" t="s">
        <v>1398</v>
      </c>
      <c r="I59" s="310" t="s">
        <v>1471</v>
      </c>
      <c r="J59" s="286"/>
    </row>
    <row r="60" spans="1:10" x14ac:dyDescent="0.25">
      <c r="A60" s="308">
        <v>58</v>
      </c>
      <c r="B60" s="22" t="s">
        <v>5612</v>
      </c>
      <c r="C60" s="304" t="s">
        <v>20</v>
      </c>
      <c r="D60" s="74" t="s">
        <v>8</v>
      </c>
      <c r="E60" s="309">
        <v>0.05</v>
      </c>
      <c r="F60" s="306">
        <v>200</v>
      </c>
      <c r="G60" s="307" t="s">
        <v>5548</v>
      </c>
      <c r="H60" s="190" t="s">
        <v>1398</v>
      </c>
      <c r="I60" s="310" t="s">
        <v>1471</v>
      </c>
      <c r="J60" s="26"/>
    </row>
    <row r="61" spans="1:10" x14ac:dyDescent="0.25">
      <c r="A61" s="308">
        <v>59</v>
      </c>
      <c r="B61" s="26" t="s">
        <v>5613</v>
      </c>
      <c r="C61" s="74" t="s">
        <v>20</v>
      </c>
      <c r="D61" s="74" t="s">
        <v>8</v>
      </c>
      <c r="E61" s="309">
        <v>0.3</v>
      </c>
      <c r="F61" s="306">
        <v>600</v>
      </c>
      <c r="G61" s="307" t="s">
        <v>5548</v>
      </c>
      <c r="H61" s="190" t="s">
        <v>1398</v>
      </c>
      <c r="I61" s="74" t="s">
        <v>1449</v>
      </c>
      <c r="J61" s="286"/>
    </row>
    <row r="62" spans="1:10" x14ac:dyDescent="0.25">
      <c r="A62" s="308">
        <v>60</v>
      </c>
      <c r="B62" s="26" t="s">
        <v>5614</v>
      </c>
      <c r="C62" s="74" t="s">
        <v>14</v>
      </c>
      <c r="D62" s="74" t="s">
        <v>8</v>
      </c>
      <c r="E62" s="309">
        <v>0.1</v>
      </c>
      <c r="F62" s="306">
        <v>150</v>
      </c>
      <c r="G62" s="307" t="s">
        <v>5548</v>
      </c>
      <c r="H62" s="190" t="s">
        <v>1398</v>
      </c>
      <c r="I62" s="190" t="s">
        <v>1406</v>
      </c>
      <c r="J62" s="286"/>
    </row>
    <row r="63" spans="1:10" ht="30" x14ac:dyDescent="0.25">
      <c r="A63" s="308">
        <v>61</v>
      </c>
      <c r="B63" s="26" t="s">
        <v>5615</v>
      </c>
      <c r="C63" s="74" t="s">
        <v>14</v>
      </c>
      <c r="D63" s="74" t="s">
        <v>8</v>
      </c>
      <c r="E63" s="309">
        <v>1.885</v>
      </c>
      <c r="F63" s="306">
        <v>3770</v>
      </c>
      <c r="G63" s="307" t="s">
        <v>5548</v>
      </c>
      <c r="H63" s="190" t="s">
        <v>1398</v>
      </c>
      <c r="I63" s="190" t="s">
        <v>1406</v>
      </c>
      <c r="J63" s="286"/>
    </row>
    <row r="64" spans="1:10" ht="30" x14ac:dyDescent="0.25">
      <c r="A64" s="308">
        <v>62</v>
      </c>
      <c r="B64" s="26" t="s">
        <v>5616</v>
      </c>
      <c r="C64" s="74" t="s">
        <v>20</v>
      </c>
      <c r="D64" s="74" t="s">
        <v>8</v>
      </c>
      <c r="E64" s="309"/>
      <c r="F64" s="306">
        <v>1600</v>
      </c>
      <c r="G64" s="307" t="s">
        <v>5548</v>
      </c>
      <c r="H64" s="190" t="s">
        <v>1398</v>
      </c>
      <c r="I64" s="310" t="s">
        <v>1471</v>
      </c>
      <c r="J64" s="286"/>
    </row>
    <row r="65" spans="1:10" x14ac:dyDescent="0.25">
      <c r="A65" s="308">
        <v>63</v>
      </c>
      <c r="B65" s="26" t="s">
        <v>79</v>
      </c>
      <c r="C65" s="304" t="s">
        <v>20</v>
      </c>
      <c r="D65" s="74" t="s">
        <v>8</v>
      </c>
      <c r="E65" s="305">
        <v>0.2</v>
      </c>
      <c r="F65" s="306">
        <v>400</v>
      </c>
      <c r="G65" s="307" t="s">
        <v>5548</v>
      </c>
      <c r="H65" s="190" t="s">
        <v>1398</v>
      </c>
      <c r="I65" s="74" t="s">
        <v>1449</v>
      </c>
      <c r="J65" s="286"/>
    </row>
    <row r="66" spans="1:10" ht="30" x14ac:dyDescent="0.25">
      <c r="A66" s="308">
        <v>64</v>
      </c>
      <c r="B66" s="26" t="s">
        <v>5617</v>
      </c>
      <c r="C66" s="304" t="s">
        <v>20</v>
      </c>
      <c r="D66" s="74" t="s">
        <v>8</v>
      </c>
      <c r="E66" s="309">
        <v>0.8</v>
      </c>
      <c r="F66" s="306">
        <v>1600</v>
      </c>
      <c r="G66" s="307" t="s">
        <v>5548</v>
      </c>
      <c r="H66" s="190" t="s">
        <v>1398</v>
      </c>
      <c r="I66" s="138" t="s">
        <v>1417</v>
      </c>
      <c r="J66" s="286"/>
    </row>
    <row r="67" spans="1:10" x14ac:dyDescent="0.25">
      <c r="A67" s="308">
        <v>65</v>
      </c>
      <c r="B67" s="26" t="s">
        <v>5618</v>
      </c>
      <c r="C67" s="304" t="s">
        <v>20</v>
      </c>
      <c r="D67" s="74" t="s">
        <v>8</v>
      </c>
      <c r="E67" s="309">
        <v>2.13</v>
      </c>
      <c r="F67" s="306">
        <v>4260</v>
      </c>
      <c r="G67" s="307" t="s">
        <v>5548</v>
      </c>
      <c r="H67" s="190" t="s">
        <v>1398</v>
      </c>
      <c r="I67" s="310" t="s">
        <v>1471</v>
      </c>
      <c r="J67" s="286"/>
    </row>
    <row r="68" spans="1:10" ht="30" x14ac:dyDescent="0.25">
      <c r="A68" s="308">
        <v>66</v>
      </c>
      <c r="B68" s="26" t="s">
        <v>1433</v>
      </c>
      <c r="C68" s="304" t="s">
        <v>20</v>
      </c>
      <c r="D68" s="74" t="s">
        <v>8</v>
      </c>
      <c r="E68" s="309">
        <v>4.5999999999999999E-2</v>
      </c>
      <c r="F68" s="306">
        <v>280</v>
      </c>
      <c r="G68" s="307" t="s">
        <v>5548</v>
      </c>
      <c r="H68" s="190" t="s">
        <v>1398</v>
      </c>
      <c r="I68" s="310" t="s">
        <v>1471</v>
      </c>
      <c r="J68" s="286"/>
    </row>
    <row r="69" spans="1:10" x14ac:dyDescent="0.25">
      <c r="A69" s="308">
        <v>67</v>
      </c>
      <c r="B69" s="26" t="s">
        <v>5619</v>
      </c>
      <c r="C69" s="74" t="s">
        <v>14</v>
      </c>
      <c r="D69" s="74" t="s">
        <v>8</v>
      </c>
      <c r="E69" s="309">
        <v>0.16</v>
      </c>
      <c r="F69" s="306">
        <v>320</v>
      </c>
      <c r="G69" s="307" t="s">
        <v>5548</v>
      </c>
      <c r="H69" s="310" t="s">
        <v>1398</v>
      </c>
      <c r="I69" s="190" t="s">
        <v>1399</v>
      </c>
      <c r="J69" s="26"/>
    </row>
    <row r="70" spans="1:10" x14ac:dyDescent="0.25">
      <c r="A70" s="308">
        <v>68</v>
      </c>
      <c r="B70" s="26" t="s">
        <v>85</v>
      </c>
      <c r="C70" s="74" t="s">
        <v>14</v>
      </c>
      <c r="D70" s="74" t="s">
        <v>8</v>
      </c>
      <c r="E70" s="309">
        <v>1.2</v>
      </c>
      <c r="F70" s="306">
        <v>1800</v>
      </c>
      <c r="G70" s="307" t="s">
        <v>5548</v>
      </c>
      <c r="H70" s="190" t="s">
        <v>1398</v>
      </c>
      <c r="I70" s="74" t="s">
        <v>1413</v>
      </c>
      <c r="J70" s="26"/>
    </row>
    <row r="71" spans="1:10" ht="30" x14ac:dyDescent="0.25">
      <c r="A71" s="308">
        <v>69</v>
      </c>
      <c r="B71" s="328" t="s">
        <v>5620</v>
      </c>
      <c r="C71" s="112" t="s">
        <v>14</v>
      </c>
      <c r="D71" s="112" t="s">
        <v>8</v>
      </c>
      <c r="E71" s="321">
        <v>0.34</v>
      </c>
      <c r="F71" s="322">
        <v>680</v>
      </c>
      <c r="G71" s="323" t="s">
        <v>5548</v>
      </c>
      <c r="H71" s="325" t="s">
        <v>1398</v>
      </c>
      <c r="I71" s="182" t="s">
        <v>1417</v>
      </c>
      <c r="J71" s="326"/>
    </row>
    <row r="72" spans="1:10" ht="30" x14ac:dyDescent="0.25">
      <c r="A72" s="308">
        <v>70</v>
      </c>
      <c r="B72" s="312" t="s">
        <v>5621</v>
      </c>
      <c r="C72" s="304" t="s">
        <v>20</v>
      </c>
      <c r="D72" s="74" t="s">
        <v>8</v>
      </c>
      <c r="E72" s="309">
        <v>1</v>
      </c>
      <c r="F72" s="306">
        <v>2000</v>
      </c>
      <c r="G72" s="307" t="s">
        <v>5548</v>
      </c>
      <c r="H72" s="190" t="s">
        <v>1398</v>
      </c>
      <c r="I72" s="74" t="s">
        <v>1449</v>
      </c>
      <c r="J72" s="286" t="s">
        <v>5622</v>
      </c>
    </row>
    <row r="73" spans="1:10" ht="30" x14ac:dyDescent="0.25">
      <c r="A73" s="308">
        <v>71</v>
      </c>
      <c r="B73" s="318" t="s">
        <v>5623</v>
      </c>
      <c r="C73" s="74" t="s">
        <v>20</v>
      </c>
      <c r="D73" s="74" t="s">
        <v>8</v>
      </c>
      <c r="E73" s="305">
        <v>0.5</v>
      </c>
      <c r="F73" s="306">
        <v>2500</v>
      </c>
      <c r="G73" s="307" t="s">
        <v>5548</v>
      </c>
      <c r="H73" s="190" t="s">
        <v>1398</v>
      </c>
      <c r="I73" s="190" t="s">
        <v>1520</v>
      </c>
      <c r="J73" s="286" t="s">
        <v>5624</v>
      </c>
    </row>
    <row r="74" spans="1:10" ht="30" x14ac:dyDescent="0.25">
      <c r="A74" s="308">
        <v>72</v>
      </c>
      <c r="B74" s="312" t="s">
        <v>5625</v>
      </c>
      <c r="C74" s="304" t="s">
        <v>20</v>
      </c>
      <c r="D74" s="74" t="s">
        <v>8</v>
      </c>
      <c r="E74" s="309">
        <v>0.16</v>
      </c>
      <c r="F74" s="306">
        <v>320</v>
      </c>
      <c r="G74" s="307" t="s">
        <v>5548</v>
      </c>
      <c r="H74" s="190" t="s">
        <v>1398</v>
      </c>
      <c r="I74" s="138" t="s">
        <v>1417</v>
      </c>
      <c r="J74" s="286"/>
    </row>
    <row r="75" spans="1:10" ht="75" x14ac:dyDescent="0.25">
      <c r="A75" s="308">
        <v>73</v>
      </c>
      <c r="B75" s="312" t="s">
        <v>5626</v>
      </c>
      <c r="C75" s="304" t="s">
        <v>20</v>
      </c>
      <c r="D75" s="74" t="s">
        <v>8</v>
      </c>
      <c r="E75" s="309">
        <v>0.42</v>
      </c>
      <c r="F75" s="306">
        <v>840</v>
      </c>
      <c r="G75" s="307" t="s">
        <v>5548</v>
      </c>
      <c r="H75" s="190" t="s">
        <v>1398</v>
      </c>
      <c r="I75" s="138" t="s">
        <v>1417</v>
      </c>
      <c r="J75" s="286"/>
    </row>
    <row r="76" spans="1:10" x14ac:dyDescent="0.25">
      <c r="A76" s="308">
        <v>74</v>
      </c>
      <c r="B76" s="312" t="s">
        <v>5627</v>
      </c>
      <c r="C76" s="74" t="s">
        <v>14</v>
      </c>
      <c r="D76" s="74" t="s">
        <v>8</v>
      </c>
      <c r="E76" s="309">
        <v>0.1</v>
      </c>
      <c r="F76" s="306">
        <v>200</v>
      </c>
      <c r="G76" s="307" t="s">
        <v>5548</v>
      </c>
      <c r="H76" s="310" t="s">
        <v>1398</v>
      </c>
      <c r="I76" s="190" t="s">
        <v>1399</v>
      </c>
      <c r="J76" s="286"/>
    </row>
    <row r="77" spans="1:10" ht="30" x14ac:dyDescent="0.25">
      <c r="A77" s="308">
        <v>75</v>
      </c>
      <c r="B77" s="312" t="s">
        <v>5628</v>
      </c>
      <c r="C77" s="304" t="s">
        <v>14</v>
      </c>
      <c r="D77" s="74" t="s">
        <v>8</v>
      </c>
      <c r="E77" s="309">
        <v>0.19</v>
      </c>
      <c r="F77" s="306">
        <v>285.00000000000006</v>
      </c>
      <c r="G77" s="307" t="s">
        <v>5548</v>
      </c>
      <c r="H77" s="190" t="s">
        <v>1398</v>
      </c>
      <c r="I77" s="190" t="s">
        <v>1528</v>
      </c>
      <c r="J77" s="286"/>
    </row>
    <row r="78" spans="1:10" ht="30" x14ac:dyDescent="0.25">
      <c r="A78" s="308">
        <v>76</v>
      </c>
      <c r="B78" s="26" t="s">
        <v>5629</v>
      </c>
      <c r="C78" s="74" t="s">
        <v>14</v>
      </c>
      <c r="D78" s="74" t="s">
        <v>8</v>
      </c>
      <c r="E78" s="309">
        <v>0.2</v>
      </c>
      <c r="F78" s="306">
        <v>400</v>
      </c>
      <c r="G78" s="307" t="s">
        <v>5548</v>
      </c>
      <c r="H78" s="190" t="s">
        <v>1398</v>
      </c>
      <c r="I78" s="74" t="s">
        <v>1413</v>
      </c>
      <c r="J78" s="286"/>
    </row>
    <row r="79" spans="1:10" ht="60" x14ac:dyDescent="0.25">
      <c r="A79" s="308">
        <v>77</v>
      </c>
      <c r="B79" s="26" t="s">
        <v>5630</v>
      </c>
      <c r="C79" s="74" t="s">
        <v>20</v>
      </c>
      <c r="D79" s="74" t="s">
        <v>8</v>
      </c>
      <c r="E79" s="309">
        <v>3.07</v>
      </c>
      <c r="F79" s="306">
        <v>8903</v>
      </c>
      <c r="G79" s="307" t="s">
        <v>5548</v>
      </c>
      <c r="H79" s="190" t="s">
        <v>1398</v>
      </c>
      <c r="I79" s="74" t="s">
        <v>1413</v>
      </c>
      <c r="J79" s="286"/>
    </row>
    <row r="80" spans="1:10" x14ac:dyDescent="0.25">
      <c r="A80" s="308">
        <v>78</v>
      </c>
      <c r="B80" s="26" t="s">
        <v>5631</v>
      </c>
      <c r="C80" s="74" t="s">
        <v>20</v>
      </c>
      <c r="D80" s="74" t="s">
        <v>8</v>
      </c>
      <c r="E80" s="309">
        <v>0.1</v>
      </c>
      <c r="F80" s="306">
        <v>200</v>
      </c>
      <c r="G80" s="307" t="s">
        <v>5567</v>
      </c>
      <c r="H80" s="190" t="s">
        <v>1398</v>
      </c>
      <c r="I80" s="74" t="s">
        <v>1413</v>
      </c>
      <c r="J80" s="286"/>
    </row>
    <row r="81" spans="1:10" x14ac:dyDescent="0.25">
      <c r="A81" s="308">
        <v>79</v>
      </c>
      <c r="B81" s="26" t="s">
        <v>1448</v>
      </c>
      <c r="C81" s="74" t="s">
        <v>20</v>
      </c>
      <c r="D81" s="74" t="s">
        <v>8</v>
      </c>
      <c r="E81" s="309">
        <v>0.41</v>
      </c>
      <c r="F81" s="306">
        <v>820</v>
      </c>
      <c r="G81" s="307" t="s">
        <v>5548</v>
      </c>
      <c r="H81" s="190" t="s">
        <v>1398</v>
      </c>
      <c r="I81" s="190" t="s">
        <v>1520</v>
      </c>
      <c r="J81" s="286"/>
    </row>
    <row r="82" spans="1:10" ht="60" x14ac:dyDescent="0.25">
      <c r="A82" s="308">
        <v>80</v>
      </c>
      <c r="B82" s="312" t="s">
        <v>5632</v>
      </c>
      <c r="C82" s="304" t="s">
        <v>20</v>
      </c>
      <c r="D82" s="74" t="s">
        <v>8</v>
      </c>
      <c r="E82" s="305">
        <v>0.47000000000000003</v>
      </c>
      <c r="F82" s="306">
        <v>940.00000000000011</v>
      </c>
      <c r="G82" s="307" t="s">
        <v>5548</v>
      </c>
      <c r="H82" s="190" t="s">
        <v>1398</v>
      </c>
      <c r="I82" s="190" t="s">
        <v>1520</v>
      </c>
      <c r="J82" s="286"/>
    </row>
    <row r="83" spans="1:10" ht="30" x14ac:dyDescent="0.25">
      <c r="A83" s="308">
        <v>81</v>
      </c>
      <c r="B83" s="26" t="s">
        <v>5633</v>
      </c>
      <c r="C83" s="304" t="s">
        <v>14</v>
      </c>
      <c r="D83" s="74" t="s">
        <v>8</v>
      </c>
      <c r="E83" s="309">
        <v>0.05</v>
      </c>
      <c r="F83" s="306">
        <v>100</v>
      </c>
      <c r="G83" s="307" t="s">
        <v>5548</v>
      </c>
      <c r="H83" s="190" t="s">
        <v>1398</v>
      </c>
      <c r="I83" s="138" t="s">
        <v>1399</v>
      </c>
      <c r="J83" s="26" t="s">
        <v>5634</v>
      </c>
    </row>
    <row r="84" spans="1:10" ht="30" x14ac:dyDescent="0.25">
      <c r="A84" s="308">
        <v>82</v>
      </c>
      <c r="B84" s="26" t="s">
        <v>5635</v>
      </c>
      <c r="C84" s="74" t="s">
        <v>20</v>
      </c>
      <c r="D84" s="74" t="s">
        <v>8</v>
      </c>
      <c r="E84" s="309">
        <v>1.32</v>
      </c>
      <c r="F84" s="306">
        <v>2640</v>
      </c>
      <c r="G84" s="307" t="s">
        <v>5548</v>
      </c>
      <c r="H84" s="190" t="s">
        <v>1398</v>
      </c>
      <c r="I84" s="138" t="s">
        <v>1400</v>
      </c>
      <c r="J84" s="286"/>
    </row>
    <row r="85" spans="1:10" ht="30" x14ac:dyDescent="0.25">
      <c r="A85" s="308">
        <v>83</v>
      </c>
      <c r="B85" s="26" t="s">
        <v>5636</v>
      </c>
      <c r="C85" s="74" t="s">
        <v>20</v>
      </c>
      <c r="D85" s="74" t="s">
        <v>8</v>
      </c>
      <c r="E85" s="309">
        <v>0.84</v>
      </c>
      <c r="F85" s="306">
        <v>1680</v>
      </c>
      <c r="G85" s="307" t="s">
        <v>5548</v>
      </c>
      <c r="H85" s="190" t="s">
        <v>1398</v>
      </c>
      <c r="I85" s="138" t="s">
        <v>1400</v>
      </c>
      <c r="J85" s="286"/>
    </row>
    <row r="86" spans="1:10" ht="45" x14ac:dyDescent="0.25">
      <c r="A86" s="308">
        <v>84</v>
      </c>
      <c r="B86" s="26" t="s">
        <v>5637</v>
      </c>
      <c r="C86" s="74" t="s">
        <v>20</v>
      </c>
      <c r="D86" s="74" t="s">
        <v>8</v>
      </c>
      <c r="E86" s="309">
        <v>0.435</v>
      </c>
      <c r="F86" s="306">
        <v>870</v>
      </c>
      <c r="G86" s="307" t="s">
        <v>5548</v>
      </c>
      <c r="H86" s="190" t="s">
        <v>1398</v>
      </c>
      <c r="I86" s="74" t="s">
        <v>1449</v>
      </c>
      <c r="J86" s="286"/>
    </row>
    <row r="87" spans="1:10" ht="30" x14ac:dyDescent="0.25">
      <c r="A87" s="308">
        <v>85</v>
      </c>
      <c r="B87" s="26" t="s">
        <v>5638</v>
      </c>
      <c r="C87" s="74" t="s">
        <v>14</v>
      </c>
      <c r="D87" s="74" t="s">
        <v>8</v>
      </c>
      <c r="E87" s="309">
        <v>0.47</v>
      </c>
      <c r="F87" s="306">
        <v>940</v>
      </c>
      <c r="G87" s="307" t="s">
        <v>5548</v>
      </c>
      <c r="H87" s="310" t="s">
        <v>1398</v>
      </c>
      <c r="I87" s="190" t="s">
        <v>1399</v>
      </c>
      <c r="J87" s="286"/>
    </row>
    <row r="88" spans="1:10" ht="45" x14ac:dyDescent="0.25">
      <c r="A88" s="308">
        <v>86</v>
      </c>
      <c r="B88" s="26" t="s">
        <v>5639</v>
      </c>
      <c r="C88" s="74" t="s">
        <v>20</v>
      </c>
      <c r="D88" s="74" t="s">
        <v>8</v>
      </c>
      <c r="E88" s="309">
        <v>1.49</v>
      </c>
      <c r="F88" s="306">
        <v>2235</v>
      </c>
      <c r="G88" s="307" t="s">
        <v>5548</v>
      </c>
      <c r="H88" s="190" t="s">
        <v>1398</v>
      </c>
      <c r="I88" s="74" t="s">
        <v>1449</v>
      </c>
      <c r="J88" s="286"/>
    </row>
    <row r="89" spans="1:10" ht="30" x14ac:dyDescent="0.25">
      <c r="A89" s="308">
        <v>87</v>
      </c>
      <c r="B89" s="26" t="s">
        <v>5640</v>
      </c>
      <c r="C89" s="74" t="s">
        <v>20</v>
      </c>
      <c r="D89" s="74" t="s">
        <v>8</v>
      </c>
      <c r="E89" s="311">
        <v>1.2</v>
      </c>
      <c r="F89" s="306">
        <v>1800</v>
      </c>
      <c r="G89" s="307" t="s">
        <v>5567</v>
      </c>
      <c r="H89" s="190" t="s">
        <v>1398</v>
      </c>
      <c r="I89" s="74" t="s">
        <v>1449</v>
      </c>
      <c r="J89" s="286"/>
    </row>
    <row r="90" spans="1:10" ht="45" x14ac:dyDescent="0.25">
      <c r="A90" s="308">
        <v>88</v>
      </c>
      <c r="B90" s="26" t="s">
        <v>5641</v>
      </c>
      <c r="C90" s="74" t="s">
        <v>20</v>
      </c>
      <c r="D90" s="74" t="s">
        <v>8</v>
      </c>
      <c r="E90" s="309">
        <v>0.71</v>
      </c>
      <c r="F90" s="306">
        <v>1420</v>
      </c>
      <c r="G90" s="307" t="s">
        <v>5548</v>
      </c>
      <c r="H90" s="190" t="s">
        <v>1398</v>
      </c>
      <c r="I90" s="138" t="s">
        <v>1400</v>
      </c>
      <c r="J90" s="286"/>
    </row>
    <row r="91" spans="1:10" ht="60" x14ac:dyDescent="0.25">
      <c r="A91" s="308">
        <v>89</v>
      </c>
      <c r="B91" s="26" t="s">
        <v>5642</v>
      </c>
      <c r="C91" s="74" t="s">
        <v>20</v>
      </c>
      <c r="D91" s="74" t="s">
        <v>8</v>
      </c>
      <c r="E91" s="309">
        <v>1.61</v>
      </c>
      <c r="F91" s="306">
        <v>3220</v>
      </c>
      <c r="G91" s="307" t="s">
        <v>5548</v>
      </c>
      <c r="H91" s="190" t="s">
        <v>1398</v>
      </c>
      <c r="I91" s="138" t="s">
        <v>1400</v>
      </c>
      <c r="J91" s="26"/>
    </row>
    <row r="92" spans="1:10" x14ac:dyDescent="0.25">
      <c r="A92" s="308">
        <v>90</v>
      </c>
      <c r="B92" s="26" t="s">
        <v>5643</v>
      </c>
      <c r="C92" s="74" t="s">
        <v>20</v>
      </c>
      <c r="D92" s="74" t="s">
        <v>8</v>
      </c>
      <c r="E92" s="309">
        <v>1.82</v>
      </c>
      <c r="F92" s="306">
        <v>5460</v>
      </c>
      <c r="G92" s="307" t="s">
        <v>5548</v>
      </c>
      <c r="H92" s="190" t="s">
        <v>1398</v>
      </c>
      <c r="I92" s="138" t="s">
        <v>1400</v>
      </c>
      <c r="J92" s="26"/>
    </row>
    <row r="93" spans="1:10" ht="30" x14ac:dyDescent="0.25">
      <c r="A93" s="308">
        <v>91</v>
      </c>
      <c r="B93" s="26" t="s">
        <v>5644</v>
      </c>
      <c r="C93" s="74" t="s">
        <v>14</v>
      </c>
      <c r="D93" s="74" t="s">
        <v>8</v>
      </c>
      <c r="E93" s="311">
        <v>1.26</v>
      </c>
      <c r="F93" s="306">
        <v>2520</v>
      </c>
      <c r="G93" s="307" t="s">
        <v>5548</v>
      </c>
      <c r="H93" s="190" t="s">
        <v>1398</v>
      </c>
      <c r="I93" s="138" t="s">
        <v>1399</v>
      </c>
      <c r="J93" s="286"/>
    </row>
    <row r="94" spans="1:10" ht="30" x14ac:dyDescent="0.25">
      <c r="A94" s="308">
        <v>92</v>
      </c>
      <c r="B94" s="26" t="s">
        <v>5645</v>
      </c>
      <c r="C94" s="74" t="s">
        <v>20</v>
      </c>
      <c r="D94" s="74" t="s">
        <v>8</v>
      </c>
      <c r="E94" s="309">
        <v>0.15</v>
      </c>
      <c r="F94" s="306">
        <v>300</v>
      </c>
      <c r="G94" s="307" t="s">
        <v>5548</v>
      </c>
      <c r="H94" s="190" t="s">
        <v>1398</v>
      </c>
      <c r="I94" s="138" t="s">
        <v>1400</v>
      </c>
      <c r="J94" s="286"/>
    </row>
    <row r="95" spans="1:10" ht="75" x14ac:dyDescent="0.25">
      <c r="A95" s="308">
        <v>93</v>
      </c>
      <c r="B95" s="26" t="s">
        <v>5646</v>
      </c>
      <c r="C95" s="112" t="s">
        <v>14</v>
      </c>
      <c r="D95" s="112" t="s">
        <v>8</v>
      </c>
      <c r="E95" s="321">
        <v>1.95</v>
      </c>
      <c r="F95" s="322">
        <v>3510</v>
      </c>
      <c r="G95" s="323" t="s">
        <v>5548</v>
      </c>
      <c r="H95" s="325" t="s">
        <v>1398</v>
      </c>
      <c r="I95" s="325" t="s">
        <v>1528</v>
      </c>
      <c r="J95" s="326"/>
    </row>
    <row r="96" spans="1:10" x14ac:dyDescent="0.25">
      <c r="A96" s="308">
        <v>94</v>
      </c>
      <c r="B96" s="26" t="s">
        <v>5647</v>
      </c>
      <c r="C96" s="304" t="s">
        <v>20</v>
      </c>
      <c r="D96" s="74" t="s">
        <v>8</v>
      </c>
      <c r="E96" s="327">
        <v>0.44</v>
      </c>
      <c r="F96" s="306">
        <v>880</v>
      </c>
      <c r="G96" s="307" t="s">
        <v>5548</v>
      </c>
      <c r="H96" s="190" t="s">
        <v>1398</v>
      </c>
      <c r="I96" s="74" t="s">
        <v>1449</v>
      </c>
      <c r="J96" s="26"/>
    </row>
    <row r="97" spans="1:10" ht="30" x14ac:dyDescent="0.25">
      <c r="A97" s="308">
        <v>95</v>
      </c>
      <c r="B97" s="26" t="s">
        <v>5648</v>
      </c>
      <c r="C97" s="74" t="s">
        <v>20</v>
      </c>
      <c r="D97" s="74" t="s">
        <v>8</v>
      </c>
      <c r="E97" s="311">
        <v>2.06</v>
      </c>
      <c r="F97" s="306">
        <v>4120</v>
      </c>
      <c r="G97" s="307" t="s">
        <v>5567</v>
      </c>
      <c r="H97" s="190" t="s">
        <v>1398</v>
      </c>
      <c r="I97" s="190" t="s">
        <v>1520</v>
      </c>
      <c r="J97" s="286"/>
    </row>
    <row r="98" spans="1:10" x14ac:dyDescent="0.25">
      <c r="A98" s="308">
        <v>96</v>
      </c>
      <c r="B98" s="26" t="s">
        <v>5649</v>
      </c>
      <c r="C98" s="74" t="s">
        <v>20</v>
      </c>
      <c r="D98" s="74" t="s">
        <v>8</v>
      </c>
      <c r="E98" s="309">
        <v>2</v>
      </c>
      <c r="F98" s="306">
        <v>4000</v>
      </c>
      <c r="G98" s="307" t="s">
        <v>5548</v>
      </c>
      <c r="H98" s="190" t="s">
        <v>1398</v>
      </c>
      <c r="I98" s="190" t="s">
        <v>1520</v>
      </c>
      <c r="J98" s="286"/>
    </row>
    <row r="99" spans="1:10" ht="45" x14ac:dyDescent="0.25">
      <c r="A99" s="308">
        <v>97</v>
      </c>
      <c r="B99" s="26" t="s">
        <v>5650</v>
      </c>
      <c r="C99" s="304" t="s">
        <v>20</v>
      </c>
      <c r="D99" s="74" t="s">
        <v>8</v>
      </c>
      <c r="E99" s="309">
        <v>0.55000000000000004</v>
      </c>
      <c r="F99" s="306">
        <v>1100</v>
      </c>
      <c r="G99" s="307" t="s">
        <v>5548</v>
      </c>
      <c r="H99" s="190" t="s">
        <v>1398</v>
      </c>
      <c r="I99" s="74" t="s">
        <v>1413</v>
      </c>
      <c r="J99" s="329"/>
    </row>
    <row r="100" spans="1:10" ht="45" x14ac:dyDescent="0.25">
      <c r="A100" s="308">
        <v>98</v>
      </c>
      <c r="B100" s="26" t="s">
        <v>5651</v>
      </c>
      <c r="C100" s="74" t="s">
        <v>14</v>
      </c>
      <c r="D100" s="74" t="s">
        <v>8</v>
      </c>
      <c r="E100" s="309">
        <v>0.3</v>
      </c>
      <c r="F100" s="306">
        <v>449.99999999999994</v>
      </c>
      <c r="G100" s="307" t="s">
        <v>5548</v>
      </c>
      <c r="H100" s="190" t="s">
        <v>1398</v>
      </c>
      <c r="I100" s="190" t="s">
        <v>1399</v>
      </c>
      <c r="J100" s="286"/>
    </row>
    <row r="101" spans="1:10" ht="60" x14ac:dyDescent="0.25">
      <c r="A101" s="308">
        <v>99</v>
      </c>
      <c r="B101" s="312" t="s">
        <v>5652</v>
      </c>
      <c r="C101" s="74" t="s">
        <v>20</v>
      </c>
      <c r="D101" s="74" t="s">
        <v>8</v>
      </c>
      <c r="E101" s="309">
        <v>1.575</v>
      </c>
      <c r="F101" s="306">
        <v>3150</v>
      </c>
      <c r="G101" s="307" t="s">
        <v>5567</v>
      </c>
      <c r="H101" s="190" t="s">
        <v>1398</v>
      </c>
      <c r="I101" s="190" t="s">
        <v>1520</v>
      </c>
      <c r="J101" s="286" t="s">
        <v>5653</v>
      </c>
    </row>
    <row r="102" spans="1:10" x14ac:dyDescent="0.25">
      <c r="A102" s="308">
        <v>100</v>
      </c>
      <c r="B102" s="312" t="s">
        <v>5654</v>
      </c>
      <c r="C102" s="74" t="s">
        <v>20</v>
      </c>
      <c r="D102" s="74" t="s">
        <v>8</v>
      </c>
      <c r="E102" s="311">
        <v>2.67</v>
      </c>
      <c r="F102" s="306">
        <v>5340</v>
      </c>
      <c r="G102" s="307" t="s">
        <v>5548</v>
      </c>
      <c r="H102" s="190" t="s">
        <v>1398</v>
      </c>
      <c r="I102" s="190" t="s">
        <v>1520</v>
      </c>
      <c r="J102" s="286"/>
    </row>
    <row r="103" spans="1:10" x14ac:dyDescent="0.25">
      <c r="A103" s="308">
        <v>101</v>
      </c>
      <c r="B103" s="312" t="s">
        <v>5655</v>
      </c>
      <c r="C103" s="74" t="s">
        <v>14</v>
      </c>
      <c r="D103" s="74" t="s">
        <v>8</v>
      </c>
      <c r="E103" s="309">
        <v>1.05</v>
      </c>
      <c r="F103" s="306">
        <v>2100</v>
      </c>
      <c r="G103" s="307" t="s">
        <v>5567</v>
      </c>
      <c r="H103" s="190" t="s">
        <v>1398</v>
      </c>
      <c r="I103" s="138" t="s">
        <v>1399</v>
      </c>
      <c r="J103" s="286"/>
    </row>
    <row r="104" spans="1:10" x14ac:dyDescent="0.25">
      <c r="A104" s="308">
        <v>102</v>
      </c>
      <c r="B104" s="26" t="s">
        <v>5656</v>
      </c>
      <c r="C104" s="304" t="s">
        <v>14</v>
      </c>
      <c r="D104" s="74" t="s">
        <v>8</v>
      </c>
      <c r="E104" s="309">
        <v>2.27</v>
      </c>
      <c r="F104" s="306">
        <v>4540</v>
      </c>
      <c r="G104" s="307" t="s">
        <v>5548</v>
      </c>
      <c r="H104" s="190" t="s">
        <v>1398</v>
      </c>
      <c r="I104" s="138" t="s">
        <v>1399</v>
      </c>
      <c r="J104" s="26"/>
    </row>
    <row r="105" spans="1:10" ht="75" x14ac:dyDescent="0.25">
      <c r="A105" s="308">
        <v>103</v>
      </c>
      <c r="B105" s="312" t="s">
        <v>5657</v>
      </c>
      <c r="C105" s="74" t="s">
        <v>14</v>
      </c>
      <c r="D105" s="74" t="s">
        <v>8</v>
      </c>
      <c r="E105" s="309">
        <v>1.6099999999999999</v>
      </c>
      <c r="F105" s="306">
        <v>3220</v>
      </c>
      <c r="G105" s="307" t="s">
        <v>5548</v>
      </c>
      <c r="H105" s="190" t="s">
        <v>1398</v>
      </c>
      <c r="I105" s="190" t="s">
        <v>1399</v>
      </c>
      <c r="J105" s="286"/>
    </row>
    <row r="106" spans="1:10" ht="30" x14ac:dyDescent="0.25">
      <c r="A106" s="308">
        <v>104</v>
      </c>
      <c r="B106" s="26" t="s">
        <v>5658</v>
      </c>
      <c r="C106" s="304" t="s">
        <v>20</v>
      </c>
      <c r="D106" s="74" t="s">
        <v>8</v>
      </c>
      <c r="E106" s="309">
        <v>1.4</v>
      </c>
      <c r="F106" s="306">
        <v>2800</v>
      </c>
      <c r="G106" s="307" t="s">
        <v>5567</v>
      </c>
      <c r="H106" s="190" t="s">
        <v>1398</v>
      </c>
      <c r="I106" s="190" t="s">
        <v>1520</v>
      </c>
      <c r="J106" s="286"/>
    </row>
    <row r="107" spans="1:10" ht="30" x14ac:dyDescent="0.25">
      <c r="A107" s="308">
        <v>105</v>
      </c>
      <c r="B107" s="26" t="s">
        <v>5659</v>
      </c>
      <c r="C107" s="304" t="s">
        <v>20</v>
      </c>
      <c r="D107" s="74" t="s">
        <v>8</v>
      </c>
      <c r="E107" s="309">
        <v>9.98</v>
      </c>
      <c r="F107" s="306">
        <v>29940</v>
      </c>
      <c r="G107" s="307" t="s">
        <v>5567</v>
      </c>
      <c r="H107" s="190" t="s">
        <v>1398</v>
      </c>
      <c r="I107" s="190" t="s">
        <v>1512</v>
      </c>
      <c r="J107" s="286"/>
    </row>
    <row r="108" spans="1:10" ht="60" x14ac:dyDescent="0.25">
      <c r="A108" s="308">
        <v>106</v>
      </c>
      <c r="B108" s="312" t="s">
        <v>5660</v>
      </c>
      <c r="C108" s="315" t="s">
        <v>14</v>
      </c>
      <c r="D108" s="74" t="s">
        <v>8</v>
      </c>
      <c r="E108" s="316">
        <v>0.31</v>
      </c>
      <c r="F108" s="306">
        <v>620</v>
      </c>
      <c r="G108" s="317" t="s">
        <v>5548</v>
      </c>
      <c r="H108" s="190" t="s">
        <v>1398</v>
      </c>
      <c r="I108" s="190" t="s">
        <v>1528</v>
      </c>
      <c r="J108" s="290"/>
    </row>
    <row r="109" spans="1:10" x14ac:dyDescent="0.25">
      <c r="A109" s="308">
        <v>107</v>
      </c>
      <c r="B109" s="312" t="s">
        <v>5661</v>
      </c>
      <c r="C109" s="304" t="s">
        <v>20</v>
      </c>
      <c r="D109" s="74" t="s">
        <v>8</v>
      </c>
      <c r="E109" s="309">
        <v>0.32</v>
      </c>
      <c r="F109" s="306">
        <v>640</v>
      </c>
      <c r="G109" s="307" t="s">
        <v>5548</v>
      </c>
      <c r="H109" s="190" t="s">
        <v>1398</v>
      </c>
      <c r="I109" s="138" t="s">
        <v>1417</v>
      </c>
      <c r="J109" s="286"/>
    </row>
    <row r="110" spans="1:10" ht="60" x14ac:dyDescent="0.25">
      <c r="A110" s="308">
        <v>108</v>
      </c>
      <c r="B110" s="26" t="s">
        <v>5662</v>
      </c>
      <c r="C110" s="74" t="s">
        <v>14</v>
      </c>
      <c r="D110" s="74" t="s">
        <v>8</v>
      </c>
      <c r="E110" s="309">
        <v>0.15</v>
      </c>
      <c r="F110" s="306">
        <v>899.99999999999989</v>
      </c>
      <c r="G110" s="307" t="s">
        <v>5548</v>
      </c>
      <c r="H110" s="190" t="s">
        <v>1398</v>
      </c>
      <c r="I110" s="190" t="s">
        <v>2268</v>
      </c>
      <c r="J110" s="286"/>
    </row>
    <row r="111" spans="1:10" ht="30" x14ac:dyDescent="0.25">
      <c r="A111" s="308">
        <v>109</v>
      </c>
      <c r="B111" s="26" t="s">
        <v>5663</v>
      </c>
      <c r="C111" s="304" t="s">
        <v>20</v>
      </c>
      <c r="D111" s="74" t="s">
        <v>8</v>
      </c>
      <c r="E111" s="311">
        <v>0.64</v>
      </c>
      <c r="F111" s="306">
        <v>1280</v>
      </c>
      <c r="G111" s="307" t="s">
        <v>5548</v>
      </c>
      <c r="H111" s="190" t="s">
        <v>1398</v>
      </c>
      <c r="I111" s="190" t="s">
        <v>2268</v>
      </c>
      <c r="J111" s="286"/>
    </row>
    <row r="112" spans="1:10" x14ac:dyDescent="0.25">
      <c r="A112" s="308">
        <v>110</v>
      </c>
      <c r="B112" s="26" t="s">
        <v>5664</v>
      </c>
      <c r="C112" s="304" t="s">
        <v>14</v>
      </c>
      <c r="D112" s="74" t="s">
        <v>8</v>
      </c>
      <c r="E112" s="309">
        <v>0.25</v>
      </c>
      <c r="F112" s="306">
        <v>750</v>
      </c>
      <c r="G112" s="307" t="s">
        <v>5548</v>
      </c>
      <c r="H112" s="190" t="s">
        <v>1398</v>
      </c>
      <c r="I112" s="190" t="s">
        <v>2268</v>
      </c>
      <c r="J112" s="26"/>
    </row>
    <row r="113" spans="1:10" ht="90" x14ac:dyDescent="0.25">
      <c r="A113" s="308">
        <v>111</v>
      </c>
      <c r="B113" s="26" t="s">
        <v>5665</v>
      </c>
      <c r="C113" s="304" t="s">
        <v>14</v>
      </c>
      <c r="D113" s="74" t="s">
        <v>8</v>
      </c>
      <c r="E113" s="309">
        <v>8.4</v>
      </c>
      <c r="F113" s="306">
        <v>16800</v>
      </c>
      <c r="G113" s="307" t="s">
        <v>5548</v>
      </c>
      <c r="H113" s="190" t="s">
        <v>45</v>
      </c>
      <c r="I113" s="190" t="s">
        <v>59</v>
      </c>
      <c r="J113" s="313" t="s">
        <v>78</v>
      </c>
    </row>
    <row r="114" spans="1:10" ht="30" x14ac:dyDescent="0.25">
      <c r="A114" s="308">
        <v>112</v>
      </c>
      <c r="B114" s="26" t="s">
        <v>5666</v>
      </c>
      <c r="C114" s="304" t="s">
        <v>14</v>
      </c>
      <c r="D114" s="74" t="s">
        <v>8</v>
      </c>
      <c r="E114" s="309">
        <v>0.25</v>
      </c>
      <c r="F114" s="306"/>
      <c r="G114" s="307" t="s">
        <v>5548</v>
      </c>
      <c r="H114" s="190"/>
      <c r="I114" s="190"/>
      <c r="J114" s="286" t="s">
        <v>5667</v>
      </c>
    </row>
    <row r="115" spans="1:10" ht="30" x14ac:dyDescent="0.25">
      <c r="A115" s="308">
        <v>113</v>
      </c>
      <c r="B115" s="26" t="s">
        <v>5668</v>
      </c>
      <c r="C115" s="304" t="s">
        <v>14</v>
      </c>
      <c r="D115" s="74" t="s">
        <v>8</v>
      </c>
      <c r="E115" s="309">
        <v>0.01</v>
      </c>
      <c r="F115" s="306">
        <v>40</v>
      </c>
      <c r="G115" s="307" t="s">
        <v>5548</v>
      </c>
      <c r="H115" s="190" t="s">
        <v>1398</v>
      </c>
      <c r="I115" s="190" t="s">
        <v>2268</v>
      </c>
      <c r="J115" s="26"/>
    </row>
    <row r="116" spans="1:10" ht="45" x14ac:dyDescent="0.25">
      <c r="A116" s="308">
        <v>114</v>
      </c>
      <c r="B116" s="26" t="s">
        <v>5669</v>
      </c>
      <c r="C116" s="304" t="s">
        <v>14</v>
      </c>
      <c r="D116" s="74" t="s">
        <v>8</v>
      </c>
      <c r="E116" s="309">
        <v>7.0000000000000007E-2</v>
      </c>
      <c r="F116" s="306">
        <v>175</v>
      </c>
      <c r="G116" s="307" t="s">
        <v>5548</v>
      </c>
      <c r="H116" s="190" t="s">
        <v>1398</v>
      </c>
      <c r="I116" s="190" t="s">
        <v>2268</v>
      </c>
      <c r="J116" s="26"/>
    </row>
    <row r="117" spans="1:10" ht="30" x14ac:dyDescent="0.25">
      <c r="A117" s="308">
        <v>115</v>
      </c>
      <c r="B117" s="26" t="s">
        <v>5670</v>
      </c>
      <c r="C117" s="304" t="s">
        <v>20</v>
      </c>
      <c r="D117" s="74" t="s">
        <v>8</v>
      </c>
      <c r="E117" s="309">
        <v>0.01</v>
      </c>
      <c r="F117" s="306">
        <v>90</v>
      </c>
      <c r="G117" s="307" t="s">
        <v>5548</v>
      </c>
      <c r="H117" s="190" t="s">
        <v>1398</v>
      </c>
      <c r="I117" s="190" t="s">
        <v>2268</v>
      </c>
      <c r="J117" s="26"/>
    </row>
    <row r="118" spans="1:10" ht="30" x14ac:dyDescent="0.25">
      <c r="A118" s="308">
        <v>116</v>
      </c>
      <c r="B118" s="26" t="s">
        <v>5671</v>
      </c>
      <c r="C118" s="74" t="s">
        <v>20</v>
      </c>
      <c r="D118" s="74" t="s">
        <v>8</v>
      </c>
      <c r="E118" s="309"/>
      <c r="F118" s="306">
        <v>510</v>
      </c>
      <c r="G118" s="307" t="s">
        <v>5548</v>
      </c>
      <c r="H118" s="190" t="s">
        <v>1398</v>
      </c>
      <c r="I118" s="190" t="s">
        <v>2268</v>
      </c>
      <c r="J118" s="286" t="s">
        <v>5672</v>
      </c>
    </row>
    <row r="119" spans="1:10" ht="75" x14ac:dyDescent="0.25">
      <c r="A119" s="308">
        <v>117</v>
      </c>
      <c r="B119" s="26" t="s">
        <v>5673</v>
      </c>
      <c r="C119" s="304" t="s">
        <v>14</v>
      </c>
      <c r="D119" s="74" t="s">
        <v>8</v>
      </c>
      <c r="E119" s="311">
        <v>3.9550000000000001</v>
      </c>
      <c r="F119" s="306">
        <v>7910</v>
      </c>
      <c r="G119" s="307" t="s">
        <v>5567</v>
      </c>
      <c r="H119" s="190" t="s">
        <v>45</v>
      </c>
      <c r="I119" s="190" t="s">
        <v>59</v>
      </c>
      <c r="J119" s="286" t="s">
        <v>5674</v>
      </c>
    </row>
    <row r="120" spans="1:10" ht="30" x14ac:dyDescent="0.25">
      <c r="A120" s="308">
        <v>118</v>
      </c>
      <c r="B120" s="26" t="s">
        <v>5675</v>
      </c>
      <c r="C120" s="320" t="s">
        <v>14</v>
      </c>
      <c r="D120" s="112" t="s">
        <v>8</v>
      </c>
      <c r="E120" s="321">
        <v>0.1</v>
      </c>
      <c r="F120" s="322">
        <v>200</v>
      </c>
      <c r="G120" s="323" t="s">
        <v>5548</v>
      </c>
      <c r="H120" s="325" t="s">
        <v>45</v>
      </c>
      <c r="I120" s="325" t="s">
        <v>59</v>
      </c>
      <c r="J120" s="326"/>
    </row>
    <row r="121" spans="1:10" ht="45" x14ac:dyDescent="0.25">
      <c r="A121" s="308">
        <v>119</v>
      </c>
      <c r="B121" s="26" t="s">
        <v>5676</v>
      </c>
      <c r="C121" s="74" t="s">
        <v>20</v>
      </c>
      <c r="D121" s="74" t="s">
        <v>8</v>
      </c>
      <c r="E121" s="309">
        <v>1.2200000000000002</v>
      </c>
      <c r="F121" s="306"/>
      <c r="G121" s="307" t="s">
        <v>5548</v>
      </c>
      <c r="H121" s="331"/>
      <c r="I121" s="331"/>
      <c r="J121" s="26" t="s">
        <v>5677</v>
      </c>
    </row>
    <row r="122" spans="1:10" ht="60" x14ac:dyDescent="0.25">
      <c r="A122" s="308">
        <v>120</v>
      </c>
      <c r="B122" s="26" t="s">
        <v>5678</v>
      </c>
      <c r="C122" s="74" t="s">
        <v>20</v>
      </c>
      <c r="D122" s="74" t="s">
        <v>8</v>
      </c>
      <c r="E122" s="309">
        <v>1.66</v>
      </c>
      <c r="F122" s="306"/>
      <c r="G122" s="307" t="s">
        <v>5567</v>
      </c>
      <c r="H122" s="331"/>
      <c r="I122" s="331"/>
      <c r="J122" s="26" t="s">
        <v>5677</v>
      </c>
    </row>
    <row r="123" spans="1:10" ht="45" x14ac:dyDescent="0.25">
      <c r="A123" s="308">
        <v>121</v>
      </c>
      <c r="B123" s="26" t="s">
        <v>5679</v>
      </c>
      <c r="C123" s="74" t="s">
        <v>20</v>
      </c>
      <c r="D123" s="74" t="s">
        <v>8</v>
      </c>
      <c r="E123" s="309">
        <v>7.0000000000000007E-2</v>
      </c>
      <c r="F123" s="306"/>
      <c r="G123" s="307" t="s">
        <v>5548</v>
      </c>
      <c r="H123" s="190"/>
      <c r="I123" s="190"/>
      <c r="J123" s="286" t="s">
        <v>5677</v>
      </c>
    </row>
    <row r="124" spans="1:10" ht="45" x14ac:dyDescent="0.25">
      <c r="A124" s="308">
        <v>122</v>
      </c>
      <c r="B124" s="26" t="s">
        <v>5680</v>
      </c>
      <c r="C124" s="74" t="s">
        <v>20</v>
      </c>
      <c r="D124" s="74" t="s">
        <v>8</v>
      </c>
      <c r="E124" s="309">
        <v>7.0000000000000007E-2</v>
      </c>
      <c r="F124" s="306"/>
      <c r="G124" s="307" t="s">
        <v>5548</v>
      </c>
      <c r="H124" s="190"/>
      <c r="I124" s="190"/>
      <c r="J124" s="286" t="s">
        <v>5677</v>
      </c>
    </row>
    <row r="125" spans="1:10" ht="60" x14ac:dyDescent="0.25">
      <c r="A125" s="308">
        <v>123</v>
      </c>
      <c r="B125" s="26" t="s">
        <v>5681</v>
      </c>
      <c r="C125" s="74" t="s">
        <v>20</v>
      </c>
      <c r="D125" s="74" t="s">
        <v>8</v>
      </c>
      <c r="E125" s="309">
        <v>3.1</v>
      </c>
      <c r="F125" s="306">
        <v>6200</v>
      </c>
      <c r="G125" s="307" t="s">
        <v>5548</v>
      </c>
      <c r="H125" s="190" t="s">
        <v>1398</v>
      </c>
      <c r="I125" s="74" t="s">
        <v>1449</v>
      </c>
      <c r="J125" s="286"/>
    </row>
    <row r="126" spans="1:10" ht="30" x14ac:dyDescent="0.25">
      <c r="A126" s="308">
        <v>124</v>
      </c>
      <c r="B126" s="26" t="s">
        <v>5682</v>
      </c>
      <c r="C126" s="74" t="s">
        <v>14</v>
      </c>
      <c r="D126" s="74" t="s">
        <v>8</v>
      </c>
      <c r="E126" s="309">
        <v>0.55000000000000004</v>
      </c>
      <c r="F126" s="306">
        <v>1100</v>
      </c>
      <c r="G126" s="307" t="s">
        <v>5548</v>
      </c>
      <c r="H126" s="190" t="s">
        <v>1398</v>
      </c>
      <c r="I126" s="74" t="s">
        <v>1413</v>
      </c>
      <c r="J126" s="286"/>
    </row>
    <row r="127" spans="1:10" x14ac:dyDescent="0.25">
      <c r="A127" s="308">
        <v>125</v>
      </c>
      <c r="B127" s="26" t="s">
        <v>5683</v>
      </c>
      <c r="C127" s="74" t="s">
        <v>14</v>
      </c>
      <c r="D127" s="74" t="s">
        <v>8</v>
      </c>
      <c r="E127" s="309">
        <v>0.1</v>
      </c>
      <c r="F127" s="306">
        <v>150</v>
      </c>
      <c r="G127" s="307" t="s">
        <v>5548</v>
      </c>
      <c r="H127" s="190" t="s">
        <v>1398</v>
      </c>
      <c r="I127" s="74" t="s">
        <v>1417</v>
      </c>
      <c r="J127" s="286"/>
    </row>
    <row r="128" spans="1:10" x14ac:dyDescent="0.25">
      <c r="A128" s="332"/>
      <c r="B128" s="26"/>
      <c r="C128" s="74"/>
      <c r="D128" s="74"/>
      <c r="E128" s="309"/>
      <c r="F128" s="306"/>
      <c r="G128" s="307"/>
      <c r="H128" s="74"/>
      <c r="I128" s="190"/>
      <c r="J128" s="286"/>
    </row>
    <row r="129" spans="1:10" ht="60" x14ac:dyDescent="0.25">
      <c r="A129" s="332">
        <v>1</v>
      </c>
      <c r="B129" s="286" t="s">
        <v>5684</v>
      </c>
      <c r="C129" s="74" t="s">
        <v>134</v>
      </c>
      <c r="D129" s="74" t="s">
        <v>9</v>
      </c>
      <c r="E129" s="309">
        <v>0.115</v>
      </c>
      <c r="F129" s="306">
        <v>288</v>
      </c>
      <c r="G129" s="307" t="s">
        <v>5548</v>
      </c>
      <c r="H129" s="190" t="s">
        <v>1398</v>
      </c>
      <c r="I129" s="74" t="s">
        <v>1528</v>
      </c>
      <c r="J129" s="286"/>
    </row>
    <row r="130" spans="1:10" ht="30" x14ac:dyDescent="0.25">
      <c r="A130" s="332">
        <v>2</v>
      </c>
      <c r="B130" s="26" t="s">
        <v>5685</v>
      </c>
      <c r="C130" s="74" t="s">
        <v>134</v>
      </c>
      <c r="D130" s="74" t="s">
        <v>9</v>
      </c>
      <c r="E130" s="309">
        <v>1.367</v>
      </c>
      <c r="F130" s="306">
        <v>2734</v>
      </c>
      <c r="G130" s="307" t="s">
        <v>5548</v>
      </c>
      <c r="H130" s="190" t="s">
        <v>1398</v>
      </c>
      <c r="I130" s="74" t="s">
        <v>5686</v>
      </c>
      <c r="J130" s="26"/>
    </row>
    <row r="131" spans="1:10" ht="30" x14ac:dyDescent="0.25">
      <c r="A131" s="332">
        <v>3</v>
      </c>
      <c r="B131" s="26" t="s">
        <v>5687</v>
      </c>
      <c r="C131" s="74" t="s">
        <v>134</v>
      </c>
      <c r="D131" s="74" t="s">
        <v>9</v>
      </c>
      <c r="E131" s="309">
        <v>0.125</v>
      </c>
      <c r="F131" s="306">
        <v>270</v>
      </c>
      <c r="G131" s="307" t="s">
        <v>5548</v>
      </c>
      <c r="H131" s="190">
        <v>0</v>
      </c>
      <c r="I131" s="74">
        <v>0</v>
      </c>
      <c r="J131" s="26" t="s">
        <v>5688</v>
      </c>
    </row>
    <row r="132" spans="1:10" ht="45" x14ac:dyDescent="0.25">
      <c r="A132" s="332">
        <v>4</v>
      </c>
      <c r="B132" s="26" t="s">
        <v>5689</v>
      </c>
      <c r="C132" s="74" t="s">
        <v>134</v>
      </c>
      <c r="D132" s="74" t="s">
        <v>9</v>
      </c>
      <c r="E132" s="309">
        <v>1.1200000000000001</v>
      </c>
      <c r="F132" s="306">
        <v>2240</v>
      </c>
      <c r="G132" s="307" t="s">
        <v>5548</v>
      </c>
      <c r="H132" s="190" t="s">
        <v>1398</v>
      </c>
      <c r="I132" s="74" t="s">
        <v>1528</v>
      </c>
      <c r="J132" s="286" t="s">
        <v>5690</v>
      </c>
    </row>
    <row r="133" spans="1:10" ht="30" x14ac:dyDescent="0.25">
      <c r="A133" s="332">
        <v>5</v>
      </c>
      <c r="B133" s="26" t="s">
        <v>5691</v>
      </c>
      <c r="C133" s="74" t="s">
        <v>134</v>
      </c>
      <c r="D133" s="74" t="s">
        <v>9</v>
      </c>
      <c r="E133" s="309">
        <v>1.5</v>
      </c>
      <c r="F133" s="306">
        <v>3750</v>
      </c>
      <c r="G133" s="307" t="s">
        <v>5548</v>
      </c>
      <c r="H133" s="190" t="s">
        <v>1398</v>
      </c>
      <c r="I133" s="74" t="s">
        <v>1528</v>
      </c>
      <c r="J133" s="286" t="s">
        <v>5692</v>
      </c>
    </row>
    <row r="134" spans="1:10" ht="30" x14ac:dyDescent="0.25">
      <c r="A134" s="332">
        <v>6</v>
      </c>
      <c r="B134" s="318" t="s">
        <v>5693</v>
      </c>
      <c r="C134" s="74" t="s">
        <v>134</v>
      </c>
      <c r="D134" s="74" t="s">
        <v>9</v>
      </c>
      <c r="E134" s="305">
        <v>7.0000000000000007E-2</v>
      </c>
      <c r="F134" s="306">
        <v>140</v>
      </c>
      <c r="G134" s="307" t="s">
        <v>5548</v>
      </c>
      <c r="H134" s="190" t="s">
        <v>45</v>
      </c>
      <c r="I134" s="310" t="s">
        <v>74</v>
      </c>
      <c r="J134" s="333" t="s">
        <v>5694</v>
      </c>
    </row>
    <row r="135" spans="1:10" ht="30" x14ac:dyDescent="0.25">
      <c r="A135" s="332">
        <v>7</v>
      </c>
      <c r="B135" s="26" t="s">
        <v>5695</v>
      </c>
      <c r="C135" s="74" t="s">
        <v>134</v>
      </c>
      <c r="D135" s="74" t="s">
        <v>9</v>
      </c>
      <c r="E135" s="309">
        <v>0.96</v>
      </c>
      <c r="F135" s="306">
        <v>1920</v>
      </c>
      <c r="G135" s="307" t="s">
        <v>5548</v>
      </c>
      <c r="H135" s="190" t="s">
        <v>45</v>
      </c>
      <c r="I135" s="310" t="s">
        <v>74</v>
      </c>
      <c r="J135" s="333" t="s">
        <v>5694</v>
      </c>
    </row>
    <row r="136" spans="1:10" ht="30" x14ac:dyDescent="0.25">
      <c r="A136" s="332">
        <v>8</v>
      </c>
      <c r="B136" s="318" t="s">
        <v>5696</v>
      </c>
      <c r="C136" s="304" t="s">
        <v>134</v>
      </c>
      <c r="D136" s="74" t="s">
        <v>9</v>
      </c>
      <c r="E136" s="305">
        <v>7.4999999999999997E-2</v>
      </c>
      <c r="F136" s="306">
        <v>150</v>
      </c>
      <c r="G136" s="307" t="s">
        <v>5548</v>
      </c>
      <c r="H136" s="190" t="s">
        <v>45</v>
      </c>
      <c r="I136" s="310" t="s">
        <v>4685</v>
      </c>
      <c r="J136" s="333" t="s">
        <v>5694</v>
      </c>
    </row>
    <row r="137" spans="1:10" ht="30" x14ac:dyDescent="0.25">
      <c r="A137" s="332">
        <v>9</v>
      </c>
      <c r="B137" s="318" t="s">
        <v>5697</v>
      </c>
      <c r="C137" s="304" t="s">
        <v>134</v>
      </c>
      <c r="D137" s="74" t="s">
        <v>9</v>
      </c>
      <c r="E137" s="305">
        <v>1.0860000000000001</v>
      </c>
      <c r="F137" s="306">
        <v>2172</v>
      </c>
      <c r="G137" s="307" t="s">
        <v>5548</v>
      </c>
      <c r="H137" s="190" t="s">
        <v>45</v>
      </c>
      <c r="I137" s="310" t="s">
        <v>74</v>
      </c>
      <c r="J137" s="333" t="s">
        <v>5694</v>
      </c>
    </row>
    <row r="138" spans="1:10" x14ac:dyDescent="0.25">
      <c r="A138" s="332">
        <v>10</v>
      </c>
      <c r="B138" s="318" t="s">
        <v>5698</v>
      </c>
      <c r="C138" s="304" t="s">
        <v>134</v>
      </c>
      <c r="D138" s="74" t="s">
        <v>9</v>
      </c>
      <c r="E138" s="305">
        <v>0.66</v>
      </c>
      <c r="F138" s="306">
        <v>1320</v>
      </c>
      <c r="G138" s="307" t="s">
        <v>5548</v>
      </c>
      <c r="H138" s="190" t="s">
        <v>1398</v>
      </c>
      <c r="I138" s="74" t="s">
        <v>1471</v>
      </c>
      <c r="J138" s="286"/>
    </row>
    <row r="139" spans="1:10" ht="30" x14ac:dyDescent="0.25">
      <c r="A139" s="332">
        <v>11</v>
      </c>
      <c r="B139" s="318" t="s">
        <v>5699</v>
      </c>
      <c r="C139" s="304" t="s">
        <v>131</v>
      </c>
      <c r="D139" s="74" t="s">
        <v>9</v>
      </c>
      <c r="E139" s="305">
        <v>0.40600000000000003</v>
      </c>
      <c r="F139" s="306">
        <v>812</v>
      </c>
      <c r="G139" s="307" t="s">
        <v>5548</v>
      </c>
      <c r="H139" s="190" t="s">
        <v>1398</v>
      </c>
      <c r="I139" s="190" t="s">
        <v>1449</v>
      </c>
      <c r="J139" s="286"/>
    </row>
    <row r="140" spans="1:10" x14ac:dyDescent="0.25">
      <c r="A140" s="332">
        <v>12</v>
      </c>
      <c r="B140" s="318" t="s">
        <v>5700</v>
      </c>
      <c r="C140" s="304" t="s">
        <v>155</v>
      </c>
      <c r="D140" s="74" t="s">
        <v>9</v>
      </c>
      <c r="E140" s="305">
        <v>0.4</v>
      </c>
      <c r="F140" s="306">
        <v>800</v>
      </c>
      <c r="G140" s="307" t="s">
        <v>5548</v>
      </c>
      <c r="H140" s="190" t="s">
        <v>1398</v>
      </c>
      <c r="I140" s="74" t="s">
        <v>1659</v>
      </c>
      <c r="J140" s="286"/>
    </row>
    <row r="141" spans="1:10" ht="30" x14ac:dyDescent="0.25">
      <c r="A141" s="332">
        <v>13</v>
      </c>
      <c r="B141" s="301" t="s">
        <v>5701</v>
      </c>
      <c r="C141" s="304" t="s">
        <v>134</v>
      </c>
      <c r="D141" s="74" t="s">
        <v>9</v>
      </c>
      <c r="E141" s="305">
        <v>0.88900000000000001</v>
      </c>
      <c r="F141" s="306">
        <v>1516</v>
      </c>
      <c r="G141" s="307" t="s">
        <v>5548</v>
      </c>
      <c r="H141" s="190" t="s">
        <v>1398</v>
      </c>
      <c r="I141" s="74" t="s">
        <v>1399</v>
      </c>
      <c r="J141" s="286"/>
    </row>
    <row r="142" spans="1:10" ht="75" x14ac:dyDescent="0.25">
      <c r="A142" s="332">
        <v>14</v>
      </c>
      <c r="B142" s="26" t="s">
        <v>5702</v>
      </c>
      <c r="C142" s="74" t="s">
        <v>134</v>
      </c>
      <c r="D142" s="74" t="s">
        <v>9</v>
      </c>
      <c r="E142" s="309">
        <v>0.60199999999999998</v>
      </c>
      <c r="F142" s="306">
        <v>1204</v>
      </c>
      <c r="G142" s="307" t="s">
        <v>5548</v>
      </c>
      <c r="H142" s="190" t="s">
        <v>1398</v>
      </c>
      <c r="I142" s="310" t="s">
        <v>2268</v>
      </c>
      <c r="J142" s="286"/>
    </row>
    <row r="143" spans="1:10" ht="30" x14ac:dyDescent="0.25">
      <c r="A143" s="332">
        <v>15</v>
      </c>
      <c r="B143" s="312" t="s">
        <v>5703</v>
      </c>
      <c r="C143" s="304" t="s">
        <v>134</v>
      </c>
      <c r="D143" s="74" t="s">
        <v>9</v>
      </c>
      <c r="E143" s="327">
        <v>1.413</v>
      </c>
      <c r="F143" s="306">
        <v>2826</v>
      </c>
      <c r="G143" s="307" t="s">
        <v>5548</v>
      </c>
      <c r="H143" s="190" t="s">
        <v>1398</v>
      </c>
      <c r="I143" s="310" t="s">
        <v>2268</v>
      </c>
      <c r="J143" s="26"/>
    </row>
    <row r="144" spans="1:10" ht="45" x14ac:dyDescent="0.25">
      <c r="A144" s="332">
        <v>16</v>
      </c>
      <c r="B144" s="26" t="s">
        <v>5704</v>
      </c>
      <c r="C144" s="74" t="s">
        <v>131</v>
      </c>
      <c r="D144" s="74" t="s">
        <v>9</v>
      </c>
      <c r="E144" s="309">
        <v>0.52</v>
      </c>
      <c r="F144" s="306">
        <v>780</v>
      </c>
      <c r="G144" s="74" t="s">
        <v>5705</v>
      </c>
      <c r="H144" s="190" t="s">
        <v>1398</v>
      </c>
      <c r="I144" s="74" t="s">
        <v>1449</v>
      </c>
      <c r="J144" s="286"/>
    </row>
    <row r="145" spans="1:10" ht="30" x14ac:dyDescent="0.25">
      <c r="A145" s="332">
        <v>17</v>
      </c>
      <c r="B145" s="26" t="s">
        <v>5706</v>
      </c>
      <c r="C145" s="74" t="s">
        <v>131</v>
      </c>
      <c r="D145" s="74" t="s">
        <v>9</v>
      </c>
      <c r="E145" s="309">
        <v>0.152</v>
      </c>
      <c r="F145" s="306">
        <v>227.99999999999997</v>
      </c>
      <c r="G145" s="307" t="s">
        <v>5705</v>
      </c>
      <c r="H145" s="190" t="s">
        <v>1398</v>
      </c>
      <c r="I145" s="74" t="s">
        <v>5686</v>
      </c>
      <c r="J145" s="286"/>
    </row>
    <row r="146" spans="1:10" ht="30" x14ac:dyDescent="0.25">
      <c r="A146" s="332">
        <v>18</v>
      </c>
      <c r="B146" s="26" t="s">
        <v>5707</v>
      </c>
      <c r="C146" s="74" t="s">
        <v>14</v>
      </c>
      <c r="D146" s="74" t="s">
        <v>9</v>
      </c>
      <c r="E146" s="311">
        <v>0.36</v>
      </c>
      <c r="F146" s="306">
        <v>720</v>
      </c>
      <c r="G146" s="307" t="s">
        <v>5548</v>
      </c>
      <c r="H146" s="190" t="s">
        <v>1398</v>
      </c>
      <c r="I146" s="310" t="s">
        <v>1413</v>
      </c>
      <c r="J146" s="286"/>
    </row>
    <row r="147" spans="1:10" ht="30" x14ac:dyDescent="0.25">
      <c r="A147" s="332">
        <v>19</v>
      </c>
      <c r="B147" s="26" t="s">
        <v>5708</v>
      </c>
      <c r="C147" s="74" t="s">
        <v>155</v>
      </c>
      <c r="D147" s="74" t="s">
        <v>9</v>
      </c>
      <c r="E147" s="309">
        <v>1.056</v>
      </c>
      <c r="F147" s="306">
        <v>3401</v>
      </c>
      <c r="G147" s="307" t="s">
        <v>5548</v>
      </c>
      <c r="H147" s="190" t="s">
        <v>1398</v>
      </c>
      <c r="I147" s="74" t="s">
        <v>1659</v>
      </c>
      <c r="J147" s="333"/>
    </row>
    <row r="148" spans="1:10" ht="30" x14ac:dyDescent="0.25">
      <c r="A148" s="332">
        <v>20</v>
      </c>
      <c r="B148" s="26" t="s">
        <v>5709</v>
      </c>
      <c r="C148" s="74" t="s">
        <v>14</v>
      </c>
      <c r="D148" s="74" t="s">
        <v>9</v>
      </c>
      <c r="E148" s="309">
        <v>0.77499999999999991</v>
      </c>
      <c r="F148" s="306">
        <v>1550</v>
      </c>
      <c r="G148" s="74" t="s">
        <v>5548</v>
      </c>
      <c r="H148" s="190" t="s">
        <v>1398</v>
      </c>
      <c r="I148" s="310" t="s">
        <v>1512</v>
      </c>
      <c r="J148" s="286"/>
    </row>
    <row r="149" spans="1:10" ht="45" x14ac:dyDescent="0.25">
      <c r="A149" s="332">
        <v>21</v>
      </c>
      <c r="B149" s="26" t="s">
        <v>5710</v>
      </c>
      <c r="C149" s="74" t="s">
        <v>155</v>
      </c>
      <c r="D149" s="74" t="s">
        <v>9</v>
      </c>
      <c r="E149" s="309">
        <v>0.13</v>
      </c>
      <c r="F149" s="306">
        <v>260</v>
      </c>
      <c r="G149" s="74" t="s">
        <v>5548</v>
      </c>
      <c r="H149" s="190" t="s">
        <v>1398</v>
      </c>
      <c r="I149" s="74" t="s">
        <v>1659</v>
      </c>
      <c r="J149" s="286"/>
    </row>
    <row r="150" spans="1:10" x14ac:dyDescent="0.25">
      <c r="A150" s="332">
        <v>22</v>
      </c>
      <c r="B150" s="26" t="s">
        <v>5711</v>
      </c>
      <c r="C150" s="304" t="s">
        <v>155</v>
      </c>
      <c r="D150" s="74" t="s">
        <v>9</v>
      </c>
      <c r="E150" s="309">
        <v>2.2000000000000002</v>
      </c>
      <c r="F150" s="306">
        <v>4400</v>
      </c>
      <c r="G150" s="307" t="s">
        <v>5548</v>
      </c>
      <c r="H150" s="190" t="s">
        <v>1398</v>
      </c>
      <c r="I150" s="74" t="s">
        <v>1659</v>
      </c>
      <c r="J150" s="286"/>
    </row>
    <row r="151" spans="1:10" ht="45" x14ac:dyDescent="0.25">
      <c r="A151" s="332">
        <v>23</v>
      </c>
      <c r="B151" s="26" t="s">
        <v>5712</v>
      </c>
      <c r="C151" s="74" t="s">
        <v>134</v>
      </c>
      <c r="D151" s="74" t="s">
        <v>9</v>
      </c>
      <c r="E151" s="309">
        <v>1.56</v>
      </c>
      <c r="F151" s="306">
        <v>3120</v>
      </c>
      <c r="G151" s="307" t="s">
        <v>5548</v>
      </c>
      <c r="H151" s="190" t="s">
        <v>1398</v>
      </c>
      <c r="I151" s="74" t="s">
        <v>1399</v>
      </c>
      <c r="J151" s="26"/>
    </row>
    <row r="152" spans="1:10" ht="30" x14ac:dyDescent="0.25">
      <c r="A152" s="332">
        <v>24</v>
      </c>
      <c r="B152" s="26" t="s">
        <v>5713</v>
      </c>
      <c r="C152" s="74" t="s">
        <v>134</v>
      </c>
      <c r="D152" s="74" t="s">
        <v>9</v>
      </c>
      <c r="E152" s="309">
        <v>0.33</v>
      </c>
      <c r="F152" s="306">
        <v>825.00000000000011</v>
      </c>
      <c r="G152" s="307" t="s">
        <v>5548</v>
      </c>
      <c r="H152" s="190" t="s">
        <v>1398</v>
      </c>
      <c r="I152" s="74" t="s">
        <v>1399</v>
      </c>
      <c r="J152" s="286"/>
    </row>
    <row r="153" spans="1:10" ht="30" x14ac:dyDescent="0.25">
      <c r="A153" s="332">
        <v>25</v>
      </c>
      <c r="B153" s="26" t="s">
        <v>5714</v>
      </c>
      <c r="C153" s="74" t="s">
        <v>134</v>
      </c>
      <c r="D153" s="74" t="s">
        <v>9</v>
      </c>
      <c r="E153" s="309">
        <v>1.82</v>
      </c>
      <c r="F153" s="306">
        <v>5460</v>
      </c>
      <c r="G153" s="307" t="s">
        <v>5548</v>
      </c>
      <c r="H153" s="190" t="s">
        <v>45</v>
      </c>
      <c r="I153" s="74" t="s">
        <v>46</v>
      </c>
      <c r="J153" s="313" t="s">
        <v>78</v>
      </c>
    </row>
    <row r="154" spans="1:10" ht="45" x14ac:dyDescent="0.25">
      <c r="A154" s="332">
        <v>26</v>
      </c>
      <c r="B154" s="26" t="s">
        <v>5715</v>
      </c>
      <c r="C154" s="304" t="s">
        <v>5716</v>
      </c>
      <c r="D154" s="74" t="s">
        <v>9</v>
      </c>
      <c r="E154" s="309">
        <v>0.85</v>
      </c>
      <c r="F154" s="306">
        <v>1481</v>
      </c>
      <c r="G154" s="307" t="s">
        <v>5548</v>
      </c>
      <c r="H154" s="190" t="s">
        <v>1398</v>
      </c>
      <c r="I154" s="74" t="s">
        <v>1520</v>
      </c>
      <c r="J154" s="26"/>
    </row>
    <row r="155" spans="1:10" ht="30" x14ac:dyDescent="0.25">
      <c r="A155" s="332">
        <v>27</v>
      </c>
      <c r="B155" s="26" t="s">
        <v>5717</v>
      </c>
      <c r="C155" s="304" t="s">
        <v>134</v>
      </c>
      <c r="D155" s="74" t="s">
        <v>9</v>
      </c>
      <c r="E155" s="309">
        <v>3.1</v>
      </c>
      <c r="F155" s="306">
        <v>8555</v>
      </c>
      <c r="G155" s="307" t="s">
        <v>5548</v>
      </c>
      <c r="H155" s="190" t="s">
        <v>1398</v>
      </c>
      <c r="I155" s="74" t="s">
        <v>1482</v>
      </c>
      <c r="J155" s="26"/>
    </row>
    <row r="156" spans="1:10" ht="45" x14ac:dyDescent="0.25">
      <c r="A156" s="332">
        <v>28</v>
      </c>
      <c r="B156" s="26" t="s">
        <v>5718</v>
      </c>
      <c r="C156" s="74" t="s">
        <v>20</v>
      </c>
      <c r="D156" s="74" t="s">
        <v>9</v>
      </c>
      <c r="E156" s="311">
        <v>0.21</v>
      </c>
      <c r="F156" s="306">
        <v>420</v>
      </c>
      <c r="G156" s="307" t="s">
        <v>5548</v>
      </c>
      <c r="H156" s="190" t="s">
        <v>1398</v>
      </c>
      <c r="I156" s="74" t="s">
        <v>1486</v>
      </c>
      <c r="J156" s="333"/>
    </row>
    <row r="157" spans="1:10" ht="30" x14ac:dyDescent="0.25">
      <c r="A157" s="332">
        <v>29</v>
      </c>
      <c r="B157" s="26" t="s">
        <v>5719</v>
      </c>
      <c r="C157" s="74" t="s">
        <v>14</v>
      </c>
      <c r="D157" s="74" t="s">
        <v>9</v>
      </c>
      <c r="E157" s="309">
        <v>0.67</v>
      </c>
      <c r="F157" s="306">
        <v>2010</v>
      </c>
      <c r="G157" s="307" t="s">
        <v>5548</v>
      </c>
      <c r="H157" s="190" t="s">
        <v>45</v>
      </c>
      <c r="I157" s="74" t="s">
        <v>74</v>
      </c>
      <c r="J157" s="313" t="s">
        <v>78</v>
      </c>
    </row>
    <row r="158" spans="1:10" ht="30" x14ac:dyDescent="0.25">
      <c r="A158" s="332">
        <v>30</v>
      </c>
      <c r="B158" s="312" t="s">
        <v>5720</v>
      </c>
      <c r="C158" s="304" t="s">
        <v>20</v>
      </c>
      <c r="D158" s="74" t="s">
        <v>9</v>
      </c>
      <c r="E158" s="327">
        <v>0.44500000000000001</v>
      </c>
      <c r="F158" s="306">
        <v>665</v>
      </c>
      <c r="G158" s="307" t="s">
        <v>5548</v>
      </c>
      <c r="H158" s="190" t="s">
        <v>1398</v>
      </c>
      <c r="I158" s="310" t="s">
        <v>1520</v>
      </c>
      <c r="J158" s="286"/>
    </row>
    <row r="159" spans="1:10" ht="30" x14ac:dyDescent="0.25">
      <c r="A159" s="332">
        <v>31</v>
      </c>
      <c r="B159" s="312" t="s">
        <v>5721</v>
      </c>
      <c r="C159" s="304" t="s">
        <v>131</v>
      </c>
      <c r="D159" s="74" t="s">
        <v>9</v>
      </c>
      <c r="E159" s="327">
        <v>7.4999999999999997E-2</v>
      </c>
      <c r="F159" s="306">
        <v>224.99999999999997</v>
      </c>
      <c r="G159" s="307" t="s">
        <v>5548</v>
      </c>
      <c r="H159" s="190" t="s">
        <v>1398</v>
      </c>
      <c r="I159" s="310" t="s">
        <v>3713</v>
      </c>
      <c r="J159" s="286"/>
    </row>
    <row r="160" spans="1:10" ht="45" x14ac:dyDescent="0.25">
      <c r="A160" s="332">
        <v>32</v>
      </c>
      <c r="B160" s="312" t="s">
        <v>5722</v>
      </c>
      <c r="C160" s="304" t="s">
        <v>131</v>
      </c>
      <c r="D160" s="74" t="s">
        <v>9</v>
      </c>
      <c r="E160" s="327">
        <v>0.27300000000000002</v>
      </c>
      <c r="F160" s="306">
        <v>546</v>
      </c>
      <c r="G160" s="307" t="s">
        <v>5548</v>
      </c>
      <c r="H160" s="190" t="s">
        <v>1398</v>
      </c>
      <c r="I160" s="74" t="s">
        <v>3713</v>
      </c>
      <c r="J160" s="26"/>
    </row>
    <row r="161" spans="1:10" ht="30" x14ac:dyDescent="0.25">
      <c r="A161" s="332">
        <v>33</v>
      </c>
      <c r="B161" s="26" t="s">
        <v>5723</v>
      </c>
      <c r="C161" s="74" t="s">
        <v>134</v>
      </c>
      <c r="D161" s="74" t="s">
        <v>9</v>
      </c>
      <c r="E161" s="309">
        <v>2.238</v>
      </c>
      <c r="F161" s="306">
        <v>5361</v>
      </c>
      <c r="G161" s="307" t="s">
        <v>5567</v>
      </c>
      <c r="H161" s="190" t="s">
        <v>1398</v>
      </c>
      <c r="I161" s="74" t="s">
        <v>1417</v>
      </c>
      <c r="J161" s="333" t="s">
        <v>5724</v>
      </c>
    </row>
    <row r="162" spans="1:10" ht="75" x14ac:dyDescent="0.25">
      <c r="A162" s="332">
        <v>34</v>
      </c>
      <c r="B162" s="26" t="s">
        <v>5725</v>
      </c>
      <c r="C162" s="304" t="s">
        <v>134</v>
      </c>
      <c r="D162" s="74" t="s">
        <v>9</v>
      </c>
      <c r="E162" s="309">
        <v>3.3980000000000001</v>
      </c>
      <c r="F162" s="306">
        <v>8494</v>
      </c>
      <c r="G162" s="307" t="s">
        <v>5548</v>
      </c>
      <c r="H162" s="190" t="s">
        <v>1398</v>
      </c>
      <c r="I162" s="74" t="s">
        <v>1417</v>
      </c>
      <c r="J162" s="313" t="s">
        <v>78</v>
      </c>
    </row>
    <row r="163" spans="1:10" ht="30" x14ac:dyDescent="0.25">
      <c r="A163" s="332">
        <v>35</v>
      </c>
      <c r="B163" s="26" t="s">
        <v>5726</v>
      </c>
      <c r="C163" s="304" t="s">
        <v>134</v>
      </c>
      <c r="D163" s="74" t="s">
        <v>9</v>
      </c>
      <c r="E163" s="309">
        <v>0.22500000000000001</v>
      </c>
      <c r="F163" s="306">
        <v>788</v>
      </c>
      <c r="G163" s="307" t="s">
        <v>5548</v>
      </c>
      <c r="H163" s="190" t="s">
        <v>1398</v>
      </c>
      <c r="I163" s="74" t="s">
        <v>1417</v>
      </c>
      <c r="J163" s="333" t="s">
        <v>5724</v>
      </c>
    </row>
    <row r="164" spans="1:10" x14ac:dyDescent="0.25">
      <c r="A164" s="332">
        <v>36</v>
      </c>
      <c r="B164" s="26" t="s">
        <v>5727</v>
      </c>
      <c r="C164" s="304" t="s">
        <v>134</v>
      </c>
      <c r="D164" s="74" t="s">
        <v>9</v>
      </c>
      <c r="E164" s="309">
        <v>0.28499999999999998</v>
      </c>
      <c r="F164" s="306">
        <v>1600</v>
      </c>
      <c r="G164" s="307" t="s">
        <v>5548</v>
      </c>
      <c r="H164" s="190" t="s">
        <v>1398</v>
      </c>
      <c r="I164" s="74" t="s">
        <v>1417</v>
      </c>
      <c r="J164" s="333" t="s">
        <v>5724</v>
      </c>
    </row>
    <row r="165" spans="1:10" ht="60" x14ac:dyDescent="0.25">
      <c r="A165" s="332">
        <v>37</v>
      </c>
      <c r="B165" s="26" t="s">
        <v>5728</v>
      </c>
      <c r="C165" s="304" t="s">
        <v>131</v>
      </c>
      <c r="D165" s="74" t="s">
        <v>9</v>
      </c>
      <c r="E165" s="309">
        <v>1.55</v>
      </c>
      <c r="F165" s="306">
        <v>3100</v>
      </c>
      <c r="G165" s="307" t="s">
        <v>5548</v>
      </c>
      <c r="H165" s="190" t="s">
        <v>1398</v>
      </c>
      <c r="I165" s="74" t="s">
        <v>1449</v>
      </c>
      <c r="J165" s="26"/>
    </row>
    <row r="166" spans="1:10" x14ac:dyDescent="0.25">
      <c r="A166" s="332">
        <v>38</v>
      </c>
      <c r="B166" s="26" t="s">
        <v>5729</v>
      </c>
      <c r="C166" s="304" t="s">
        <v>131</v>
      </c>
      <c r="D166" s="74" t="s">
        <v>9</v>
      </c>
      <c r="E166" s="309">
        <v>0.61799999999999999</v>
      </c>
      <c r="F166" s="306">
        <v>1639</v>
      </c>
      <c r="G166" s="307" t="s">
        <v>5548</v>
      </c>
      <c r="H166" s="190" t="s">
        <v>1398</v>
      </c>
      <c r="I166" s="74" t="s">
        <v>1449</v>
      </c>
      <c r="J166" s="26" t="s">
        <v>5730</v>
      </c>
    </row>
    <row r="167" spans="1:10" ht="30" x14ac:dyDescent="0.25">
      <c r="A167" s="332">
        <v>39</v>
      </c>
      <c r="B167" s="26" t="s">
        <v>5731</v>
      </c>
      <c r="C167" s="304" t="s">
        <v>134</v>
      </c>
      <c r="D167" s="74" t="s">
        <v>9</v>
      </c>
      <c r="E167" s="309">
        <v>0.86</v>
      </c>
      <c r="F167" s="306">
        <v>1720</v>
      </c>
      <c r="G167" s="307" t="s">
        <v>5548</v>
      </c>
      <c r="H167" s="190" t="s">
        <v>1398</v>
      </c>
      <c r="I167" s="74" t="s">
        <v>1528</v>
      </c>
      <c r="J167" s="26"/>
    </row>
    <row r="168" spans="1:10" x14ac:dyDescent="0.25">
      <c r="A168" s="332">
        <v>40</v>
      </c>
      <c r="B168" s="26" t="s">
        <v>5732</v>
      </c>
      <c r="C168" s="304" t="s">
        <v>131</v>
      </c>
      <c r="D168" s="74" t="s">
        <v>9</v>
      </c>
      <c r="E168" s="309">
        <v>0.42499999999999999</v>
      </c>
      <c r="F168" s="306">
        <v>850</v>
      </c>
      <c r="G168" s="307" t="s">
        <v>5548</v>
      </c>
      <c r="H168" s="190" t="s">
        <v>1398</v>
      </c>
      <c r="I168" s="74" t="s">
        <v>1400</v>
      </c>
      <c r="J168" s="286"/>
    </row>
    <row r="169" spans="1:10" ht="30" x14ac:dyDescent="0.25">
      <c r="A169" s="332">
        <v>41</v>
      </c>
      <c r="B169" s="26" t="s">
        <v>5733</v>
      </c>
      <c r="C169" s="304" t="s">
        <v>134</v>
      </c>
      <c r="D169" s="74" t="s">
        <v>9</v>
      </c>
      <c r="E169" s="309">
        <v>0.80300000000000005</v>
      </c>
      <c r="F169" s="306">
        <v>1606</v>
      </c>
      <c r="G169" s="307" t="s">
        <v>5548</v>
      </c>
      <c r="H169" s="74" t="s">
        <v>1398</v>
      </c>
      <c r="I169" s="74" t="s">
        <v>1471</v>
      </c>
      <c r="J169" s="333" t="s">
        <v>5734</v>
      </c>
    </row>
    <row r="170" spans="1:10" ht="75" x14ac:dyDescent="0.25">
      <c r="A170" s="332">
        <v>42</v>
      </c>
      <c r="B170" s="286" t="s">
        <v>5735</v>
      </c>
      <c r="C170" s="74" t="s">
        <v>14</v>
      </c>
      <c r="D170" s="74" t="s">
        <v>9</v>
      </c>
      <c r="E170" s="309">
        <v>2.75</v>
      </c>
      <c r="F170" s="306">
        <v>4150</v>
      </c>
      <c r="G170" s="307" t="s">
        <v>5548</v>
      </c>
      <c r="H170" s="190" t="s">
        <v>1398</v>
      </c>
      <c r="I170" s="74" t="s">
        <v>5550</v>
      </c>
      <c r="J170" s="286"/>
    </row>
    <row r="171" spans="1:10" ht="45" x14ac:dyDescent="0.25">
      <c r="A171" s="332">
        <v>43</v>
      </c>
      <c r="B171" s="286" t="s">
        <v>5736</v>
      </c>
      <c r="C171" s="74" t="s">
        <v>14</v>
      </c>
      <c r="D171" s="74" t="s">
        <v>9</v>
      </c>
      <c r="E171" s="309">
        <v>1.2</v>
      </c>
      <c r="F171" s="306">
        <v>4295</v>
      </c>
      <c r="G171" s="307" t="s">
        <v>5548</v>
      </c>
      <c r="H171" s="190" t="s">
        <v>45</v>
      </c>
      <c r="I171" s="310" t="s">
        <v>5737</v>
      </c>
      <c r="J171" s="313" t="s">
        <v>78</v>
      </c>
    </row>
    <row r="172" spans="1:10" x14ac:dyDescent="0.25">
      <c r="A172" s="332">
        <v>44</v>
      </c>
      <c r="B172" s="26" t="s">
        <v>5738</v>
      </c>
      <c r="C172" s="74" t="s">
        <v>131</v>
      </c>
      <c r="D172" s="74" t="s">
        <v>9</v>
      </c>
      <c r="E172" s="309">
        <v>1.75</v>
      </c>
      <c r="F172" s="306">
        <v>3500</v>
      </c>
      <c r="G172" s="307" t="s">
        <v>5548</v>
      </c>
      <c r="H172" s="190" t="s">
        <v>1398</v>
      </c>
      <c r="I172" s="310" t="s">
        <v>1400</v>
      </c>
      <c r="J172" s="313"/>
    </row>
    <row r="173" spans="1:10" ht="60" x14ac:dyDescent="0.25">
      <c r="A173" s="332">
        <v>45</v>
      </c>
      <c r="B173" s="26" t="s">
        <v>5739</v>
      </c>
      <c r="C173" s="304" t="s">
        <v>134</v>
      </c>
      <c r="D173" s="74" t="s">
        <v>9</v>
      </c>
      <c r="E173" s="309"/>
      <c r="F173" s="306">
        <v>6188</v>
      </c>
      <c r="G173" s="307" t="s">
        <v>5562</v>
      </c>
      <c r="H173" s="190" t="s">
        <v>45</v>
      </c>
      <c r="I173" s="310" t="s">
        <v>46</v>
      </c>
      <c r="J173" s="313" t="s">
        <v>78</v>
      </c>
    </row>
    <row r="174" spans="1:10" x14ac:dyDescent="0.25">
      <c r="A174" s="332">
        <v>46</v>
      </c>
      <c r="B174" s="26" t="s">
        <v>5740</v>
      </c>
      <c r="C174" s="304" t="s">
        <v>131</v>
      </c>
      <c r="D174" s="74" t="s">
        <v>9</v>
      </c>
      <c r="E174" s="309">
        <v>3.6539999999999999</v>
      </c>
      <c r="F174" s="306">
        <v>5481</v>
      </c>
      <c r="G174" s="307" t="s">
        <v>5548</v>
      </c>
      <c r="H174" s="190" t="s">
        <v>1398</v>
      </c>
      <c r="I174" s="324" t="s">
        <v>1520</v>
      </c>
      <c r="J174" s="286"/>
    </row>
    <row r="175" spans="1:10" ht="30" x14ac:dyDescent="0.25">
      <c r="A175" s="332">
        <v>47</v>
      </c>
      <c r="B175" s="26" t="s">
        <v>5741</v>
      </c>
      <c r="C175" s="74" t="s">
        <v>131</v>
      </c>
      <c r="D175" s="74" t="s">
        <v>9</v>
      </c>
      <c r="E175" s="311">
        <v>0.255</v>
      </c>
      <c r="F175" s="306">
        <v>383</v>
      </c>
      <c r="G175" s="307" t="s">
        <v>5705</v>
      </c>
      <c r="H175" s="190" t="s">
        <v>1398</v>
      </c>
      <c r="I175" s="190" t="s">
        <v>5686</v>
      </c>
      <c r="J175" s="286"/>
    </row>
    <row r="176" spans="1:10" ht="30" x14ac:dyDescent="0.25">
      <c r="A176" s="332">
        <v>48</v>
      </c>
      <c r="B176" s="26" t="s">
        <v>5742</v>
      </c>
      <c r="C176" s="74" t="s">
        <v>131</v>
      </c>
      <c r="D176" s="74" t="s">
        <v>9</v>
      </c>
      <c r="E176" s="311">
        <v>0.37</v>
      </c>
      <c r="F176" s="306">
        <v>740</v>
      </c>
      <c r="G176" s="307" t="s">
        <v>5548</v>
      </c>
      <c r="H176" s="190" t="s">
        <v>1398</v>
      </c>
      <c r="I176" s="190" t="s">
        <v>1449</v>
      </c>
      <c r="J176" s="286"/>
    </row>
    <row r="177" spans="1:10" ht="60" x14ac:dyDescent="0.25">
      <c r="A177" s="332">
        <v>49</v>
      </c>
      <c r="B177" s="286" t="s">
        <v>5744</v>
      </c>
      <c r="C177" s="74" t="s">
        <v>20</v>
      </c>
      <c r="D177" s="74" t="s">
        <v>9</v>
      </c>
      <c r="E177" s="309">
        <v>0.66</v>
      </c>
      <c r="F177" s="306">
        <v>1263</v>
      </c>
      <c r="G177" s="307" t="s">
        <v>5548</v>
      </c>
      <c r="H177" s="190" t="s">
        <v>1398</v>
      </c>
      <c r="I177" s="74" t="s">
        <v>1486</v>
      </c>
      <c r="J177" s="26"/>
    </row>
    <row r="178" spans="1:10" ht="30" x14ac:dyDescent="0.25">
      <c r="A178" s="332">
        <v>50</v>
      </c>
      <c r="B178" s="26" t="s">
        <v>5745</v>
      </c>
      <c r="C178" s="74" t="s">
        <v>134</v>
      </c>
      <c r="D178" s="74" t="s">
        <v>9</v>
      </c>
      <c r="E178" s="309">
        <v>0.15</v>
      </c>
      <c r="F178" s="306">
        <v>224.99999999999997</v>
      </c>
      <c r="G178" s="307" t="s">
        <v>5548</v>
      </c>
      <c r="H178" s="190" t="s">
        <v>1398</v>
      </c>
      <c r="I178" s="74" t="s">
        <v>1399</v>
      </c>
      <c r="J178" s="26"/>
    </row>
    <row r="179" spans="1:10" ht="75" x14ac:dyDescent="0.25">
      <c r="A179" s="332">
        <v>51</v>
      </c>
      <c r="B179" s="26" t="s">
        <v>5746</v>
      </c>
      <c r="C179" s="74" t="s">
        <v>134</v>
      </c>
      <c r="D179" s="74" t="s">
        <v>9</v>
      </c>
      <c r="E179" s="309">
        <v>0.64500000000000002</v>
      </c>
      <c r="F179" s="306">
        <v>968</v>
      </c>
      <c r="G179" s="307" t="s">
        <v>5548</v>
      </c>
      <c r="H179" s="190" t="s">
        <v>1398</v>
      </c>
      <c r="I179" s="74" t="s">
        <v>1399</v>
      </c>
      <c r="J179" s="286"/>
    </row>
    <row r="180" spans="1:10" ht="30" x14ac:dyDescent="0.25">
      <c r="A180" s="332">
        <v>52</v>
      </c>
      <c r="B180" s="26" t="s">
        <v>5747</v>
      </c>
      <c r="C180" s="304" t="s">
        <v>134</v>
      </c>
      <c r="D180" s="74" t="s">
        <v>9</v>
      </c>
      <c r="E180" s="309">
        <v>0.85</v>
      </c>
      <c r="F180" s="306">
        <v>1700</v>
      </c>
      <c r="G180" s="307" t="s">
        <v>5548</v>
      </c>
      <c r="H180" s="190" t="s">
        <v>1398</v>
      </c>
      <c r="I180" s="74" t="s">
        <v>1528</v>
      </c>
      <c r="J180" s="334" t="s">
        <v>5748</v>
      </c>
    </row>
    <row r="181" spans="1:10" ht="30" x14ac:dyDescent="0.25">
      <c r="A181" s="332">
        <v>53</v>
      </c>
      <c r="B181" s="26" t="s">
        <v>5749</v>
      </c>
      <c r="C181" s="304" t="s">
        <v>134</v>
      </c>
      <c r="D181" s="74" t="s">
        <v>9</v>
      </c>
      <c r="E181" s="309">
        <v>2.4</v>
      </c>
      <c r="F181" s="306">
        <v>7199.9999999999991</v>
      </c>
      <c r="G181" s="307" t="s">
        <v>5548</v>
      </c>
      <c r="H181" s="190" t="s">
        <v>1398</v>
      </c>
      <c r="I181" s="74" t="s">
        <v>1528</v>
      </c>
      <c r="J181" s="329"/>
    </row>
    <row r="182" spans="1:10" ht="30" x14ac:dyDescent="0.25">
      <c r="A182" s="332">
        <v>54</v>
      </c>
      <c r="B182" s="26" t="s">
        <v>5750</v>
      </c>
      <c r="C182" s="74" t="s">
        <v>134</v>
      </c>
      <c r="D182" s="74" t="s">
        <v>9</v>
      </c>
      <c r="E182" s="311">
        <v>0.33</v>
      </c>
      <c r="F182" s="306">
        <v>830</v>
      </c>
      <c r="G182" s="307" t="s">
        <v>5548</v>
      </c>
      <c r="H182" s="190" t="s">
        <v>1398</v>
      </c>
      <c r="I182" s="74" t="s">
        <v>1528</v>
      </c>
      <c r="J182" s="286"/>
    </row>
    <row r="183" spans="1:10" ht="30" x14ac:dyDescent="0.25">
      <c r="A183" s="332">
        <v>55</v>
      </c>
      <c r="B183" s="26" t="s">
        <v>5751</v>
      </c>
      <c r="C183" s="74" t="s">
        <v>155</v>
      </c>
      <c r="D183" s="74" t="s">
        <v>9</v>
      </c>
      <c r="E183" s="309">
        <v>0.55000000000000004</v>
      </c>
      <c r="F183" s="306">
        <v>1100</v>
      </c>
      <c r="G183" s="74" t="s">
        <v>5548</v>
      </c>
      <c r="H183" s="190" t="s">
        <v>1398</v>
      </c>
      <c r="I183" s="74" t="s">
        <v>3713</v>
      </c>
      <c r="J183" s="286" t="s">
        <v>5752</v>
      </c>
    </row>
    <row r="184" spans="1:10" ht="30" x14ac:dyDescent="0.25">
      <c r="A184" s="332">
        <v>56</v>
      </c>
      <c r="B184" s="335" t="s">
        <v>5753</v>
      </c>
      <c r="C184" s="74" t="s">
        <v>134</v>
      </c>
      <c r="D184" s="74" t="s">
        <v>9</v>
      </c>
      <c r="E184" s="309">
        <v>0.35299999999999998</v>
      </c>
      <c r="F184" s="306">
        <v>706</v>
      </c>
      <c r="G184" s="74" t="s">
        <v>5548</v>
      </c>
      <c r="H184" s="190" t="s">
        <v>1398</v>
      </c>
      <c r="I184" s="74" t="s">
        <v>1399</v>
      </c>
      <c r="J184" s="286"/>
    </row>
    <row r="185" spans="1:10" ht="45" x14ac:dyDescent="0.25">
      <c r="A185" s="332">
        <v>57</v>
      </c>
      <c r="B185" s="26" t="s">
        <v>5754</v>
      </c>
      <c r="C185" s="74" t="s">
        <v>20</v>
      </c>
      <c r="D185" s="74" t="s">
        <v>9</v>
      </c>
      <c r="E185" s="309">
        <v>0.12</v>
      </c>
      <c r="F185" s="306">
        <v>280</v>
      </c>
      <c r="G185" s="307" t="s">
        <v>5548</v>
      </c>
      <c r="H185" s="190" t="s">
        <v>1398</v>
      </c>
      <c r="I185" s="74" t="s">
        <v>1520</v>
      </c>
      <c r="J185" s="286"/>
    </row>
    <row r="186" spans="1:10" ht="30" x14ac:dyDescent="0.25">
      <c r="A186" s="332">
        <v>58</v>
      </c>
      <c r="B186" s="26" t="s">
        <v>5755</v>
      </c>
      <c r="C186" s="74" t="s">
        <v>131</v>
      </c>
      <c r="D186" s="74" t="s">
        <v>9</v>
      </c>
      <c r="E186" s="309">
        <v>0.43</v>
      </c>
      <c r="F186" s="306">
        <v>645</v>
      </c>
      <c r="G186" s="307" t="s">
        <v>5548</v>
      </c>
      <c r="H186" s="190" t="s">
        <v>1398</v>
      </c>
      <c r="I186" s="74" t="s">
        <v>1449</v>
      </c>
      <c r="J186" s="286"/>
    </row>
    <row r="187" spans="1:10" ht="45" x14ac:dyDescent="0.25">
      <c r="A187" s="332">
        <v>59</v>
      </c>
      <c r="B187" s="26" t="s">
        <v>5756</v>
      </c>
      <c r="C187" s="74" t="s">
        <v>14</v>
      </c>
      <c r="D187" s="74" t="s">
        <v>9</v>
      </c>
      <c r="E187" s="309">
        <v>0.39500000000000002</v>
      </c>
      <c r="F187" s="306">
        <v>1315</v>
      </c>
      <c r="G187" s="307" t="s">
        <v>5548</v>
      </c>
      <c r="H187" s="190" t="s">
        <v>1398</v>
      </c>
      <c r="I187" s="74" t="s">
        <v>1512</v>
      </c>
      <c r="J187" s="286"/>
    </row>
    <row r="188" spans="1:10" ht="45" x14ac:dyDescent="0.25">
      <c r="A188" s="332">
        <v>60</v>
      </c>
      <c r="B188" s="26" t="s">
        <v>5757</v>
      </c>
      <c r="C188" s="74" t="s">
        <v>155</v>
      </c>
      <c r="D188" s="74" t="s">
        <v>9</v>
      </c>
      <c r="E188" s="309">
        <v>0.24</v>
      </c>
      <c r="F188" s="306">
        <v>360</v>
      </c>
      <c r="G188" s="307" t="s">
        <v>5548</v>
      </c>
      <c r="H188" s="190" t="s">
        <v>1398</v>
      </c>
      <c r="I188" s="74" t="s">
        <v>1659</v>
      </c>
      <c r="J188" s="333"/>
    </row>
    <row r="189" spans="1:10" ht="60" x14ac:dyDescent="0.25">
      <c r="A189" s="332">
        <v>61</v>
      </c>
      <c r="B189" s="26" t="s">
        <v>5758</v>
      </c>
      <c r="C189" s="74" t="s">
        <v>131</v>
      </c>
      <c r="D189" s="74" t="s">
        <v>9</v>
      </c>
      <c r="E189" s="309">
        <v>1.27</v>
      </c>
      <c r="F189" s="306">
        <v>3810</v>
      </c>
      <c r="G189" s="307" t="s">
        <v>5548</v>
      </c>
      <c r="H189" s="190" t="s">
        <v>1398</v>
      </c>
      <c r="I189" s="74" t="s">
        <v>1482</v>
      </c>
      <c r="J189" s="26"/>
    </row>
    <row r="190" spans="1:10" ht="30" x14ac:dyDescent="0.25">
      <c r="A190" s="332">
        <v>62</v>
      </c>
      <c r="B190" s="26" t="s">
        <v>5759</v>
      </c>
      <c r="C190" s="74" t="s">
        <v>131</v>
      </c>
      <c r="D190" s="74" t="s">
        <v>9</v>
      </c>
      <c r="E190" s="309">
        <v>4.2880000000000003</v>
      </c>
      <c r="F190" s="306">
        <v>8576</v>
      </c>
      <c r="G190" s="307" t="s">
        <v>5548</v>
      </c>
      <c r="H190" s="190" t="s">
        <v>1398</v>
      </c>
      <c r="I190" s="74" t="s">
        <v>1400</v>
      </c>
      <c r="J190" s="26"/>
    </row>
    <row r="191" spans="1:10" x14ac:dyDescent="0.25">
      <c r="A191" s="332">
        <v>63</v>
      </c>
      <c r="B191" s="26" t="s">
        <v>5760</v>
      </c>
      <c r="C191" s="304" t="s">
        <v>14</v>
      </c>
      <c r="D191" s="74" t="s">
        <v>9</v>
      </c>
      <c r="E191" s="309">
        <v>1.44</v>
      </c>
      <c r="F191" s="306">
        <v>4320</v>
      </c>
      <c r="G191" s="307" t="s">
        <v>5548</v>
      </c>
      <c r="H191" s="190" t="s">
        <v>1398</v>
      </c>
      <c r="I191" s="310" t="s">
        <v>1406</v>
      </c>
      <c r="J191" s="333" t="s">
        <v>5748</v>
      </c>
    </row>
    <row r="192" spans="1:10" ht="30" x14ac:dyDescent="0.25">
      <c r="A192" s="332">
        <v>64</v>
      </c>
      <c r="B192" s="26" t="s">
        <v>5761</v>
      </c>
      <c r="C192" s="304" t="s">
        <v>131</v>
      </c>
      <c r="D192" s="74" t="s">
        <v>9</v>
      </c>
      <c r="E192" s="327">
        <v>0.2</v>
      </c>
      <c r="F192" s="306">
        <v>300.00000000000006</v>
      </c>
      <c r="G192" s="307" t="s">
        <v>5548</v>
      </c>
      <c r="H192" s="190" t="s">
        <v>1398</v>
      </c>
      <c r="I192" s="74" t="s">
        <v>2268</v>
      </c>
      <c r="J192" s="286"/>
    </row>
    <row r="193" spans="1:10" ht="30" x14ac:dyDescent="0.25">
      <c r="A193" s="332">
        <v>65</v>
      </c>
      <c r="B193" s="26" t="s">
        <v>5762</v>
      </c>
      <c r="C193" s="74" t="s">
        <v>134</v>
      </c>
      <c r="D193" s="74" t="s">
        <v>9</v>
      </c>
      <c r="E193" s="309">
        <v>3.59</v>
      </c>
      <c r="F193" s="306">
        <v>10770</v>
      </c>
      <c r="G193" s="307" t="s">
        <v>5548</v>
      </c>
      <c r="H193" s="190" t="s">
        <v>1398</v>
      </c>
      <c r="I193" s="74" t="s">
        <v>1480</v>
      </c>
      <c r="J193" s="286"/>
    </row>
    <row r="194" spans="1:10" x14ac:dyDescent="0.25">
      <c r="A194" s="332">
        <v>66</v>
      </c>
      <c r="B194" s="26" t="s">
        <v>5763</v>
      </c>
      <c r="C194" s="74" t="s">
        <v>14</v>
      </c>
      <c r="D194" s="74" t="s">
        <v>9</v>
      </c>
      <c r="E194" s="309">
        <v>1.22</v>
      </c>
      <c r="F194" s="306">
        <v>2705</v>
      </c>
      <c r="G194" s="307" t="s">
        <v>5548</v>
      </c>
      <c r="H194" s="190" t="s">
        <v>1398</v>
      </c>
      <c r="I194" s="310" t="s">
        <v>1406</v>
      </c>
      <c r="J194" s="286"/>
    </row>
    <row r="195" spans="1:10" ht="30" x14ac:dyDescent="0.25">
      <c r="A195" s="332">
        <v>67</v>
      </c>
      <c r="B195" s="26" t="s">
        <v>5764</v>
      </c>
      <c r="C195" s="304" t="s">
        <v>134</v>
      </c>
      <c r="D195" s="74" t="s">
        <v>9</v>
      </c>
      <c r="E195" s="309">
        <v>0.33</v>
      </c>
      <c r="F195" s="306">
        <v>495</v>
      </c>
      <c r="G195" s="307" t="s">
        <v>5548</v>
      </c>
      <c r="H195" s="190" t="s">
        <v>1398</v>
      </c>
      <c r="I195" s="74" t="s">
        <v>1399</v>
      </c>
      <c r="J195" s="26"/>
    </row>
    <row r="196" spans="1:10" ht="30" x14ac:dyDescent="0.25">
      <c r="A196" s="332">
        <v>68</v>
      </c>
      <c r="B196" s="26" t="s">
        <v>5765</v>
      </c>
      <c r="C196" s="304" t="s">
        <v>14</v>
      </c>
      <c r="D196" s="74" t="s">
        <v>9</v>
      </c>
      <c r="E196" s="309">
        <v>0.56999999999999995</v>
      </c>
      <c r="F196" s="306">
        <v>1710</v>
      </c>
      <c r="G196" s="307" t="s">
        <v>5548</v>
      </c>
      <c r="H196" s="190" t="s">
        <v>45</v>
      </c>
      <c r="I196" s="74" t="s">
        <v>74</v>
      </c>
      <c r="J196" s="313" t="s">
        <v>78</v>
      </c>
    </row>
    <row r="197" spans="1:10" x14ac:dyDescent="0.25">
      <c r="A197" s="332">
        <v>69</v>
      </c>
      <c r="B197" s="26" t="s">
        <v>5766</v>
      </c>
      <c r="C197" s="304" t="s">
        <v>20</v>
      </c>
      <c r="D197" s="74" t="s">
        <v>9</v>
      </c>
      <c r="E197" s="309">
        <v>0.9</v>
      </c>
      <c r="F197" s="306">
        <v>2100</v>
      </c>
      <c r="G197" s="307" t="s">
        <v>5548</v>
      </c>
      <c r="H197" s="190" t="s">
        <v>1398</v>
      </c>
      <c r="I197" s="74" t="s">
        <v>1520</v>
      </c>
      <c r="J197" s="333" t="s">
        <v>5767</v>
      </c>
    </row>
    <row r="198" spans="1:10" ht="45" x14ac:dyDescent="0.25">
      <c r="A198" s="332">
        <v>70</v>
      </c>
      <c r="B198" s="312" t="s">
        <v>5768</v>
      </c>
      <c r="C198" s="304" t="s">
        <v>134</v>
      </c>
      <c r="D198" s="74" t="s">
        <v>9</v>
      </c>
      <c r="E198" s="327">
        <v>0.155</v>
      </c>
      <c r="F198" s="306">
        <v>310</v>
      </c>
      <c r="G198" s="307" t="s">
        <v>5548</v>
      </c>
      <c r="H198" s="190" t="s">
        <v>1398</v>
      </c>
      <c r="I198" s="74" t="s">
        <v>1480</v>
      </c>
      <c r="J198" s="286"/>
    </row>
    <row r="199" spans="1:10" ht="30" x14ac:dyDescent="0.25">
      <c r="A199" s="332">
        <v>71</v>
      </c>
      <c r="B199" s="26" t="s">
        <v>5769</v>
      </c>
      <c r="C199" s="74" t="s">
        <v>131</v>
      </c>
      <c r="D199" s="74" t="s">
        <v>9</v>
      </c>
      <c r="E199" s="309">
        <v>0.443</v>
      </c>
      <c r="F199" s="306">
        <v>886</v>
      </c>
      <c r="G199" s="307" t="s">
        <v>5548</v>
      </c>
      <c r="H199" s="190" t="s">
        <v>1398</v>
      </c>
      <c r="I199" s="310" t="s">
        <v>2268</v>
      </c>
      <c r="J199" s="26"/>
    </row>
    <row r="200" spans="1:10" ht="60" x14ac:dyDescent="0.25">
      <c r="A200" s="332">
        <v>72</v>
      </c>
      <c r="B200" s="26" t="s">
        <v>5770</v>
      </c>
      <c r="C200" s="304" t="s">
        <v>155</v>
      </c>
      <c r="D200" s="74" t="s">
        <v>9</v>
      </c>
      <c r="E200" s="309">
        <v>0.97</v>
      </c>
      <c r="F200" s="306">
        <v>2425</v>
      </c>
      <c r="G200" s="307" t="s">
        <v>5548</v>
      </c>
      <c r="H200" s="190" t="s">
        <v>1398</v>
      </c>
      <c r="I200" s="74" t="s">
        <v>3713</v>
      </c>
      <c r="J200" s="26"/>
    </row>
    <row r="201" spans="1:10" x14ac:dyDescent="0.25">
      <c r="A201" s="332">
        <v>73</v>
      </c>
      <c r="B201" s="26" t="s">
        <v>5771</v>
      </c>
      <c r="C201" s="304" t="s">
        <v>14</v>
      </c>
      <c r="D201" s="74" t="s">
        <v>9</v>
      </c>
      <c r="E201" s="309">
        <v>0.71</v>
      </c>
      <c r="F201" s="306">
        <v>1775</v>
      </c>
      <c r="G201" s="307" t="s">
        <v>5548</v>
      </c>
      <c r="H201" s="190" t="s">
        <v>1398</v>
      </c>
      <c r="I201" s="310" t="s">
        <v>1406</v>
      </c>
      <c r="J201" s="26"/>
    </row>
    <row r="202" spans="1:10" x14ac:dyDescent="0.25">
      <c r="A202" s="332">
        <v>74</v>
      </c>
      <c r="B202" s="26" t="s">
        <v>5772</v>
      </c>
      <c r="C202" s="74" t="s">
        <v>155</v>
      </c>
      <c r="D202" s="74" t="s">
        <v>9</v>
      </c>
      <c r="E202" s="305">
        <v>0.34</v>
      </c>
      <c r="F202" s="306">
        <v>680</v>
      </c>
      <c r="G202" s="307" t="s">
        <v>5548</v>
      </c>
      <c r="H202" s="190" t="s">
        <v>1398</v>
      </c>
      <c r="I202" s="74" t="s">
        <v>1659</v>
      </c>
      <c r="J202" s="286"/>
    </row>
    <row r="203" spans="1:10" ht="30" x14ac:dyDescent="0.25">
      <c r="A203" s="332">
        <v>75</v>
      </c>
      <c r="B203" s="26" t="s">
        <v>5773</v>
      </c>
      <c r="C203" s="304" t="s">
        <v>134</v>
      </c>
      <c r="D203" s="74" t="s">
        <v>9</v>
      </c>
      <c r="E203" s="305">
        <v>0.69</v>
      </c>
      <c r="F203" s="306">
        <v>1035</v>
      </c>
      <c r="G203" s="307" t="s">
        <v>5567</v>
      </c>
      <c r="H203" s="190" t="s">
        <v>1398</v>
      </c>
      <c r="I203" s="74" t="s">
        <v>1408</v>
      </c>
      <c r="J203" s="286"/>
    </row>
    <row r="204" spans="1:10" x14ac:dyDescent="0.25">
      <c r="A204" s="332">
        <v>76</v>
      </c>
      <c r="B204" s="26" t="s">
        <v>5774</v>
      </c>
      <c r="C204" s="304" t="s">
        <v>134</v>
      </c>
      <c r="D204" s="74" t="s">
        <v>9</v>
      </c>
      <c r="E204" s="309">
        <v>0.89</v>
      </c>
      <c r="F204" s="306">
        <v>1780</v>
      </c>
      <c r="G204" s="307" t="s">
        <v>5548</v>
      </c>
      <c r="H204" s="190" t="s">
        <v>1398</v>
      </c>
      <c r="I204" s="74" t="s">
        <v>1408</v>
      </c>
      <c r="J204" s="286"/>
    </row>
    <row r="205" spans="1:10" x14ac:dyDescent="0.25">
      <c r="A205" s="332">
        <v>77</v>
      </c>
      <c r="B205" s="26" t="s">
        <v>233</v>
      </c>
      <c r="C205" s="74" t="s">
        <v>134</v>
      </c>
      <c r="D205" s="74" t="s">
        <v>9</v>
      </c>
      <c r="E205" s="309">
        <v>1.19</v>
      </c>
      <c r="F205" s="306">
        <v>2380</v>
      </c>
      <c r="G205" s="307" t="s">
        <v>5567</v>
      </c>
      <c r="H205" s="190" t="s">
        <v>1398</v>
      </c>
      <c r="I205" s="74" t="s">
        <v>1408</v>
      </c>
      <c r="J205" s="286"/>
    </row>
    <row r="206" spans="1:10" x14ac:dyDescent="0.25">
      <c r="A206" s="332">
        <v>78</v>
      </c>
      <c r="B206" s="26" t="s">
        <v>5775</v>
      </c>
      <c r="C206" s="74" t="s">
        <v>134</v>
      </c>
      <c r="D206" s="74" t="s">
        <v>9</v>
      </c>
      <c r="E206" s="309">
        <v>1.5</v>
      </c>
      <c r="F206" s="306">
        <v>3000</v>
      </c>
      <c r="G206" s="307" t="s">
        <v>5548</v>
      </c>
      <c r="H206" s="190" t="s">
        <v>1398</v>
      </c>
      <c r="I206" s="74" t="s">
        <v>1408</v>
      </c>
      <c r="J206" s="286"/>
    </row>
    <row r="207" spans="1:10" ht="45" x14ac:dyDescent="0.25">
      <c r="A207" s="332">
        <v>79</v>
      </c>
      <c r="B207" s="26" t="s">
        <v>5776</v>
      </c>
      <c r="C207" s="304" t="s">
        <v>20</v>
      </c>
      <c r="D207" s="74" t="s">
        <v>9</v>
      </c>
      <c r="E207" s="327">
        <v>0.13300000000000001</v>
      </c>
      <c r="F207" s="306">
        <v>266</v>
      </c>
      <c r="G207" s="307" t="s">
        <v>5548</v>
      </c>
      <c r="H207" s="190" t="s">
        <v>1398</v>
      </c>
      <c r="I207" s="310" t="s">
        <v>1486</v>
      </c>
      <c r="J207" s="286"/>
    </row>
    <row r="208" spans="1:10" ht="30" x14ac:dyDescent="0.25">
      <c r="A208" s="332">
        <v>80</v>
      </c>
      <c r="B208" s="26" t="s">
        <v>5777</v>
      </c>
      <c r="C208" s="304" t="s">
        <v>14</v>
      </c>
      <c r="D208" s="74" t="s">
        <v>9</v>
      </c>
      <c r="E208" s="309">
        <v>0.35</v>
      </c>
      <c r="F208" s="306">
        <v>700</v>
      </c>
      <c r="G208" s="307" t="s">
        <v>5548</v>
      </c>
      <c r="H208" s="190" t="s">
        <v>1398</v>
      </c>
      <c r="I208" s="310" t="s">
        <v>1413</v>
      </c>
      <c r="J208" s="26"/>
    </row>
    <row r="209" spans="1:10" ht="30" x14ac:dyDescent="0.25">
      <c r="A209" s="332">
        <v>81</v>
      </c>
      <c r="B209" s="26" t="s">
        <v>5778</v>
      </c>
      <c r="C209" s="304" t="s">
        <v>14</v>
      </c>
      <c r="D209" s="74" t="s">
        <v>9</v>
      </c>
      <c r="E209" s="327">
        <v>0.89</v>
      </c>
      <c r="F209" s="306">
        <v>1780</v>
      </c>
      <c r="G209" s="307" t="s">
        <v>5548</v>
      </c>
      <c r="H209" s="190" t="s">
        <v>1398</v>
      </c>
      <c r="I209" s="310" t="s">
        <v>1413</v>
      </c>
      <c r="J209" s="26"/>
    </row>
    <row r="210" spans="1:10" ht="30" x14ac:dyDescent="0.25">
      <c r="A210" s="332">
        <v>82</v>
      </c>
      <c r="B210" s="26" t="s">
        <v>5779</v>
      </c>
      <c r="C210" s="74" t="s">
        <v>134</v>
      </c>
      <c r="D210" s="74" t="s">
        <v>9</v>
      </c>
      <c r="E210" s="309">
        <v>0.86</v>
      </c>
      <c r="F210" s="306">
        <v>2150</v>
      </c>
      <c r="G210" s="307" t="s">
        <v>5548</v>
      </c>
      <c r="H210" s="190" t="s">
        <v>1398</v>
      </c>
      <c r="I210" s="310" t="s">
        <v>5550</v>
      </c>
      <c r="J210" s="286"/>
    </row>
    <row r="211" spans="1:10" x14ac:dyDescent="0.25">
      <c r="A211" s="332">
        <v>83</v>
      </c>
      <c r="B211" s="26" t="s">
        <v>5780</v>
      </c>
      <c r="C211" s="74" t="s">
        <v>131</v>
      </c>
      <c r="D211" s="74" t="s">
        <v>9</v>
      </c>
      <c r="E211" s="311">
        <v>2.2770000000000001</v>
      </c>
      <c r="F211" s="306">
        <v>3416</v>
      </c>
      <c r="G211" s="307" t="s">
        <v>5548</v>
      </c>
      <c r="H211" s="190" t="s">
        <v>1398</v>
      </c>
      <c r="I211" s="324" t="s">
        <v>1520</v>
      </c>
      <c r="J211" s="286"/>
    </row>
    <row r="212" spans="1:10" ht="30" x14ac:dyDescent="0.25">
      <c r="A212" s="332">
        <v>84</v>
      </c>
      <c r="B212" s="26" t="s">
        <v>5781</v>
      </c>
      <c r="C212" s="74" t="s">
        <v>14</v>
      </c>
      <c r="D212" s="74" t="s">
        <v>9</v>
      </c>
      <c r="E212" s="309">
        <v>0.29099999999999998</v>
      </c>
      <c r="F212" s="306">
        <v>582</v>
      </c>
      <c r="G212" s="307" t="s">
        <v>5548</v>
      </c>
      <c r="H212" s="190" t="s">
        <v>1398</v>
      </c>
      <c r="I212" s="310" t="s">
        <v>1413</v>
      </c>
      <c r="J212" s="286"/>
    </row>
    <row r="213" spans="1:10" ht="60" x14ac:dyDescent="0.25">
      <c r="A213" s="332">
        <v>85</v>
      </c>
      <c r="B213" s="26" t="s">
        <v>5782</v>
      </c>
      <c r="C213" s="74" t="s">
        <v>14</v>
      </c>
      <c r="D213" s="74" t="s">
        <v>9</v>
      </c>
      <c r="E213" s="309">
        <v>1.0860000000000001</v>
      </c>
      <c r="F213" s="306">
        <v>2172</v>
      </c>
      <c r="G213" s="307" t="s">
        <v>5548</v>
      </c>
      <c r="H213" s="190" t="s">
        <v>1398</v>
      </c>
      <c r="I213" s="74" t="s">
        <v>1413</v>
      </c>
      <c r="J213" s="26"/>
    </row>
    <row r="214" spans="1:10" ht="45" x14ac:dyDescent="0.25">
      <c r="A214" s="332">
        <v>86</v>
      </c>
      <c r="B214" s="26" t="s">
        <v>5783</v>
      </c>
      <c r="C214" s="74" t="s">
        <v>131</v>
      </c>
      <c r="D214" s="74" t="s">
        <v>9</v>
      </c>
      <c r="E214" s="309">
        <v>0.2</v>
      </c>
      <c r="F214" s="306">
        <v>300.00000000000006</v>
      </c>
      <c r="G214" s="307" t="s">
        <v>5705</v>
      </c>
      <c r="H214" s="190" t="s">
        <v>1398</v>
      </c>
      <c r="I214" s="74" t="s">
        <v>5686</v>
      </c>
      <c r="J214" s="26"/>
    </row>
    <row r="215" spans="1:10" x14ac:dyDescent="0.25">
      <c r="A215" s="332">
        <v>87</v>
      </c>
      <c r="B215" s="26" t="s">
        <v>5784</v>
      </c>
      <c r="C215" s="74" t="s">
        <v>155</v>
      </c>
      <c r="D215" s="74" t="s">
        <v>9</v>
      </c>
      <c r="E215" s="309">
        <v>1.19</v>
      </c>
      <c r="F215" s="306">
        <v>2380</v>
      </c>
      <c r="G215" s="307" t="s">
        <v>5548</v>
      </c>
      <c r="H215" s="190" t="s">
        <v>1398</v>
      </c>
      <c r="I215" s="74" t="s">
        <v>1659</v>
      </c>
      <c r="J215" s="286"/>
    </row>
    <row r="216" spans="1:10" ht="90" x14ac:dyDescent="0.25">
      <c r="A216" s="332">
        <v>88</v>
      </c>
      <c r="B216" s="26" t="s">
        <v>5785</v>
      </c>
      <c r="C216" s="74" t="s">
        <v>134</v>
      </c>
      <c r="D216" s="74" t="s">
        <v>9</v>
      </c>
      <c r="E216" s="309">
        <v>1.56</v>
      </c>
      <c r="F216" s="306">
        <v>3120</v>
      </c>
      <c r="G216" s="307" t="s">
        <v>5548</v>
      </c>
      <c r="H216" s="190" t="s">
        <v>1398</v>
      </c>
      <c r="I216" s="74" t="s">
        <v>1417</v>
      </c>
      <c r="J216" s="286"/>
    </row>
    <row r="217" spans="1:10" ht="30" x14ac:dyDescent="0.25">
      <c r="A217" s="332">
        <v>89</v>
      </c>
      <c r="B217" s="26" t="s">
        <v>5786</v>
      </c>
      <c r="C217" s="74" t="s">
        <v>134</v>
      </c>
      <c r="D217" s="74" t="s">
        <v>9</v>
      </c>
      <c r="E217" s="309">
        <v>0.12</v>
      </c>
      <c r="F217" s="306">
        <v>180</v>
      </c>
      <c r="G217" s="307" t="s">
        <v>5567</v>
      </c>
      <c r="H217" s="190" t="s">
        <v>1398</v>
      </c>
      <c r="I217" s="74" t="s">
        <v>1417</v>
      </c>
      <c r="J217" s="286"/>
    </row>
    <row r="218" spans="1:10" x14ac:dyDescent="0.25">
      <c r="A218" s="332">
        <v>90</v>
      </c>
      <c r="B218" s="26" t="s">
        <v>5787</v>
      </c>
      <c r="C218" s="304" t="s">
        <v>14</v>
      </c>
      <c r="D218" s="74" t="s">
        <v>9</v>
      </c>
      <c r="E218" s="305">
        <v>0.98</v>
      </c>
      <c r="F218" s="306">
        <v>1960</v>
      </c>
      <c r="G218" s="307" t="s">
        <v>5548</v>
      </c>
      <c r="H218" s="190" t="s">
        <v>1398</v>
      </c>
      <c r="I218" s="310" t="s">
        <v>1406</v>
      </c>
      <c r="J218" s="286"/>
    </row>
    <row r="219" spans="1:10" ht="45" x14ac:dyDescent="0.25">
      <c r="A219" s="332">
        <v>91</v>
      </c>
      <c r="B219" s="26" t="s">
        <v>5788</v>
      </c>
      <c r="C219" s="74" t="s">
        <v>134</v>
      </c>
      <c r="D219" s="74" t="s">
        <v>9</v>
      </c>
      <c r="E219" s="327">
        <v>0.18</v>
      </c>
      <c r="F219" s="306">
        <v>360</v>
      </c>
      <c r="G219" s="307" t="s">
        <v>5548</v>
      </c>
      <c r="H219" s="190" t="s">
        <v>1398</v>
      </c>
      <c r="I219" s="310" t="s">
        <v>2268</v>
      </c>
      <c r="J219" s="26"/>
    </row>
    <row r="220" spans="1:10" x14ac:dyDescent="0.25">
      <c r="A220" s="332">
        <v>92</v>
      </c>
      <c r="B220" s="26" t="s">
        <v>5789</v>
      </c>
      <c r="C220" s="304" t="s">
        <v>134</v>
      </c>
      <c r="D220" s="74" t="s">
        <v>9</v>
      </c>
      <c r="E220" s="309">
        <v>2.44</v>
      </c>
      <c r="F220" s="306">
        <v>7320</v>
      </c>
      <c r="G220" s="307" t="s">
        <v>5548</v>
      </c>
      <c r="H220" s="190" t="s">
        <v>1398</v>
      </c>
      <c r="I220" s="310" t="s">
        <v>2268</v>
      </c>
      <c r="J220" s="26"/>
    </row>
    <row r="221" spans="1:10" x14ac:dyDescent="0.25">
      <c r="A221" s="332">
        <v>93</v>
      </c>
      <c r="B221" s="26" t="s">
        <v>5789</v>
      </c>
      <c r="C221" s="304" t="s">
        <v>134</v>
      </c>
      <c r="D221" s="74" t="s">
        <v>9</v>
      </c>
      <c r="E221" s="309">
        <v>2.44</v>
      </c>
      <c r="F221" s="306">
        <v>7320</v>
      </c>
      <c r="G221" s="307" t="s">
        <v>5567</v>
      </c>
      <c r="H221" s="190" t="s">
        <v>1398</v>
      </c>
      <c r="I221" s="310" t="s">
        <v>2268</v>
      </c>
      <c r="J221" s="26"/>
    </row>
    <row r="222" spans="1:10" ht="30" x14ac:dyDescent="0.25">
      <c r="A222" s="332">
        <v>94</v>
      </c>
      <c r="B222" s="26" t="s">
        <v>5790</v>
      </c>
      <c r="C222" s="304" t="s">
        <v>131</v>
      </c>
      <c r="D222" s="74" t="s">
        <v>9</v>
      </c>
      <c r="E222" s="309"/>
      <c r="F222" s="306">
        <v>5420</v>
      </c>
      <c r="G222" s="307" t="s">
        <v>5562</v>
      </c>
      <c r="H222" s="190" t="s">
        <v>1398</v>
      </c>
      <c r="I222" s="310" t="s">
        <v>1400</v>
      </c>
      <c r="J222" s="26" t="s">
        <v>5791</v>
      </c>
    </row>
    <row r="223" spans="1:10" ht="45" x14ac:dyDescent="0.25">
      <c r="A223" s="332">
        <v>95</v>
      </c>
      <c r="B223" s="26" t="s">
        <v>5792</v>
      </c>
      <c r="C223" s="304" t="s">
        <v>131</v>
      </c>
      <c r="D223" s="74" t="s">
        <v>9</v>
      </c>
      <c r="E223" s="309">
        <v>0.495</v>
      </c>
      <c r="F223" s="306">
        <v>990</v>
      </c>
      <c r="G223" s="307" t="s">
        <v>5548</v>
      </c>
      <c r="H223" s="190" t="s">
        <v>1398</v>
      </c>
      <c r="I223" s="74" t="s">
        <v>1449</v>
      </c>
      <c r="J223" s="286"/>
    </row>
    <row r="224" spans="1:10" ht="75" x14ac:dyDescent="0.25">
      <c r="A224" s="332">
        <v>96</v>
      </c>
      <c r="B224" s="26" t="s">
        <v>5793</v>
      </c>
      <c r="C224" s="304" t="s">
        <v>155</v>
      </c>
      <c r="D224" s="74" t="s">
        <v>9</v>
      </c>
      <c r="E224" s="309">
        <v>0.79200000000000004</v>
      </c>
      <c r="F224" s="306">
        <v>1408</v>
      </c>
      <c r="G224" s="307" t="s">
        <v>5548</v>
      </c>
      <c r="H224" s="190" t="s">
        <v>1398</v>
      </c>
      <c r="I224" s="74" t="s">
        <v>5686</v>
      </c>
      <c r="J224" s="286"/>
    </row>
    <row r="225" spans="1:10" ht="30" x14ac:dyDescent="0.25">
      <c r="A225" s="332">
        <v>97</v>
      </c>
      <c r="B225" s="26" t="s">
        <v>5794</v>
      </c>
      <c r="C225" s="304" t="s">
        <v>134</v>
      </c>
      <c r="D225" s="74" t="s">
        <v>9</v>
      </c>
      <c r="E225" s="309">
        <v>0.2</v>
      </c>
      <c r="F225" s="306">
        <v>300.00000000000006</v>
      </c>
      <c r="G225" s="307" t="s">
        <v>5548</v>
      </c>
      <c r="H225" s="190" t="s">
        <v>1398</v>
      </c>
      <c r="I225" s="74" t="s">
        <v>1528</v>
      </c>
      <c r="J225" s="26"/>
    </row>
    <row r="226" spans="1:10" x14ac:dyDescent="0.25">
      <c r="A226" s="332">
        <v>98</v>
      </c>
      <c r="B226" s="26" t="s">
        <v>5795</v>
      </c>
      <c r="C226" s="74" t="s">
        <v>155</v>
      </c>
      <c r="D226" s="74" t="s">
        <v>9</v>
      </c>
      <c r="E226" s="309">
        <v>0.23</v>
      </c>
      <c r="F226" s="306">
        <v>460</v>
      </c>
      <c r="G226" s="307" t="s">
        <v>5548</v>
      </c>
      <c r="H226" s="190" t="s">
        <v>1398</v>
      </c>
      <c r="I226" s="74" t="s">
        <v>1659</v>
      </c>
      <c r="J226" s="286"/>
    </row>
    <row r="227" spans="1:10" ht="30" x14ac:dyDescent="0.25">
      <c r="A227" s="332">
        <v>99</v>
      </c>
      <c r="B227" s="26" t="s">
        <v>5796</v>
      </c>
      <c r="C227" s="74" t="s">
        <v>20</v>
      </c>
      <c r="D227" s="74" t="s">
        <v>9</v>
      </c>
      <c r="E227" s="309">
        <v>2.8</v>
      </c>
      <c r="F227" s="306">
        <v>7000</v>
      </c>
      <c r="G227" s="307" t="s">
        <v>5548</v>
      </c>
      <c r="H227" s="190" t="s">
        <v>1398</v>
      </c>
      <c r="I227" s="74" t="s">
        <v>1486</v>
      </c>
      <c r="J227" s="286"/>
    </row>
    <row r="228" spans="1:10" ht="30" x14ac:dyDescent="0.25">
      <c r="A228" s="332">
        <v>100</v>
      </c>
      <c r="B228" s="26" t="s">
        <v>5797</v>
      </c>
      <c r="C228" s="74" t="s">
        <v>20</v>
      </c>
      <c r="D228" s="74" t="s">
        <v>9</v>
      </c>
      <c r="E228" s="309">
        <v>0.3</v>
      </c>
      <c r="F228" s="306">
        <v>600</v>
      </c>
      <c r="G228" s="307" t="s">
        <v>5567</v>
      </c>
      <c r="H228" s="190" t="s">
        <v>1398</v>
      </c>
      <c r="I228" s="74" t="s">
        <v>1486</v>
      </c>
      <c r="J228" s="286"/>
    </row>
    <row r="229" spans="1:10" ht="30" x14ac:dyDescent="0.25">
      <c r="A229" s="332">
        <v>101</v>
      </c>
      <c r="B229" s="26" t="s">
        <v>5798</v>
      </c>
      <c r="C229" s="74" t="s">
        <v>155</v>
      </c>
      <c r="D229" s="74" t="s">
        <v>9</v>
      </c>
      <c r="E229" s="309">
        <v>0.05</v>
      </c>
      <c r="F229" s="306">
        <v>225</v>
      </c>
      <c r="G229" s="307" t="s">
        <v>5548</v>
      </c>
      <c r="H229" s="190" t="s">
        <v>1398</v>
      </c>
      <c r="I229" s="74" t="s">
        <v>1659</v>
      </c>
      <c r="J229" s="286"/>
    </row>
    <row r="230" spans="1:10" ht="30" x14ac:dyDescent="0.25">
      <c r="A230" s="332">
        <v>102</v>
      </c>
      <c r="B230" s="26" t="s">
        <v>5799</v>
      </c>
      <c r="C230" s="304" t="s">
        <v>155</v>
      </c>
      <c r="D230" s="74" t="s">
        <v>9</v>
      </c>
      <c r="E230" s="309">
        <v>1.496</v>
      </c>
      <c r="F230" s="306">
        <v>3095</v>
      </c>
      <c r="G230" s="307" t="s">
        <v>5548</v>
      </c>
      <c r="H230" s="190" t="s">
        <v>1398</v>
      </c>
      <c r="I230" s="74" t="s">
        <v>1659</v>
      </c>
      <c r="J230" s="333"/>
    </row>
    <row r="231" spans="1:10" ht="150" x14ac:dyDescent="0.25">
      <c r="A231" s="332">
        <v>103</v>
      </c>
      <c r="B231" s="26" t="s">
        <v>5800</v>
      </c>
      <c r="C231" s="304" t="s">
        <v>155</v>
      </c>
      <c r="D231" s="74" t="s">
        <v>9</v>
      </c>
      <c r="E231" s="309">
        <v>2.2934999999999999</v>
      </c>
      <c r="F231" s="306">
        <v>7206</v>
      </c>
      <c r="G231" s="307" t="s">
        <v>5705</v>
      </c>
      <c r="H231" s="190" t="s">
        <v>1398</v>
      </c>
      <c r="I231" s="74" t="s">
        <v>1399</v>
      </c>
      <c r="J231" s="333" t="s">
        <v>5801</v>
      </c>
    </row>
    <row r="232" spans="1:10" ht="45" x14ac:dyDescent="0.25">
      <c r="A232" s="332">
        <v>104</v>
      </c>
      <c r="B232" s="26" t="s">
        <v>5802</v>
      </c>
      <c r="C232" s="304" t="s">
        <v>155</v>
      </c>
      <c r="D232" s="74" t="s">
        <v>9</v>
      </c>
      <c r="E232" s="309">
        <v>0.96899999999999997</v>
      </c>
      <c r="F232" s="306">
        <v>2423</v>
      </c>
      <c r="G232" s="307" t="s">
        <v>5803</v>
      </c>
      <c r="H232" s="190" t="s">
        <v>1398</v>
      </c>
      <c r="I232" s="74" t="s">
        <v>1399</v>
      </c>
      <c r="J232" s="333" t="s">
        <v>5804</v>
      </c>
    </row>
    <row r="233" spans="1:10" ht="30" x14ac:dyDescent="0.25">
      <c r="A233" s="332">
        <v>105</v>
      </c>
      <c r="B233" s="26" t="s">
        <v>5805</v>
      </c>
      <c r="C233" s="304" t="s">
        <v>155</v>
      </c>
      <c r="D233" s="74" t="s">
        <v>9</v>
      </c>
      <c r="E233" s="309"/>
      <c r="F233" s="306">
        <v>737</v>
      </c>
      <c r="G233" s="307" t="s">
        <v>5548</v>
      </c>
      <c r="H233" s="190">
        <v>0</v>
      </c>
      <c r="I233" s="74">
        <v>0</v>
      </c>
      <c r="J233" s="333" t="s">
        <v>5806</v>
      </c>
    </row>
    <row r="234" spans="1:10" ht="30" x14ac:dyDescent="0.25">
      <c r="A234" s="332">
        <v>106</v>
      </c>
      <c r="B234" s="26" t="s">
        <v>5807</v>
      </c>
      <c r="C234" s="74" t="s">
        <v>134</v>
      </c>
      <c r="D234" s="74" t="s">
        <v>9</v>
      </c>
      <c r="E234" s="309">
        <v>2.91</v>
      </c>
      <c r="F234" s="306">
        <v>1715</v>
      </c>
      <c r="G234" s="307" t="s">
        <v>5548</v>
      </c>
      <c r="H234" s="190" t="s">
        <v>1398</v>
      </c>
      <c r="I234" s="74" t="s">
        <v>1471</v>
      </c>
      <c r="J234" s="26"/>
    </row>
    <row r="235" spans="1:10" x14ac:dyDescent="0.25">
      <c r="A235" s="332">
        <v>107</v>
      </c>
      <c r="B235" s="26" t="s">
        <v>5808</v>
      </c>
      <c r="C235" s="304" t="s">
        <v>134</v>
      </c>
      <c r="D235" s="74" t="s">
        <v>9</v>
      </c>
      <c r="E235" s="309">
        <v>2.5</v>
      </c>
      <c r="F235" s="306">
        <v>3520</v>
      </c>
      <c r="G235" s="307" t="s">
        <v>5548</v>
      </c>
      <c r="H235" s="190" t="s">
        <v>1398</v>
      </c>
      <c r="I235" s="74" t="s">
        <v>1482</v>
      </c>
      <c r="J235" s="333"/>
    </row>
    <row r="236" spans="1:10" ht="60" x14ac:dyDescent="0.25">
      <c r="A236" s="332">
        <v>108</v>
      </c>
      <c r="B236" s="26" t="s">
        <v>5809</v>
      </c>
      <c r="C236" s="74" t="s">
        <v>155</v>
      </c>
      <c r="D236" s="74" t="s">
        <v>9</v>
      </c>
      <c r="E236" s="309">
        <v>0.98</v>
      </c>
      <c r="F236" s="306">
        <v>1810</v>
      </c>
      <c r="G236" s="307" t="s">
        <v>5567</v>
      </c>
      <c r="H236" s="190" t="s">
        <v>1398</v>
      </c>
      <c r="I236" s="74" t="s">
        <v>1482</v>
      </c>
      <c r="J236" s="286" t="s">
        <v>5810</v>
      </c>
    </row>
    <row r="237" spans="1:10" x14ac:dyDescent="0.25">
      <c r="A237" s="332">
        <v>109</v>
      </c>
      <c r="B237" s="26" t="s">
        <v>5811</v>
      </c>
      <c r="C237" s="74" t="s">
        <v>20</v>
      </c>
      <c r="D237" s="74" t="s">
        <v>9</v>
      </c>
      <c r="E237" s="327">
        <v>0.77</v>
      </c>
      <c r="F237" s="306">
        <v>1155</v>
      </c>
      <c r="G237" s="307" t="s">
        <v>5567</v>
      </c>
      <c r="H237" s="190" t="s">
        <v>45</v>
      </c>
      <c r="I237" s="74" t="s">
        <v>317</v>
      </c>
      <c r="J237" s="313" t="s">
        <v>78</v>
      </c>
    </row>
    <row r="238" spans="1:10" x14ac:dyDescent="0.25">
      <c r="A238" s="332">
        <v>110</v>
      </c>
      <c r="B238" s="26" t="s">
        <v>5812</v>
      </c>
      <c r="C238" s="74" t="s">
        <v>20</v>
      </c>
      <c r="D238" s="74" t="s">
        <v>9</v>
      </c>
      <c r="E238" s="309">
        <v>1.8</v>
      </c>
      <c r="F238" s="306">
        <v>5400</v>
      </c>
      <c r="G238" s="307" t="s">
        <v>5548</v>
      </c>
      <c r="H238" s="190" t="s">
        <v>45</v>
      </c>
      <c r="I238" s="74" t="s">
        <v>317</v>
      </c>
      <c r="J238" s="313" t="s">
        <v>78</v>
      </c>
    </row>
    <row r="239" spans="1:10" x14ac:dyDescent="0.25">
      <c r="A239" s="332">
        <v>111</v>
      </c>
      <c r="B239" s="26" t="s">
        <v>5813</v>
      </c>
      <c r="C239" s="74" t="s">
        <v>20</v>
      </c>
      <c r="D239" s="74" t="s">
        <v>9</v>
      </c>
      <c r="E239" s="309">
        <v>0.16</v>
      </c>
      <c r="F239" s="306">
        <v>400</v>
      </c>
      <c r="G239" s="307" t="s">
        <v>5548</v>
      </c>
      <c r="H239" s="190" t="s">
        <v>1398</v>
      </c>
      <c r="I239" s="74" t="s">
        <v>1520</v>
      </c>
      <c r="J239" s="26"/>
    </row>
    <row r="240" spans="1:10" ht="45" x14ac:dyDescent="0.25">
      <c r="A240" s="332">
        <v>112</v>
      </c>
      <c r="B240" s="26" t="s">
        <v>5814</v>
      </c>
      <c r="C240" s="74" t="s">
        <v>20</v>
      </c>
      <c r="D240" s="74" t="s">
        <v>9</v>
      </c>
      <c r="E240" s="309">
        <v>0.28999999999999998</v>
      </c>
      <c r="F240" s="306">
        <v>870</v>
      </c>
      <c r="G240" s="307" t="s">
        <v>5548</v>
      </c>
      <c r="H240" s="190" t="s">
        <v>1398</v>
      </c>
      <c r="I240" s="310" t="s">
        <v>1413</v>
      </c>
      <c r="J240" s="26"/>
    </row>
    <row r="241" spans="1:10" ht="30" x14ac:dyDescent="0.25">
      <c r="A241" s="332">
        <v>113</v>
      </c>
      <c r="B241" s="26" t="s">
        <v>5815</v>
      </c>
      <c r="C241" s="74" t="s">
        <v>134</v>
      </c>
      <c r="D241" s="74" t="s">
        <v>9</v>
      </c>
      <c r="E241" s="309">
        <v>3.15</v>
      </c>
      <c r="F241" s="306">
        <v>7641</v>
      </c>
      <c r="G241" s="307" t="s">
        <v>5548</v>
      </c>
      <c r="H241" s="190" t="s">
        <v>45</v>
      </c>
      <c r="I241" s="74" t="s">
        <v>59</v>
      </c>
      <c r="J241" s="286"/>
    </row>
    <row r="242" spans="1:10" ht="75" x14ac:dyDescent="0.25">
      <c r="A242" s="332">
        <v>114</v>
      </c>
      <c r="B242" s="26" t="s">
        <v>5816</v>
      </c>
      <c r="C242" s="304" t="s">
        <v>134</v>
      </c>
      <c r="D242" s="74" t="s">
        <v>9</v>
      </c>
      <c r="E242" s="309">
        <v>0.12000000000000001</v>
      </c>
      <c r="F242" s="306">
        <v>171</v>
      </c>
      <c r="G242" s="307" t="s">
        <v>5548</v>
      </c>
      <c r="H242" s="190" t="s">
        <v>45</v>
      </c>
      <c r="I242" s="74" t="s">
        <v>59</v>
      </c>
      <c r="J242" s="313" t="s">
        <v>78</v>
      </c>
    </row>
    <row r="243" spans="1:10" x14ac:dyDescent="0.25">
      <c r="A243" s="332">
        <v>115</v>
      </c>
      <c r="B243" s="26" t="s">
        <v>5817</v>
      </c>
      <c r="C243" s="74" t="s">
        <v>14</v>
      </c>
      <c r="D243" s="74" t="s">
        <v>9</v>
      </c>
      <c r="E243" s="309">
        <v>0.3</v>
      </c>
      <c r="F243" s="306">
        <v>1050</v>
      </c>
      <c r="G243" s="307" t="s">
        <v>5548</v>
      </c>
      <c r="H243" s="190" t="s">
        <v>1398</v>
      </c>
      <c r="I243" s="310" t="s">
        <v>1406</v>
      </c>
      <c r="J243" s="333" t="s">
        <v>5818</v>
      </c>
    </row>
    <row r="244" spans="1:10" x14ac:dyDescent="0.25">
      <c r="A244" s="332">
        <v>116</v>
      </c>
      <c r="B244" s="26" t="s">
        <v>5819</v>
      </c>
      <c r="C244" s="74" t="s">
        <v>14</v>
      </c>
      <c r="D244" s="74" t="s">
        <v>9</v>
      </c>
      <c r="E244" s="305">
        <v>0.3</v>
      </c>
      <c r="F244" s="306">
        <v>600</v>
      </c>
      <c r="G244" s="307" t="s">
        <v>5548</v>
      </c>
      <c r="H244" s="190" t="s">
        <v>1398</v>
      </c>
      <c r="I244" s="310" t="s">
        <v>1406</v>
      </c>
      <c r="J244" s="286"/>
    </row>
    <row r="245" spans="1:10" ht="45" x14ac:dyDescent="0.25">
      <c r="A245" s="332">
        <v>117</v>
      </c>
      <c r="B245" s="26" t="s">
        <v>5820</v>
      </c>
      <c r="C245" s="74" t="s">
        <v>134</v>
      </c>
      <c r="D245" s="74" t="s">
        <v>9</v>
      </c>
      <c r="E245" s="305">
        <v>0.54</v>
      </c>
      <c r="F245" s="306">
        <v>810</v>
      </c>
      <c r="G245" s="307" t="s">
        <v>5548</v>
      </c>
      <c r="H245" s="190" t="s">
        <v>1398</v>
      </c>
      <c r="I245" s="74" t="s">
        <v>1471</v>
      </c>
      <c r="J245" s="286"/>
    </row>
    <row r="246" spans="1:10" x14ac:dyDescent="0.25">
      <c r="A246" s="332">
        <v>118</v>
      </c>
      <c r="B246" s="26" t="s">
        <v>5821</v>
      </c>
      <c r="C246" s="74" t="s">
        <v>134</v>
      </c>
      <c r="D246" s="74" t="s">
        <v>9</v>
      </c>
      <c r="E246" s="305">
        <v>2.2200000000000002</v>
      </c>
      <c r="F246" s="306">
        <v>6660</v>
      </c>
      <c r="G246" s="307" t="s">
        <v>5548</v>
      </c>
      <c r="H246" s="190" t="s">
        <v>45</v>
      </c>
      <c r="I246" s="74" t="s">
        <v>46</v>
      </c>
      <c r="J246" s="313" t="s">
        <v>78</v>
      </c>
    </row>
    <row r="247" spans="1:10" ht="30" x14ac:dyDescent="0.25">
      <c r="A247" s="332">
        <v>119</v>
      </c>
      <c r="B247" s="26" t="s">
        <v>5822</v>
      </c>
      <c r="C247" s="74" t="s">
        <v>134</v>
      </c>
      <c r="D247" s="74" t="s">
        <v>9</v>
      </c>
      <c r="E247" s="305">
        <v>0.35</v>
      </c>
      <c r="F247" s="306">
        <v>1400</v>
      </c>
      <c r="G247" s="307" t="s">
        <v>5548</v>
      </c>
      <c r="H247" s="190" t="s">
        <v>1398</v>
      </c>
      <c r="I247" s="74" t="s">
        <v>1471</v>
      </c>
      <c r="J247" s="286"/>
    </row>
    <row r="248" spans="1:10" ht="45" x14ac:dyDescent="0.25">
      <c r="A248" s="332">
        <v>120</v>
      </c>
      <c r="B248" s="26" t="s">
        <v>5823</v>
      </c>
      <c r="C248" s="304" t="s">
        <v>131</v>
      </c>
      <c r="D248" s="74" t="s">
        <v>9</v>
      </c>
      <c r="E248" s="311">
        <v>9.6</v>
      </c>
      <c r="F248" s="306">
        <v>26760</v>
      </c>
      <c r="G248" s="307" t="s">
        <v>5548</v>
      </c>
      <c r="H248" s="190" t="s">
        <v>1398</v>
      </c>
      <c r="I248" s="74" t="s">
        <v>1666</v>
      </c>
      <c r="J248" s="286" t="s">
        <v>1549</v>
      </c>
    </row>
    <row r="249" spans="1:10" ht="30" x14ac:dyDescent="0.25">
      <c r="A249" s="332">
        <v>121</v>
      </c>
      <c r="B249" s="26" t="s">
        <v>5824</v>
      </c>
      <c r="C249" s="304" t="s">
        <v>131</v>
      </c>
      <c r="D249" s="74" t="s">
        <v>9</v>
      </c>
      <c r="E249" s="309">
        <v>0.44</v>
      </c>
      <c r="F249" s="306">
        <v>1100</v>
      </c>
      <c r="G249" s="307" t="s">
        <v>5567</v>
      </c>
      <c r="H249" s="190" t="s">
        <v>1398</v>
      </c>
      <c r="I249" s="74" t="s">
        <v>1666</v>
      </c>
      <c r="J249" s="286"/>
    </row>
    <row r="250" spans="1:10" ht="30" x14ac:dyDescent="0.25">
      <c r="A250" s="332">
        <v>122</v>
      </c>
      <c r="B250" s="26" t="s">
        <v>5825</v>
      </c>
      <c r="C250" s="304" t="s">
        <v>131</v>
      </c>
      <c r="D250" s="74" t="s">
        <v>9</v>
      </c>
      <c r="E250" s="309">
        <v>0.18</v>
      </c>
      <c r="F250" s="306">
        <v>270</v>
      </c>
      <c r="G250" s="307" t="s">
        <v>5548</v>
      </c>
      <c r="H250" s="190" t="s">
        <v>1398</v>
      </c>
      <c r="I250" s="74" t="s">
        <v>1666</v>
      </c>
      <c r="J250" s="286"/>
    </row>
    <row r="251" spans="1:10" ht="45" x14ac:dyDescent="0.25">
      <c r="A251" s="332">
        <v>123</v>
      </c>
      <c r="B251" s="26" t="s">
        <v>5826</v>
      </c>
      <c r="C251" s="304" t="s">
        <v>155</v>
      </c>
      <c r="D251" s="74" t="s">
        <v>9</v>
      </c>
      <c r="E251" s="309">
        <v>0.63</v>
      </c>
      <c r="F251" s="306">
        <v>945.00000000000011</v>
      </c>
      <c r="G251" s="307" t="s">
        <v>5567</v>
      </c>
      <c r="H251" s="190" t="s">
        <v>1398</v>
      </c>
      <c r="I251" s="74" t="s">
        <v>1666</v>
      </c>
      <c r="J251" s="286" t="s">
        <v>5827</v>
      </c>
    </row>
    <row r="252" spans="1:10" ht="60" x14ac:dyDescent="0.25">
      <c r="A252" s="332">
        <v>124</v>
      </c>
      <c r="B252" s="26" t="s">
        <v>5828</v>
      </c>
      <c r="C252" s="304" t="s">
        <v>131</v>
      </c>
      <c r="D252" s="74" t="s">
        <v>9</v>
      </c>
      <c r="E252" s="309">
        <v>0.13500000000000001</v>
      </c>
      <c r="F252" s="306">
        <v>270</v>
      </c>
      <c r="G252" s="307" t="s">
        <v>5548</v>
      </c>
      <c r="H252" s="190" t="s">
        <v>1398</v>
      </c>
      <c r="I252" s="74" t="s">
        <v>1666</v>
      </c>
      <c r="J252" s="286"/>
    </row>
    <row r="253" spans="1:10" ht="30" x14ac:dyDescent="0.25">
      <c r="A253" s="332">
        <v>125</v>
      </c>
      <c r="B253" s="26" t="s">
        <v>5829</v>
      </c>
      <c r="C253" s="304" t="s">
        <v>155</v>
      </c>
      <c r="D253" s="74" t="s">
        <v>9</v>
      </c>
      <c r="E253" s="309">
        <v>0.08</v>
      </c>
      <c r="F253" s="306">
        <v>0</v>
      </c>
      <c r="G253" s="307" t="s">
        <v>5548</v>
      </c>
      <c r="H253" s="310"/>
      <c r="I253" s="74"/>
      <c r="J253" s="26" t="s">
        <v>5667</v>
      </c>
    </row>
    <row r="254" spans="1:10" x14ac:dyDescent="0.25">
      <c r="A254" s="332">
        <v>126</v>
      </c>
      <c r="B254" s="26" t="s">
        <v>5830</v>
      </c>
      <c r="C254" s="304" t="s">
        <v>155</v>
      </c>
      <c r="D254" s="74" t="s">
        <v>9</v>
      </c>
      <c r="E254" s="309">
        <v>0.01</v>
      </c>
      <c r="F254" s="306">
        <v>15</v>
      </c>
      <c r="G254" s="307" t="s">
        <v>5548</v>
      </c>
      <c r="H254" s="190" t="s">
        <v>1398</v>
      </c>
      <c r="I254" s="74" t="s">
        <v>1666</v>
      </c>
      <c r="J254" s="26"/>
    </row>
    <row r="255" spans="1:10" x14ac:dyDescent="0.25">
      <c r="A255" s="332">
        <v>127</v>
      </c>
      <c r="B255" s="26" t="s">
        <v>5831</v>
      </c>
      <c r="C255" s="304" t="s">
        <v>131</v>
      </c>
      <c r="D255" s="74" t="s">
        <v>9</v>
      </c>
      <c r="E255" s="309">
        <v>1.4999999999999999E-2</v>
      </c>
      <c r="F255" s="306">
        <v>60</v>
      </c>
      <c r="G255" s="307" t="s">
        <v>5548</v>
      </c>
      <c r="H255" s="190" t="s">
        <v>1398</v>
      </c>
      <c r="I255" s="74" t="s">
        <v>1666</v>
      </c>
      <c r="J255" s="26"/>
    </row>
    <row r="256" spans="1:10" ht="30" x14ac:dyDescent="0.25">
      <c r="A256" s="332">
        <v>128</v>
      </c>
      <c r="B256" s="26" t="s">
        <v>5832</v>
      </c>
      <c r="C256" s="304" t="s">
        <v>131</v>
      </c>
      <c r="D256" s="74" t="s">
        <v>9</v>
      </c>
      <c r="E256" s="309">
        <v>0.1</v>
      </c>
      <c r="F256" s="306">
        <v>200</v>
      </c>
      <c r="G256" s="307" t="s">
        <v>5548</v>
      </c>
      <c r="H256" s="190" t="s">
        <v>1398</v>
      </c>
      <c r="I256" s="74" t="s">
        <v>1666</v>
      </c>
      <c r="J256" s="286"/>
    </row>
    <row r="257" spans="1:10" ht="30" x14ac:dyDescent="0.25">
      <c r="A257" s="332">
        <v>129</v>
      </c>
      <c r="B257" s="26" t="s">
        <v>5833</v>
      </c>
      <c r="C257" s="74" t="s">
        <v>155</v>
      </c>
      <c r="D257" s="74" t="s">
        <v>9</v>
      </c>
      <c r="E257" s="309">
        <v>0.1</v>
      </c>
      <c r="F257" s="306">
        <v>0</v>
      </c>
      <c r="G257" s="307" t="s">
        <v>5548</v>
      </c>
      <c r="H257" s="331"/>
      <c r="I257" s="331"/>
      <c r="J257" s="286" t="s">
        <v>5834</v>
      </c>
    </row>
    <row r="258" spans="1:10" x14ac:dyDescent="0.25">
      <c r="A258" s="332">
        <v>130</v>
      </c>
      <c r="B258" s="26" t="s">
        <v>5835</v>
      </c>
      <c r="C258" s="74" t="s">
        <v>155</v>
      </c>
      <c r="D258" s="74" t="s">
        <v>9</v>
      </c>
      <c r="E258" s="309">
        <v>0.01</v>
      </c>
      <c r="F258" s="306">
        <v>40</v>
      </c>
      <c r="G258" s="307" t="s">
        <v>5548</v>
      </c>
      <c r="H258" s="190" t="s">
        <v>1398</v>
      </c>
      <c r="I258" s="74" t="s">
        <v>1666</v>
      </c>
      <c r="J258" s="286"/>
    </row>
    <row r="259" spans="1:10" ht="45" x14ac:dyDescent="0.25">
      <c r="A259" s="332">
        <v>131</v>
      </c>
      <c r="B259" s="26" t="s">
        <v>5836</v>
      </c>
      <c r="C259" s="74" t="s">
        <v>131</v>
      </c>
      <c r="D259" s="74" t="s">
        <v>9</v>
      </c>
      <c r="E259" s="309">
        <v>0.41100000000000003</v>
      </c>
      <c r="F259" s="306">
        <v>822.00000000000011</v>
      </c>
      <c r="G259" s="307" t="s">
        <v>5705</v>
      </c>
      <c r="H259" s="190" t="s">
        <v>1398</v>
      </c>
      <c r="I259" s="74" t="s">
        <v>5686</v>
      </c>
      <c r="J259" s="26"/>
    </row>
    <row r="260" spans="1:10" x14ac:dyDescent="0.25">
      <c r="A260" s="336"/>
      <c r="B260" s="26"/>
      <c r="C260" s="74"/>
      <c r="D260" s="74"/>
      <c r="E260" s="309"/>
      <c r="F260" s="306"/>
      <c r="G260" s="307"/>
      <c r="H260" s="190"/>
      <c r="I260" s="74"/>
      <c r="J260" s="26"/>
    </row>
    <row r="261" spans="1:10" x14ac:dyDescent="0.25">
      <c r="A261" s="336">
        <v>1</v>
      </c>
      <c r="B261" s="26" t="s">
        <v>5837</v>
      </c>
      <c r="C261" s="74" t="s">
        <v>5838</v>
      </c>
      <c r="D261" s="74" t="s">
        <v>10</v>
      </c>
      <c r="E261" s="309">
        <v>0.46</v>
      </c>
      <c r="F261" s="306">
        <v>920</v>
      </c>
      <c r="G261" s="307" t="s">
        <v>5548</v>
      </c>
      <c r="H261" s="310" t="s">
        <v>1398</v>
      </c>
      <c r="I261" s="74" t="s">
        <v>5839</v>
      </c>
      <c r="J261" s="26"/>
    </row>
    <row r="262" spans="1:10" x14ac:dyDescent="0.25">
      <c r="A262" s="336">
        <v>2</v>
      </c>
      <c r="B262" s="26" t="s">
        <v>5837</v>
      </c>
      <c r="C262" s="74" t="s">
        <v>5838</v>
      </c>
      <c r="D262" s="74" t="s">
        <v>10</v>
      </c>
      <c r="E262" s="309">
        <v>0.23</v>
      </c>
      <c r="F262" s="306">
        <v>580</v>
      </c>
      <c r="G262" s="307" t="s">
        <v>5567</v>
      </c>
      <c r="H262" s="310" t="s">
        <v>1398</v>
      </c>
      <c r="I262" s="74" t="s">
        <v>5839</v>
      </c>
      <c r="J262" s="26"/>
    </row>
    <row r="263" spans="1:10" x14ac:dyDescent="0.25">
      <c r="A263" s="336">
        <v>3</v>
      </c>
      <c r="B263" s="26" t="s">
        <v>5840</v>
      </c>
      <c r="C263" s="304" t="s">
        <v>5841</v>
      </c>
      <c r="D263" s="74" t="s">
        <v>10</v>
      </c>
      <c r="E263" s="327">
        <v>0.34</v>
      </c>
      <c r="F263" s="306">
        <v>680</v>
      </c>
      <c r="G263" s="307" t="s">
        <v>5567</v>
      </c>
      <c r="H263" s="310" t="s">
        <v>1398</v>
      </c>
      <c r="I263" s="74" t="s">
        <v>5842</v>
      </c>
      <c r="J263" s="286"/>
    </row>
    <row r="264" spans="1:10" ht="30" x14ac:dyDescent="0.25">
      <c r="A264" s="336">
        <v>4</v>
      </c>
      <c r="B264" s="26" t="s">
        <v>5843</v>
      </c>
      <c r="C264" s="304" t="s">
        <v>5841</v>
      </c>
      <c r="D264" s="74" t="s">
        <v>10</v>
      </c>
      <c r="E264" s="327">
        <v>1.38</v>
      </c>
      <c r="F264" s="306">
        <v>2760</v>
      </c>
      <c r="G264" s="307" t="s">
        <v>5548</v>
      </c>
      <c r="H264" s="190" t="s">
        <v>1398</v>
      </c>
      <c r="I264" s="74" t="s">
        <v>5842</v>
      </c>
      <c r="J264" s="26"/>
    </row>
    <row r="265" spans="1:10" ht="75" x14ac:dyDescent="0.25">
      <c r="A265" s="336">
        <v>5</v>
      </c>
      <c r="B265" s="26" t="s">
        <v>5844</v>
      </c>
      <c r="C265" s="304" t="s">
        <v>5845</v>
      </c>
      <c r="D265" s="74" t="s">
        <v>10</v>
      </c>
      <c r="E265" s="311">
        <v>0.38</v>
      </c>
      <c r="F265" s="306">
        <v>1140</v>
      </c>
      <c r="G265" s="307" t="s">
        <v>5548</v>
      </c>
      <c r="H265" s="190" t="s">
        <v>1398</v>
      </c>
      <c r="I265" s="190" t="s">
        <v>1558</v>
      </c>
      <c r="J265" s="286"/>
    </row>
    <row r="266" spans="1:10" ht="60" x14ac:dyDescent="0.25">
      <c r="A266" s="336">
        <v>6</v>
      </c>
      <c r="B266" s="26" t="s">
        <v>5846</v>
      </c>
      <c r="C266" s="304" t="s">
        <v>5847</v>
      </c>
      <c r="D266" s="74" t="s">
        <v>10</v>
      </c>
      <c r="E266" s="309">
        <v>2.21</v>
      </c>
      <c r="F266" s="306">
        <v>6188</v>
      </c>
      <c r="G266" s="74" t="s">
        <v>5548</v>
      </c>
      <c r="H266" s="190" t="s">
        <v>45</v>
      </c>
      <c r="I266" s="190" t="s">
        <v>5848</v>
      </c>
      <c r="J266" s="26" t="s">
        <v>78</v>
      </c>
    </row>
    <row r="267" spans="1:10" ht="30" x14ac:dyDescent="0.25">
      <c r="A267" s="336">
        <v>7</v>
      </c>
      <c r="B267" s="26" t="s">
        <v>5849</v>
      </c>
      <c r="C267" s="304" t="s">
        <v>5845</v>
      </c>
      <c r="D267" s="74" t="s">
        <v>10</v>
      </c>
      <c r="E267" s="309">
        <v>0.05</v>
      </c>
      <c r="F267" s="306">
        <v>150</v>
      </c>
      <c r="G267" s="307" t="s">
        <v>5548</v>
      </c>
      <c r="H267" s="74" t="s">
        <v>1398</v>
      </c>
      <c r="I267" s="190" t="s">
        <v>1558</v>
      </c>
      <c r="J267" s="26"/>
    </row>
    <row r="268" spans="1:10" ht="45" x14ac:dyDescent="0.25">
      <c r="A268" s="336">
        <v>8</v>
      </c>
      <c r="B268" s="26" t="s">
        <v>5850</v>
      </c>
      <c r="C268" s="304" t="s">
        <v>5841</v>
      </c>
      <c r="D268" s="74" t="s">
        <v>10</v>
      </c>
      <c r="E268" s="309">
        <v>0.52</v>
      </c>
      <c r="F268" s="306">
        <v>1560</v>
      </c>
      <c r="G268" s="307" t="s">
        <v>5548</v>
      </c>
      <c r="H268" s="310" t="s">
        <v>1398</v>
      </c>
      <c r="I268" s="74" t="s">
        <v>5842</v>
      </c>
      <c r="J268" s="286"/>
    </row>
    <row r="269" spans="1:10" x14ac:dyDescent="0.25">
      <c r="A269" s="336">
        <v>9</v>
      </c>
      <c r="B269" s="26" t="s">
        <v>294</v>
      </c>
      <c r="C269" s="337" t="s">
        <v>5851</v>
      </c>
      <c r="D269" s="74" t="s">
        <v>10</v>
      </c>
      <c r="E269" s="309">
        <v>1.085</v>
      </c>
      <c r="F269" s="306">
        <v>2712</v>
      </c>
      <c r="G269" s="307" t="s">
        <v>5548</v>
      </c>
      <c r="H269" s="310" t="s">
        <v>1398</v>
      </c>
      <c r="I269" s="74" t="s">
        <v>5852</v>
      </c>
      <c r="J269" s="286"/>
    </row>
    <row r="270" spans="1:10" x14ac:dyDescent="0.25">
      <c r="A270" s="336">
        <v>10</v>
      </c>
      <c r="B270" s="26" t="s">
        <v>5853</v>
      </c>
      <c r="C270" s="304" t="s">
        <v>5854</v>
      </c>
      <c r="D270" s="74" t="s">
        <v>10</v>
      </c>
      <c r="E270" s="309">
        <v>1.59</v>
      </c>
      <c r="F270" s="306">
        <v>2385</v>
      </c>
      <c r="G270" s="307" t="s">
        <v>5567</v>
      </c>
      <c r="H270" s="190" t="s">
        <v>45</v>
      </c>
      <c r="I270" s="74" t="s">
        <v>5855</v>
      </c>
      <c r="J270" s="286"/>
    </row>
    <row r="271" spans="1:10" x14ac:dyDescent="0.25">
      <c r="A271" s="336">
        <v>11</v>
      </c>
      <c r="B271" s="26" t="s">
        <v>5856</v>
      </c>
      <c r="C271" s="304" t="s">
        <v>5854</v>
      </c>
      <c r="D271" s="74" t="s">
        <v>10</v>
      </c>
      <c r="E271" s="309">
        <v>3.2</v>
      </c>
      <c r="F271" s="306">
        <v>8640</v>
      </c>
      <c r="G271" s="307" t="s">
        <v>5548</v>
      </c>
      <c r="H271" s="190" t="s">
        <v>45</v>
      </c>
      <c r="I271" s="74" t="s">
        <v>5855</v>
      </c>
      <c r="J271" s="26"/>
    </row>
    <row r="272" spans="1:10" x14ac:dyDescent="0.25">
      <c r="A272" s="336">
        <v>12</v>
      </c>
      <c r="B272" s="26" t="s">
        <v>299</v>
      </c>
      <c r="C272" s="338" t="s">
        <v>5857</v>
      </c>
      <c r="D272" s="339" t="s">
        <v>10</v>
      </c>
      <c r="E272" s="340">
        <v>0.36499999999999999</v>
      </c>
      <c r="F272" s="341">
        <v>915</v>
      </c>
      <c r="G272" s="342" t="s">
        <v>5548</v>
      </c>
      <c r="H272" s="343" t="s">
        <v>1398</v>
      </c>
      <c r="I272" s="339" t="s">
        <v>2887</v>
      </c>
      <c r="J272" s="344"/>
    </row>
    <row r="273" spans="1:10" x14ac:dyDescent="0.25">
      <c r="A273" s="336">
        <v>13</v>
      </c>
      <c r="B273" s="26" t="s">
        <v>300</v>
      </c>
      <c r="C273" s="304" t="s">
        <v>5857</v>
      </c>
      <c r="D273" s="74" t="s">
        <v>10</v>
      </c>
      <c r="E273" s="309">
        <v>0.35</v>
      </c>
      <c r="F273" s="306">
        <v>700</v>
      </c>
      <c r="G273" s="307" t="s">
        <v>5548</v>
      </c>
      <c r="H273" s="310" t="s">
        <v>1398</v>
      </c>
      <c r="I273" s="74" t="s">
        <v>2887</v>
      </c>
      <c r="J273" s="26"/>
    </row>
    <row r="274" spans="1:10" ht="45" x14ac:dyDescent="0.25">
      <c r="A274" s="336">
        <v>14</v>
      </c>
      <c r="B274" s="26" t="s">
        <v>5858</v>
      </c>
      <c r="C274" s="304" t="s">
        <v>5859</v>
      </c>
      <c r="D274" s="74" t="s">
        <v>10</v>
      </c>
      <c r="E274" s="309">
        <v>0.5</v>
      </c>
      <c r="F274" s="306">
        <v>2550</v>
      </c>
      <c r="G274" s="307" t="s">
        <v>5548</v>
      </c>
      <c r="H274" s="190" t="s">
        <v>45</v>
      </c>
      <c r="I274" s="74" t="s">
        <v>1553</v>
      </c>
      <c r="J274" s="26" t="s">
        <v>78</v>
      </c>
    </row>
    <row r="275" spans="1:10" ht="45" x14ac:dyDescent="0.25">
      <c r="A275" s="336">
        <v>15</v>
      </c>
      <c r="B275" s="26" t="s">
        <v>5860</v>
      </c>
      <c r="C275" s="304" t="s">
        <v>5861</v>
      </c>
      <c r="D275" s="74" t="s">
        <v>10</v>
      </c>
      <c r="E275" s="327">
        <v>0.95</v>
      </c>
      <c r="F275" s="306">
        <v>2660</v>
      </c>
      <c r="G275" s="307" t="s">
        <v>5548</v>
      </c>
      <c r="H275" s="310" t="s">
        <v>1398</v>
      </c>
      <c r="I275" s="74" t="s">
        <v>5842</v>
      </c>
      <c r="J275" s="286"/>
    </row>
    <row r="276" spans="1:10" x14ac:dyDescent="0.25">
      <c r="A276" s="336">
        <v>16</v>
      </c>
      <c r="B276" s="26" t="s">
        <v>305</v>
      </c>
      <c r="C276" s="74" t="s">
        <v>5838</v>
      </c>
      <c r="D276" s="74" t="s">
        <v>10</v>
      </c>
      <c r="E276" s="309">
        <v>0.29799999999999999</v>
      </c>
      <c r="F276" s="306">
        <v>596</v>
      </c>
      <c r="G276" s="307" t="s">
        <v>5548</v>
      </c>
      <c r="H276" s="310" t="s">
        <v>1398</v>
      </c>
      <c r="I276" s="74" t="s">
        <v>5839</v>
      </c>
      <c r="J276" s="286"/>
    </row>
    <row r="277" spans="1:10" x14ac:dyDescent="0.25">
      <c r="A277" s="336">
        <v>17</v>
      </c>
      <c r="B277" s="26" t="s">
        <v>5862</v>
      </c>
      <c r="C277" s="304" t="s">
        <v>5863</v>
      </c>
      <c r="D277" s="74" t="s">
        <v>10</v>
      </c>
      <c r="E277" s="309">
        <v>1.6</v>
      </c>
      <c r="F277" s="306">
        <v>2720</v>
      </c>
      <c r="G277" s="307" t="s">
        <v>5548</v>
      </c>
      <c r="H277" s="190" t="s">
        <v>45</v>
      </c>
      <c r="I277" s="74" t="s">
        <v>5848</v>
      </c>
      <c r="J277" s="26"/>
    </row>
    <row r="278" spans="1:10" x14ac:dyDescent="0.25">
      <c r="A278" s="336">
        <v>18</v>
      </c>
      <c r="B278" s="26" t="s">
        <v>5864</v>
      </c>
      <c r="C278" s="304" t="s">
        <v>5863</v>
      </c>
      <c r="D278" s="74" t="s">
        <v>10</v>
      </c>
      <c r="E278" s="309">
        <v>1.3599999999999999</v>
      </c>
      <c r="F278" s="306">
        <v>2039.9999999999995</v>
      </c>
      <c r="G278" s="307" t="s">
        <v>5567</v>
      </c>
      <c r="H278" s="190" t="s">
        <v>45</v>
      </c>
      <c r="I278" s="74" t="s">
        <v>5848</v>
      </c>
      <c r="J278" s="26"/>
    </row>
    <row r="279" spans="1:10" x14ac:dyDescent="0.25">
      <c r="A279" s="336">
        <v>19</v>
      </c>
      <c r="B279" s="26" t="s">
        <v>5865</v>
      </c>
      <c r="C279" s="304" t="s">
        <v>5847</v>
      </c>
      <c r="D279" s="74" t="s">
        <v>10</v>
      </c>
      <c r="E279" s="327">
        <v>0.46</v>
      </c>
      <c r="F279" s="306">
        <v>1380</v>
      </c>
      <c r="G279" s="74" t="s">
        <v>5548</v>
      </c>
      <c r="H279" s="190" t="s">
        <v>1398</v>
      </c>
      <c r="I279" s="190" t="s">
        <v>5866</v>
      </c>
      <c r="J279" s="345"/>
    </row>
    <row r="280" spans="1:10" x14ac:dyDescent="0.25">
      <c r="A280" s="336">
        <v>20</v>
      </c>
      <c r="B280" s="26" t="s">
        <v>1559</v>
      </c>
      <c r="C280" s="304" t="s">
        <v>5854</v>
      </c>
      <c r="D280" s="74" t="s">
        <v>10</v>
      </c>
      <c r="E280" s="327">
        <v>0.61</v>
      </c>
      <c r="F280" s="306">
        <v>1525</v>
      </c>
      <c r="G280" s="307" t="s">
        <v>5548</v>
      </c>
      <c r="H280" s="310" t="s">
        <v>1398</v>
      </c>
      <c r="I280" s="74" t="s">
        <v>5867</v>
      </c>
      <c r="J280" s="286"/>
    </row>
    <row r="281" spans="1:10" x14ac:dyDescent="0.25">
      <c r="A281" s="336">
        <v>21</v>
      </c>
      <c r="B281" s="26" t="s">
        <v>5868</v>
      </c>
      <c r="C281" s="304" t="s">
        <v>5854</v>
      </c>
      <c r="D281" s="74" t="s">
        <v>10</v>
      </c>
      <c r="E281" s="309">
        <v>5.2</v>
      </c>
      <c r="F281" s="306">
        <v>9360</v>
      </c>
      <c r="G281" s="307" t="s">
        <v>5548</v>
      </c>
      <c r="H281" s="190" t="s">
        <v>1398</v>
      </c>
      <c r="I281" s="74" t="s">
        <v>5867</v>
      </c>
      <c r="J281" s="26"/>
    </row>
    <row r="282" spans="1:10" x14ac:dyDescent="0.25">
      <c r="A282" s="336">
        <v>22</v>
      </c>
      <c r="B282" s="26" t="s">
        <v>5869</v>
      </c>
      <c r="C282" s="304" t="s">
        <v>5854</v>
      </c>
      <c r="D282" s="74" t="s">
        <v>10</v>
      </c>
      <c r="E282" s="309">
        <v>1.31</v>
      </c>
      <c r="F282" s="306">
        <v>3537.0000000000005</v>
      </c>
      <c r="G282" s="307" t="s">
        <v>5567</v>
      </c>
      <c r="H282" s="190" t="s">
        <v>1398</v>
      </c>
      <c r="I282" s="74" t="s">
        <v>5867</v>
      </c>
      <c r="J282" s="286"/>
    </row>
    <row r="283" spans="1:10" x14ac:dyDescent="0.25">
      <c r="A283" s="336">
        <v>23</v>
      </c>
      <c r="B283" s="26" t="s">
        <v>5870</v>
      </c>
      <c r="C283" s="320" t="s">
        <v>5854</v>
      </c>
      <c r="D283" s="112" t="s">
        <v>10</v>
      </c>
      <c r="E283" s="321">
        <v>0.3</v>
      </c>
      <c r="F283" s="322">
        <v>750</v>
      </c>
      <c r="G283" s="323" t="s">
        <v>5548</v>
      </c>
      <c r="H283" s="325" t="s">
        <v>1398</v>
      </c>
      <c r="I283" s="112" t="s">
        <v>5867</v>
      </c>
      <c r="J283" s="326"/>
    </row>
    <row r="284" spans="1:10" x14ac:dyDescent="0.25">
      <c r="A284" s="336">
        <v>24</v>
      </c>
      <c r="B284" s="26" t="s">
        <v>5871</v>
      </c>
      <c r="C284" s="74" t="s">
        <v>5838</v>
      </c>
      <c r="D284" s="74" t="s">
        <v>10</v>
      </c>
      <c r="E284" s="327">
        <v>1.52</v>
      </c>
      <c r="F284" s="306">
        <v>3040</v>
      </c>
      <c r="G284" s="307" t="s">
        <v>5548</v>
      </c>
      <c r="H284" s="74" t="s">
        <v>1398</v>
      </c>
      <c r="I284" s="74" t="s">
        <v>5839</v>
      </c>
      <c r="J284" s="26"/>
    </row>
    <row r="285" spans="1:10" ht="45" x14ac:dyDescent="0.25">
      <c r="A285" s="336">
        <v>25</v>
      </c>
      <c r="B285" s="26" t="s">
        <v>5872</v>
      </c>
      <c r="C285" s="304" t="s">
        <v>5854</v>
      </c>
      <c r="D285" s="74" t="s">
        <v>10</v>
      </c>
      <c r="E285" s="311">
        <v>0.39999999999999997</v>
      </c>
      <c r="F285" s="306">
        <v>1599.9999999999998</v>
      </c>
      <c r="G285" s="307" t="s">
        <v>5562</v>
      </c>
      <c r="H285" s="74" t="s">
        <v>45</v>
      </c>
      <c r="I285" s="74" t="s">
        <v>5855</v>
      </c>
      <c r="J285" s="26" t="s">
        <v>78</v>
      </c>
    </row>
    <row r="286" spans="1:10" ht="30" x14ac:dyDescent="0.25">
      <c r="A286" s="336">
        <v>26</v>
      </c>
      <c r="B286" s="26" t="s">
        <v>5873</v>
      </c>
      <c r="C286" s="304" t="s">
        <v>5854</v>
      </c>
      <c r="D286" s="74" t="s">
        <v>10</v>
      </c>
      <c r="E286" s="311">
        <v>0.45</v>
      </c>
      <c r="F286" s="306">
        <v>675</v>
      </c>
      <c r="G286" s="307" t="s">
        <v>5567</v>
      </c>
      <c r="H286" s="190" t="s">
        <v>1398</v>
      </c>
      <c r="I286" s="74" t="s">
        <v>5867</v>
      </c>
      <c r="J286" s="286"/>
    </row>
    <row r="287" spans="1:10" ht="45" x14ac:dyDescent="0.25">
      <c r="A287" s="336">
        <v>27</v>
      </c>
      <c r="B287" s="26" t="s">
        <v>5874</v>
      </c>
      <c r="C287" s="304" t="s">
        <v>5854</v>
      </c>
      <c r="D287" s="74" t="s">
        <v>10</v>
      </c>
      <c r="E287" s="311">
        <v>0.95</v>
      </c>
      <c r="F287" s="306">
        <v>2185</v>
      </c>
      <c r="G287" s="307" t="s">
        <v>5548</v>
      </c>
      <c r="H287" s="74" t="s">
        <v>1398</v>
      </c>
      <c r="I287" s="74" t="s">
        <v>5867</v>
      </c>
      <c r="J287" s="286"/>
    </row>
    <row r="288" spans="1:10" ht="30" x14ac:dyDescent="0.25">
      <c r="A288" s="336">
        <v>28</v>
      </c>
      <c r="B288" s="26" t="s">
        <v>5875</v>
      </c>
      <c r="C288" s="304" t="s">
        <v>5845</v>
      </c>
      <c r="D288" s="74" t="s">
        <v>10</v>
      </c>
      <c r="E288" s="327">
        <v>0.19</v>
      </c>
      <c r="F288" s="306">
        <v>570</v>
      </c>
      <c r="G288" s="307" t="s">
        <v>5548</v>
      </c>
      <c r="H288" s="190">
        <v>0</v>
      </c>
      <c r="I288" s="190">
        <v>0</v>
      </c>
      <c r="J288" s="26" t="s">
        <v>5876</v>
      </c>
    </row>
    <row r="289" spans="1:10" ht="30" x14ac:dyDescent="0.25">
      <c r="A289" s="336">
        <v>29</v>
      </c>
      <c r="B289" s="26" t="s">
        <v>5877</v>
      </c>
      <c r="C289" s="74" t="s">
        <v>5878</v>
      </c>
      <c r="D289" s="74" t="s">
        <v>10</v>
      </c>
      <c r="E289" s="309">
        <v>0.39</v>
      </c>
      <c r="F289" s="306">
        <v>585</v>
      </c>
      <c r="G289" s="307" t="s">
        <v>5548</v>
      </c>
      <c r="H289" s="74" t="s">
        <v>1398</v>
      </c>
      <c r="I289" s="74" t="s">
        <v>5852</v>
      </c>
      <c r="J289" s="286"/>
    </row>
    <row r="290" spans="1:10" x14ac:dyDescent="0.25">
      <c r="A290" s="336">
        <v>30</v>
      </c>
      <c r="B290" s="26" t="s">
        <v>5879</v>
      </c>
      <c r="C290" s="74" t="s">
        <v>286</v>
      </c>
      <c r="D290" s="74" t="s">
        <v>10</v>
      </c>
      <c r="E290" s="311">
        <v>0.8</v>
      </c>
      <c r="F290" s="306">
        <v>0</v>
      </c>
      <c r="G290" s="307" t="s">
        <v>5567</v>
      </c>
      <c r="H290" s="331">
        <v>0</v>
      </c>
      <c r="I290" s="74">
        <v>0</v>
      </c>
      <c r="J290" s="286" t="s">
        <v>5880</v>
      </c>
    </row>
    <row r="291" spans="1:10" ht="30" x14ac:dyDescent="0.25">
      <c r="A291" s="336">
        <v>31</v>
      </c>
      <c r="B291" s="26" t="s">
        <v>5881</v>
      </c>
      <c r="C291" s="74" t="s">
        <v>5838</v>
      </c>
      <c r="D291" s="74" t="s">
        <v>10</v>
      </c>
      <c r="E291" s="311">
        <v>0.26600000000000001</v>
      </c>
      <c r="F291" s="306">
        <v>630</v>
      </c>
      <c r="G291" s="307" t="s">
        <v>5548</v>
      </c>
      <c r="H291" s="74" t="s">
        <v>1398</v>
      </c>
      <c r="I291" s="74" t="s">
        <v>5839</v>
      </c>
      <c r="J291" s="286"/>
    </row>
    <row r="292" spans="1:10" ht="30" x14ac:dyDescent="0.25">
      <c r="A292" s="336">
        <v>32</v>
      </c>
      <c r="B292" s="26" t="s">
        <v>5881</v>
      </c>
      <c r="C292" s="74" t="s">
        <v>5838</v>
      </c>
      <c r="D292" s="74" t="s">
        <v>10</v>
      </c>
      <c r="E292" s="311">
        <v>0.11</v>
      </c>
      <c r="F292" s="306">
        <v>275</v>
      </c>
      <c r="G292" s="307" t="s">
        <v>5567</v>
      </c>
      <c r="H292" s="74" t="s">
        <v>1398</v>
      </c>
      <c r="I292" s="74" t="s">
        <v>5839</v>
      </c>
      <c r="J292" s="286"/>
    </row>
    <row r="293" spans="1:10" x14ac:dyDescent="0.25">
      <c r="A293" s="336">
        <v>33</v>
      </c>
      <c r="B293" s="26" t="s">
        <v>5882</v>
      </c>
      <c r="C293" s="74" t="s">
        <v>5838</v>
      </c>
      <c r="D293" s="74" t="s">
        <v>10</v>
      </c>
      <c r="E293" s="311">
        <v>0.43</v>
      </c>
      <c r="F293" s="306">
        <v>1505</v>
      </c>
      <c r="G293" s="307" t="s">
        <v>5548</v>
      </c>
      <c r="H293" s="190" t="s">
        <v>1398</v>
      </c>
      <c r="I293" s="74" t="s">
        <v>5839</v>
      </c>
      <c r="J293" s="286"/>
    </row>
    <row r="294" spans="1:10" ht="30" x14ac:dyDescent="0.25">
      <c r="A294" s="336">
        <v>34</v>
      </c>
      <c r="B294" s="26" t="s">
        <v>5883</v>
      </c>
      <c r="C294" s="74" t="s">
        <v>5838</v>
      </c>
      <c r="D294" s="74" t="s">
        <v>10</v>
      </c>
      <c r="E294" s="309">
        <v>0.33</v>
      </c>
      <c r="F294" s="306">
        <v>660</v>
      </c>
      <c r="G294" s="307" t="s">
        <v>5548</v>
      </c>
      <c r="H294" s="74" t="s">
        <v>1398</v>
      </c>
      <c r="I294" s="74" t="s">
        <v>5839</v>
      </c>
      <c r="J294" s="286"/>
    </row>
    <row r="295" spans="1:10" ht="30" x14ac:dyDescent="0.25">
      <c r="A295" s="336">
        <v>35</v>
      </c>
      <c r="B295" s="26" t="s">
        <v>5884</v>
      </c>
      <c r="C295" s="304" t="s">
        <v>5861</v>
      </c>
      <c r="D295" s="74" t="s">
        <v>10</v>
      </c>
      <c r="E295" s="327">
        <v>0.18</v>
      </c>
      <c r="F295" s="306">
        <v>324</v>
      </c>
      <c r="G295" s="307" t="s">
        <v>5548</v>
      </c>
      <c r="H295" s="74" t="s">
        <v>1398</v>
      </c>
      <c r="I295" s="74" t="s">
        <v>5842</v>
      </c>
      <c r="J295" s="286"/>
    </row>
    <row r="296" spans="1:10" ht="30" x14ac:dyDescent="0.25">
      <c r="A296" s="336">
        <v>36</v>
      </c>
      <c r="B296" s="26" t="s">
        <v>5885</v>
      </c>
      <c r="C296" s="74" t="s">
        <v>5886</v>
      </c>
      <c r="D296" s="74" t="s">
        <v>10</v>
      </c>
      <c r="E296" s="311">
        <v>0.66</v>
      </c>
      <c r="F296" s="306">
        <v>1320</v>
      </c>
      <c r="G296" s="307" t="s">
        <v>5548</v>
      </c>
      <c r="H296" s="74" t="s">
        <v>1398</v>
      </c>
      <c r="I296" s="74" t="s">
        <v>5839</v>
      </c>
      <c r="J296" s="286"/>
    </row>
    <row r="297" spans="1:10" ht="60" x14ac:dyDescent="0.25">
      <c r="A297" s="336">
        <v>37</v>
      </c>
      <c r="B297" s="26" t="s">
        <v>5887</v>
      </c>
      <c r="C297" s="304" t="s">
        <v>5847</v>
      </c>
      <c r="D297" s="74" t="s">
        <v>10</v>
      </c>
      <c r="E297" s="327">
        <v>0.74</v>
      </c>
      <c r="F297" s="306">
        <v>1701.9999999999998</v>
      </c>
      <c r="G297" s="307" t="s">
        <v>5548</v>
      </c>
      <c r="H297" s="74" t="s">
        <v>1398</v>
      </c>
      <c r="I297" s="190" t="s">
        <v>5866</v>
      </c>
      <c r="J297" s="26"/>
    </row>
    <row r="298" spans="1:10" x14ac:dyDescent="0.25">
      <c r="A298" s="336">
        <v>38</v>
      </c>
      <c r="B298" s="26" t="s">
        <v>5888</v>
      </c>
      <c r="C298" s="304" t="s">
        <v>5838</v>
      </c>
      <c r="D298" s="74" t="s">
        <v>10</v>
      </c>
      <c r="E298" s="327">
        <v>0.09</v>
      </c>
      <c r="F298" s="306">
        <v>180</v>
      </c>
      <c r="G298" s="307" t="s">
        <v>5548</v>
      </c>
      <c r="H298" s="74" t="s">
        <v>1398</v>
      </c>
      <c r="I298" s="74" t="s">
        <v>5839</v>
      </c>
      <c r="J298" s="26"/>
    </row>
    <row r="299" spans="1:10" x14ac:dyDescent="0.25">
      <c r="A299" s="336">
        <v>39</v>
      </c>
      <c r="B299" s="26" t="s">
        <v>5889</v>
      </c>
      <c r="C299" s="304" t="s">
        <v>5854</v>
      </c>
      <c r="D299" s="74" t="s">
        <v>10</v>
      </c>
      <c r="E299" s="327">
        <v>0.15</v>
      </c>
      <c r="F299" s="306">
        <v>300</v>
      </c>
      <c r="G299" s="307" t="s">
        <v>5548</v>
      </c>
      <c r="H299" s="310" t="s">
        <v>1398</v>
      </c>
      <c r="I299" s="74" t="s">
        <v>5867</v>
      </c>
      <c r="J299" s="286"/>
    </row>
    <row r="300" spans="1:10" ht="75" x14ac:dyDescent="0.25">
      <c r="A300" s="336">
        <v>40</v>
      </c>
      <c r="B300" s="26" t="s">
        <v>5890</v>
      </c>
      <c r="C300" s="304" t="s">
        <v>5861</v>
      </c>
      <c r="D300" s="74" t="s">
        <v>10</v>
      </c>
      <c r="E300" s="327">
        <v>0.38</v>
      </c>
      <c r="F300" s="306">
        <v>950</v>
      </c>
      <c r="G300" s="307" t="s">
        <v>5548</v>
      </c>
      <c r="H300" s="310" t="s">
        <v>1398</v>
      </c>
      <c r="I300" s="74" t="s">
        <v>5842</v>
      </c>
      <c r="J300" s="286"/>
    </row>
    <row r="301" spans="1:10" x14ac:dyDescent="0.25">
      <c r="A301" s="336">
        <v>41</v>
      </c>
      <c r="B301" s="26" t="s">
        <v>5891</v>
      </c>
      <c r="C301" s="304" t="s">
        <v>5854</v>
      </c>
      <c r="D301" s="74" t="s">
        <v>10</v>
      </c>
      <c r="E301" s="309">
        <v>0.66</v>
      </c>
      <c r="F301" s="306">
        <v>1320</v>
      </c>
      <c r="G301" s="307" t="s">
        <v>5548</v>
      </c>
      <c r="H301" s="310" t="s">
        <v>1398</v>
      </c>
      <c r="I301" s="74" t="s">
        <v>5867</v>
      </c>
      <c r="J301" s="286"/>
    </row>
    <row r="302" spans="1:10" x14ac:dyDescent="0.25">
      <c r="A302" s="336">
        <v>42</v>
      </c>
      <c r="B302" s="26" t="s">
        <v>5892</v>
      </c>
      <c r="C302" s="304" t="s">
        <v>5841</v>
      </c>
      <c r="D302" s="74" t="s">
        <v>10</v>
      </c>
      <c r="E302" s="309">
        <v>0.23</v>
      </c>
      <c r="F302" s="306">
        <v>920</v>
      </c>
      <c r="G302" s="307" t="s">
        <v>5548</v>
      </c>
      <c r="H302" s="310" t="s">
        <v>1398</v>
      </c>
      <c r="I302" s="74" t="s">
        <v>5842</v>
      </c>
      <c r="J302" s="286"/>
    </row>
    <row r="303" spans="1:10" x14ac:dyDescent="0.25">
      <c r="A303" s="336">
        <v>43</v>
      </c>
      <c r="B303" s="26" t="s">
        <v>334</v>
      </c>
      <c r="C303" s="304" t="s">
        <v>5893</v>
      </c>
      <c r="D303" s="74" t="s">
        <v>10</v>
      </c>
      <c r="E303" s="309">
        <v>0.33400000000000002</v>
      </c>
      <c r="F303" s="306">
        <v>501</v>
      </c>
      <c r="G303" s="307" t="s">
        <v>5548</v>
      </c>
      <c r="H303" s="310" t="s">
        <v>1398</v>
      </c>
      <c r="I303" s="74" t="s">
        <v>5842</v>
      </c>
      <c r="J303" s="286"/>
    </row>
    <row r="304" spans="1:10" ht="30" x14ac:dyDescent="0.25">
      <c r="A304" s="336">
        <v>44</v>
      </c>
      <c r="B304" s="26" t="s">
        <v>5894</v>
      </c>
      <c r="C304" s="74" t="s">
        <v>5886</v>
      </c>
      <c r="D304" s="74" t="s">
        <v>10</v>
      </c>
      <c r="E304" s="309">
        <v>0.52</v>
      </c>
      <c r="F304" s="306">
        <v>1248</v>
      </c>
      <c r="G304" s="307" t="s">
        <v>5548</v>
      </c>
      <c r="H304" s="310" t="s">
        <v>1398</v>
      </c>
      <c r="I304" s="74" t="s">
        <v>5839</v>
      </c>
      <c r="J304" s="286"/>
    </row>
    <row r="305" spans="1:10" x14ac:dyDescent="0.25">
      <c r="A305" s="336">
        <v>45</v>
      </c>
      <c r="B305" s="26" t="s">
        <v>5895</v>
      </c>
      <c r="C305" s="74" t="s">
        <v>5886</v>
      </c>
      <c r="D305" s="74" t="s">
        <v>10</v>
      </c>
      <c r="E305" s="309">
        <v>0.3</v>
      </c>
      <c r="F305" s="306">
        <v>1200</v>
      </c>
      <c r="G305" s="307" t="s">
        <v>5548</v>
      </c>
      <c r="H305" s="310" t="s">
        <v>1398</v>
      </c>
      <c r="I305" s="74" t="s">
        <v>5839</v>
      </c>
      <c r="J305" s="286"/>
    </row>
    <row r="306" spans="1:10" x14ac:dyDescent="0.25">
      <c r="A306" s="336">
        <v>46</v>
      </c>
      <c r="B306" s="26" t="s">
        <v>5896</v>
      </c>
      <c r="C306" s="74" t="s">
        <v>5886</v>
      </c>
      <c r="D306" s="74" t="s">
        <v>10</v>
      </c>
      <c r="E306" s="309">
        <v>3.4</v>
      </c>
      <c r="F306" s="306">
        <v>10880</v>
      </c>
      <c r="G306" s="307" t="s">
        <v>5548</v>
      </c>
      <c r="H306" s="190" t="s">
        <v>45</v>
      </c>
      <c r="I306" s="74" t="s">
        <v>5855</v>
      </c>
      <c r="J306" s="26"/>
    </row>
    <row r="307" spans="1:10" ht="45" x14ac:dyDescent="0.25">
      <c r="A307" s="336">
        <v>47</v>
      </c>
      <c r="B307" s="26" t="s">
        <v>5897</v>
      </c>
      <c r="C307" s="74" t="s">
        <v>5886</v>
      </c>
      <c r="D307" s="74" t="s">
        <v>10</v>
      </c>
      <c r="E307" s="309">
        <v>1.05</v>
      </c>
      <c r="F307" s="306">
        <v>1575</v>
      </c>
      <c r="G307" s="307" t="s">
        <v>5567</v>
      </c>
      <c r="H307" s="190" t="s">
        <v>45</v>
      </c>
      <c r="I307" s="74" t="s">
        <v>5855</v>
      </c>
      <c r="J307" s="286"/>
    </row>
    <row r="308" spans="1:10" ht="30" x14ac:dyDescent="0.25">
      <c r="A308" s="336">
        <v>48</v>
      </c>
      <c r="B308" s="26" t="s">
        <v>5898</v>
      </c>
      <c r="C308" s="74" t="s">
        <v>5838</v>
      </c>
      <c r="D308" s="74" t="s">
        <v>10</v>
      </c>
      <c r="E308" s="327">
        <v>0.23</v>
      </c>
      <c r="F308" s="306">
        <v>437</v>
      </c>
      <c r="G308" s="307" t="s">
        <v>5548</v>
      </c>
      <c r="H308" s="310" t="s">
        <v>1398</v>
      </c>
      <c r="I308" s="74" t="s">
        <v>5839</v>
      </c>
      <c r="J308" s="26"/>
    </row>
    <row r="309" spans="1:10" x14ac:dyDescent="0.25">
      <c r="A309" s="336">
        <v>49</v>
      </c>
      <c r="B309" s="26" t="s">
        <v>5899</v>
      </c>
      <c r="C309" s="74" t="s">
        <v>5841</v>
      </c>
      <c r="D309" s="74" t="s">
        <v>10</v>
      </c>
      <c r="E309" s="327">
        <v>0.22</v>
      </c>
      <c r="F309" s="306">
        <v>960</v>
      </c>
      <c r="G309" s="307" t="s">
        <v>5548</v>
      </c>
      <c r="H309" s="310" t="s">
        <v>1398</v>
      </c>
      <c r="I309" s="74" t="s">
        <v>5842</v>
      </c>
      <c r="J309" s="26"/>
    </row>
    <row r="310" spans="1:10" ht="30" x14ac:dyDescent="0.25">
      <c r="A310" s="336">
        <v>50</v>
      </c>
      <c r="B310" s="26" t="s">
        <v>5900</v>
      </c>
      <c r="C310" s="304" t="s">
        <v>5893</v>
      </c>
      <c r="D310" s="74" t="s">
        <v>10</v>
      </c>
      <c r="E310" s="311">
        <v>0.44</v>
      </c>
      <c r="F310" s="306">
        <v>880</v>
      </c>
      <c r="G310" s="307" t="s">
        <v>5548</v>
      </c>
      <c r="H310" s="310" t="s">
        <v>1398</v>
      </c>
      <c r="I310" s="74" t="s">
        <v>5842</v>
      </c>
      <c r="J310" s="286"/>
    </row>
    <row r="311" spans="1:10" x14ac:dyDescent="0.25">
      <c r="A311" s="336">
        <v>51</v>
      </c>
      <c r="B311" s="26" t="s">
        <v>5901</v>
      </c>
      <c r="C311" s="304" t="s">
        <v>5893</v>
      </c>
      <c r="D311" s="74" t="s">
        <v>10</v>
      </c>
      <c r="E311" s="327">
        <v>0.308</v>
      </c>
      <c r="F311" s="306">
        <v>462</v>
      </c>
      <c r="G311" s="307" t="s">
        <v>5548</v>
      </c>
      <c r="H311" s="310" t="s">
        <v>1398</v>
      </c>
      <c r="I311" s="74" t="s">
        <v>5842</v>
      </c>
      <c r="J311" s="286"/>
    </row>
    <row r="312" spans="1:10" x14ac:dyDescent="0.25">
      <c r="A312" s="336">
        <v>52</v>
      </c>
      <c r="B312" s="26" t="s">
        <v>342</v>
      </c>
      <c r="C312" s="304" t="s">
        <v>5845</v>
      </c>
      <c r="D312" s="74" t="s">
        <v>10</v>
      </c>
      <c r="E312" s="309">
        <v>0.47</v>
      </c>
      <c r="F312" s="306">
        <v>705</v>
      </c>
      <c r="G312" s="307" t="s">
        <v>5548</v>
      </c>
      <c r="H312" s="74" t="s">
        <v>1398</v>
      </c>
      <c r="I312" s="190" t="s">
        <v>1558</v>
      </c>
      <c r="J312" s="286"/>
    </row>
    <row r="313" spans="1:10" ht="30" x14ac:dyDescent="0.25">
      <c r="A313" s="336">
        <v>53</v>
      </c>
      <c r="B313" s="26" t="s">
        <v>5902</v>
      </c>
      <c r="C313" s="304" t="s">
        <v>5847</v>
      </c>
      <c r="D313" s="74" t="s">
        <v>10</v>
      </c>
      <c r="E313" s="309">
        <v>1.54</v>
      </c>
      <c r="F313" s="306">
        <v>2310</v>
      </c>
      <c r="G313" s="307" t="s">
        <v>5567</v>
      </c>
      <c r="H313" s="190" t="s">
        <v>45</v>
      </c>
      <c r="I313" s="74" t="s">
        <v>5848</v>
      </c>
      <c r="J313" s="286"/>
    </row>
    <row r="314" spans="1:10" x14ac:dyDescent="0.25">
      <c r="A314" s="336">
        <v>54</v>
      </c>
      <c r="B314" s="26" t="s">
        <v>5903</v>
      </c>
      <c r="C314" s="304" t="s">
        <v>5847</v>
      </c>
      <c r="D314" s="74" t="s">
        <v>10</v>
      </c>
      <c r="E314" s="309">
        <v>3.4</v>
      </c>
      <c r="F314" s="306">
        <v>8160</v>
      </c>
      <c r="G314" s="307" t="s">
        <v>5548</v>
      </c>
      <c r="H314" s="190" t="s">
        <v>45</v>
      </c>
      <c r="I314" s="74" t="s">
        <v>5848</v>
      </c>
      <c r="J314" s="26"/>
    </row>
    <row r="315" spans="1:10" ht="45" x14ac:dyDescent="0.25">
      <c r="A315" s="336">
        <v>55</v>
      </c>
      <c r="B315" s="26" t="s">
        <v>5904</v>
      </c>
      <c r="C315" s="304" t="s">
        <v>5845</v>
      </c>
      <c r="D315" s="74" t="s">
        <v>10</v>
      </c>
      <c r="E315" s="311">
        <v>0.35</v>
      </c>
      <c r="F315" s="306">
        <v>875</v>
      </c>
      <c r="G315" s="307" t="s">
        <v>5548</v>
      </c>
      <c r="H315" s="74" t="s">
        <v>1398</v>
      </c>
      <c r="I315" s="190" t="s">
        <v>1558</v>
      </c>
      <c r="J315" s="286"/>
    </row>
    <row r="316" spans="1:10" x14ac:dyDescent="0.25">
      <c r="A316" s="336">
        <v>56</v>
      </c>
      <c r="B316" s="26" t="s">
        <v>5905</v>
      </c>
      <c r="C316" s="74" t="s">
        <v>5878</v>
      </c>
      <c r="D316" s="74" t="s">
        <v>10</v>
      </c>
      <c r="E316" s="327">
        <v>0.06</v>
      </c>
      <c r="F316" s="306">
        <v>90</v>
      </c>
      <c r="G316" s="307" t="s">
        <v>5548</v>
      </c>
      <c r="H316" s="310" t="s">
        <v>1398</v>
      </c>
      <c r="I316" s="74" t="s">
        <v>5852</v>
      </c>
      <c r="J316" s="286"/>
    </row>
    <row r="317" spans="1:10" ht="30" x14ac:dyDescent="0.25">
      <c r="A317" s="336">
        <v>57</v>
      </c>
      <c r="B317" s="26" t="s">
        <v>5906</v>
      </c>
      <c r="C317" s="304" t="s">
        <v>5886</v>
      </c>
      <c r="D317" s="74" t="s">
        <v>10</v>
      </c>
      <c r="E317" s="311">
        <v>3.7770000000000001</v>
      </c>
      <c r="F317" s="306">
        <v>10953</v>
      </c>
      <c r="G317" s="307" t="s">
        <v>5548</v>
      </c>
      <c r="H317" s="190" t="s">
        <v>45</v>
      </c>
      <c r="I317" s="190" t="s">
        <v>5907</v>
      </c>
      <c r="J317" s="286" t="s">
        <v>5908</v>
      </c>
    </row>
    <row r="318" spans="1:10" ht="45" x14ac:dyDescent="0.25">
      <c r="A318" s="336">
        <v>58</v>
      </c>
      <c r="B318" s="26" t="s">
        <v>5909</v>
      </c>
      <c r="C318" s="74" t="s">
        <v>5886</v>
      </c>
      <c r="D318" s="74" t="s">
        <v>10</v>
      </c>
      <c r="E318" s="309">
        <v>0.36</v>
      </c>
      <c r="F318" s="306">
        <v>540</v>
      </c>
      <c r="G318" s="307" t="s">
        <v>5567</v>
      </c>
      <c r="H318" s="190" t="s">
        <v>45</v>
      </c>
      <c r="I318" s="190" t="s">
        <v>5907</v>
      </c>
      <c r="J318" s="26"/>
    </row>
    <row r="319" spans="1:10" ht="30" x14ac:dyDescent="0.25">
      <c r="A319" s="336">
        <v>59</v>
      </c>
      <c r="B319" s="26" t="s">
        <v>5910</v>
      </c>
      <c r="C319" s="304" t="s">
        <v>5847</v>
      </c>
      <c r="D319" s="74" t="s">
        <v>10</v>
      </c>
      <c r="E319" s="311">
        <v>0.42</v>
      </c>
      <c r="F319" s="306">
        <v>672</v>
      </c>
      <c r="G319" s="307" t="s">
        <v>5548</v>
      </c>
      <c r="H319" s="190" t="s">
        <v>1398</v>
      </c>
      <c r="I319" s="190" t="s">
        <v>5866</v>
      </c>
      <c r="J319" s="286"/>
    </row>
    <row r="320" spans="1:10" x14ac:dyDescent="0.25">
      <c r="A320" s="336">
        <v>60</v>
      </c>
      <c r="B320" s="26" t="s">
        <v>5911</v>
      </c>
      <c r="C320" s="304" t="s">
        <v>5854</v>
      </c>
      <c r="D320" s="74" t="s">
        <v>10</v>
      </c>
      <c r="E320" s="311">
        <v>4.0339999999999998</v>
      </c>
      <c r="F320" s="306">
        <v>11699</v>
      </c>
      <c r="G320" s="307" t="s">
        <v>5548</v>
      </c>
      <c r="H320" s="190" t="s">
        <v>45</v>
      </c>
      <c r="I320" s="74" t="s">
        <v>5907</v>
      </c>
      <c r="J320" s="286" t="s">
        <v>5912</v>
      </c>
    </row>
    <row r="321" spans="1:10" x14ac:dyDescent="0.25">
      <c r="A321" s="336">
        <v>61</v>
      </c>
      <c r="B321" s="26" t="s">
        <v>5913</v>
      </c>
      <c r="C321" s="304" t="s">
        <v>5854</v>
      </c>
      <c r="D321" s="74" t="s">
        <v>10</v>
      </c>
      <c r="E321" s="311">
        <v>0.19</v>
      </c>
      <c r="F321" s="306">
        <v>700</v>
      </c>
      <c r="G321" s="307" t="s">
        <v>5548</v>
      </c>
      <c r="H321" s="190" t="s">
        <v>1398</v>
      </c>
      <c r="I321" s="190" t="s">
        <v>5866</v>
      </c>
      <c r="J321" s="286"/>
    </row>
    <row r="322" spans="1:10" x14ac:dyDescent="0.25">
      <c r="A322" s="336">
        <v>62</v>
      </c>
      <c r="B322" s="26" t="s">
        <v>5914</v>
      </c>
      <c r="C322" s="304" t="s">
        <v>5857</v>
      </c>
      <c r="D322" s="74" t="s">
        <v>10</v>
      </c>
      <c r="E322" s="327">
        <v>0.70399999999999996</v>
      </c>
      <c r="F322" s="306">
        <v>2464</v>
      </c>
      <c r="G322" s="307" t="s">
        <v>5548</v>
      </c>
      <c r="H322" s="310" t="s">
        <v>1398</v>
      </c>
      <c r="I322" s="74" t="s">
        <v>2887</v>
      </c>
      <c r="J322" s="286"/>
    </row>
    <row r="323" spans="1:10" x14ac:dyDescent="0.25">
      <c r="A323" s="336">
        <v>63</v>
      </c>
      <c r="B323" s="26" t="s">
        <v>5915</v>
      </c>
      <c r="C323" s="304" t="s">
        <v>5847</v>
      </c>
      <c r="D323" s="74" t="s">
        <v>10</v>
      </c>
      <c r="E323" s="327">
        <v>0.65</v>
      </c>
      <c r="F323" s="306">
        <v>2600</v>
      </c>
      <c r="G323" s="307" t="s">
        <v>5548</v>
      </c>
      <c r="H323" s="310" t="s">
        <v>1398</v>
      </c>
      <c r="I323" s="190" t="s">
        <v>5866</v>
      </c>
      <c r="J323" s="26"/>
    </row>
    <row r="324" spans="1:10" ht="45" x14ac:dyDescent="0.25">
      <c r="A324" s="336">
        <v>64</v>
      </c>
      <c r="B324" s="26" t="s">
        <v>5916</v>
      </c>
      <c r="C324" s="304" t="s">
        <v>5841</v>
      </c>
      <c r="D324" s="74" t="s">
        <v>10</v>
      </c>
      <c r="E324" s="327">
        <v>1.04</v>
      </c>
      <c r="F324" s="306">
        <v>1560</v>
      </c>
      <c r="G324" s="307" t="s">
        <v>5548</v>
      </c>
      <c r="H324" s="74" t="s">
        <v>1398</v>
      </c>
      <c r="I324" s="74" t="s">
        <v>5842</v>
      </c>
      <c r="J324" s="26"/>
    </row>
    <row r="325" spans="1:10" ht="45" x14ac:dyDescent="0.25">
      <c r="A325" s="336">
        <v>65</v>
      </c>
      <c r="B325" s="26" t="s">
        <v>5917</v>
      </c>
      <c r="C325" s="304" t="s">
        <v>5841</v>
      </c>
      <c r="D325" s="74" t="s">
        <v>10</v>
      </c>
      <c r="E325" s="311">
        <v>0.1</v>
      </c>
      <c r="F325" s="306">
        <v>175</v>
      </c>
      <c r="G325" s="307" t="s">
        <v>5548</v>
      </c>
      <c r="H325" s="74" t="s">
        <v>1398</v>
      </c>
      <c r="I325" s="74" t="s">
        <v>5842</v>
      </c>
      <c r="J325" s="286"/>
    </row>
    <row r="326" spans="1:10" ht="30" x14ac:dyDescent="0.25">
      <c r="A326" s="336">
        <v>66</v>
      </c>
      <c r="B326" s="26" t="s">
        <v>5918</v>
      </c>
      <c r="C326" s="304" t="s">
        <v>5845</v>
      </c>
      <c r="D326" s="74" t="s">
        <v>10</v>
      </c>
      <c r="E326" s="311">
        <v>8.6999999999999994E-2</v>
      </c>
      <c r="F326" s="306">
        <v>325</v>
      </c>
      <c r="G326" s="307" t="s">
        <v>5548</v>
      </c>
      <c r="H326" s="74" t="s">
        <v>1398</v>
      </c>
      <c r="I326" s="190" t="s">
        <v>1558</v>
      </c>
      <c r="J326" s="286"/>
    </row>
    <row r="327" spans="1:10" x14ac:dyDescent="0.25">
      <c r="A327" s="336">
        <v>67</v>
      </c>
      <c r="B327" s="26" t="s">
        <v>5919</v>
      </c>
      <c r="C327" s="304" t="s">
        <v>5847</v>
      </c>
      <c r="D327" s="74" t="s">
        <v>10</v>
      </c>
      <c r="E327" s="311"/>
      <c r="F327" s="306">
        <v>967</v>
      </c>
      <c r="G327" s="307" t="s">
        <v>5548</v>
      </c>
      <c r="H327" s="74" t="s">
        <v>1398</v>
      </c>
      <c r="I327" s="190" t="s">
        <v>5866</v>
      </c>
      <c r="J327" s="286"/>
    </row>
    <row r="328" spans="1:10" ht="30" x14ac:dyDescent="0.25">
      <c r="A328" s="336">
        <v>68</v>
      </c>
      <c r="B328" s="26" t="s">
        <v>5920</v>
      </c>
      <c r="C328" s="304" t="s">
        <v>5841</v>
      </c>
      <c r="D328" s="74" t="s">
        <v>10</v>
      </c>
      <c r="E328" s="305">
        <v>0.09</v>
      </c>
      <c r="F328" s="306">
        <v>206.99999999999997</v>
      </c>
      <c r="G328" s="307" t="s">
        <v>5548</v>
      </c>
      <c r="H328" s="74" t="s">
        <v>1398</v>
      </c>
      <c r="I328" s="74" t="s">
        <v>5842</v>
      </c>
      <c r="J328" s="286"/>
    </row>
    <row r="329" spans="1:10" ht="45" x14ac:dyDescent="0.25">
      <c r="A329" s="336">
        <v>69</v>
      </c>
      <c r="B329" s="26" t="s">
        <v>5921</v>
      </c>
      <c r="C329" s="304" t="s">
        <v>5841</v>
      </c>
      <c r="D329" s="74" t="s">
        <v>10</v>
      </c>
      <c r="E329" s="309">
        <v>0.31</v>
      </c>
      <c r="F329" s="306">
        <v>697</v>
      </c>
      <c r="G329" s="307" t="s">
        <v>5548</v>
      </c>
      <c r="H329" s="74" t="s">
        <v>1398</v>
      </c>
      <c r="I329" s="74" t="s">
        <v>5842</v>
      </c>
      <c r="J329" s="286"/>
    </row>
    <row r="330" spans="1:10" x14ac:dyDescent="0.25">
      <c r="A330" s="336">
        <v>70</v>
      </c>
      <c r="B330" s="26" t="s">
        <v>5922</v>
      </c>
      <c r="C330" s="304" t="s">
        <v>5854</v>
      </c>
      <c r="D330" s="74" t="s">
        <v>10</v>
      </c>
      <c r="E330" s="309">
        <v>0.09</v>
      </c>
      <c r="F330" s="306">
        <v>180</v>
      </c>
      <c r="G330" s="307" t="s">
        <v>5548</v>
      </c>
      <c r="H330" s="74" t="s">
        <v>1398</v>
      </c>
      <c r="I330" s="74" t="s">
        <v>5867</v>
      </c>
      <c r="J330" s="286"/>
    </row>
    <row r="331" spans="1:10" ht="45" x14ac:dyDescent="0.25">
      <c r="A331" s="336">
        <v>71</v>
      </c>
      <c r="B331" s="26" t="s">
        <v>5923</v>
      </c>
      <c r="C331" s="74" t="s">
        <v>5838</v>
      </c>
      <c r="D331" s="74" t="s">
        <v>10</v>
      </c>
      <c r="E331" s="327">
        <v>0.73</v>
      </c>
      <c r="F331" s="306">
        <v>1095</v>
      </c>
      <c r="G331" s="307" t="s">
        <v>5548</v>
      </c>
      <c r="H331" s="74" t="s">
        <v>1398</v>
      </c>
      <c r="I331" s="74" t="s">
        <v>5839</v>
      </c>
      <c r="J331" s="26"/>
    </row>
    <row r="332" spans="1:10" ht="30" x14ac:dyDescent="0.25">
      <c r="A332" s="336">
        <v>72</v>
      </c>
      <c r="B332" s="26" t="s">
        <v>5924</v>
      </c>
      <c r="C332" s="304" t="s">
        <v>5861</v>
      </c>
      <c r="D332" s="74" t="s">
        <v>10</v>
      </c>
      <c r="E332" s="309">
        <v>0.35</v>
      </c>
      <c r="F332" s="306">
        <v>875</v>
      </c>
      <c r="G332" s="307" t="s">
        <v>5548</v>
      </c>
      <c r="H332" s="74" t="s">
        <v>1398</v>
      </c>
      <c r="I332" s="74" t="s">
        <v>5842</v>
      </c>
      <c r="J332" s="26"/>
    </row>
    <row r="333" spans="1:10" ht="60" x14ac:dyDescent="0.25">
      <c r="A333" s="336">
        <v>73</v>
      </c>
      <c r="B333" s="26" t="s">
        <v>5925</v>
      </c>
      <c r="C333" s="74" t="s">
        <v>5886</v>
      </c>
      <c r="D333" s="74" t="s">
        <v>10</v>
      </c>
      <c r="E333" s="309">
        <v>2.4E-2</v>
      </c>
      <c r="F333" s="306">
        <v>84</v>
      </c>
      <c r="G333" s="307" t="s">
        <v>5548</v>
      </c>
      <c r="H333" s="74" t="s">
        <v>1398</v>
      </c>
      <c r="I333" s="74" t="s">
        <v>5839</v>
      </c>
      <c r="J333" s="286"/>
    </row>
    <row r="334" spans="1:10" ht="30" x14ac:dyDescent="0.25">
      <c r="A334" s="336">
        <v>74</v>
      </c>
      <c r="B334" s="26" t="s">
        <v>5926</v>
      </c>
      <c r="C334" s="304" t="s">
        <v>5841</v>
      </c>
      <c r="D334" s="74" t="s">
        <v>10</v>
      </c>
      <c r="E334" s="311">
        <v>0.37</v>
      </c>
      <c r="F334" s="306">
        <v>925</v>
      </c>
      <c r="G334" s="307" t="s">
        <v>5548</v>
      </c>
      <c r="H334" s="74" t="s">
        <v>1398</v>
      </c>
      <c r="I334" s="74" t="s">
        <v>5842</v>
      </c>
      <c r="J334" s="286"/>
    </row>
    <row r="335" spans="1:10" ht="30" x14ac:dyDescent="0.25">
      <c r="A335" s="336">
        <v>75</v>
      </c>
      <c r="B335" s="26" t="s">
        <v>5927</v>
      </c>
      <c r="C335" s="304" t="s">
        <v>5838</v>
      </c>
      <c r="D335" s="74" t="s">
        <v>10</v>
      </c>
      <c r="E335" s="311">
        <v>0.2</v>
      </c>
      <c r="F335" s="306">
        <v>335</v>
      </c>
      <c r="G335" s="307" t="s">
        <v>5548</v>
      </c>
      <c r="H335" s="74" t="s">
        <v>1398</v>
      </c>
      <c r="I335" s="74" t="s">
        <v>5839</v>
      </c>
      <c r="J335" s="286"/>
    </row>
    <row r="336" spans="1:10" ht="45" x14ac:dyDescent="0.25">
      <c r="A336" s="336">
        <v>76</v>
      </c>
      <c r="B336" s="26" t="s">
        <v>5928</v>
      </c>
      <c r="C336" s="74" t="s">
        <v>5838</v>
      </c>
      <c r="D336" s="74" t="s">
        <v>10</v>
      </c>
      <c r="E336" s="309">
        <v>0.1</v>
      </c>
      <c r="F336" s="306">
        <v>350</v>
      </c>
      <c r="G336" s="307" t="s">
        <v>5548</v>
      </c>
      <c r="H336" s="190" t="s">
        <v>45</v>
      </c>
      <c r="I336" s="74" t="s">
        <v>5848</v>
      </c>
      <c r="J336" s="26" t="s">
        <v>78</v>
      </c>
    </row>
    <row r="337" spans="1:10" x14ac:dyDescent="0.25">
      <c r="A337" s="336">
        <v>77</v>
      </c>
      <c r="B337" s="26" t="s">
        <v>5929</v>
      </c>
      <c r="C337" s="74" t="s">
        <v>5886</v>
      </c>
      <c r="D337" s="74" t="s">
        <v>10</v>
      </c>
      <c r="E337" s="309">
        <v>0.27</v>
      </c>
      <c r="F337" s="306">
        <v>540</v>
      </c>
      <c r="G337" s="307" t="s">
        <v>5567</v>
      </c>
      <c r="H337" s="74" t="s">
        <v>1398</v>
      </c>
      <c r="I337" s="74" t="s">
        <v>5839</v>
      </c>
      <c r="J337" s="286"/>
    </row>
    <row r="338" spans="1:10" ht="30" x14ac:dyDescent="0.25">
      <c r="A338" s="336">
        <v>78</v>
      </c>
      <c r="B338" s="26" t="s">
        <v>5930</v>
      </c>
      <c r="C338" s="74" t="s">
        <v>5886</v>
      </c>
      <c r="D338" s="74" t="s">
        <v>10</v>
      </c>
      <c r="E338" s="309">
        <v>1.39</v>
      </c>
      <c r="F338" s="306">
        <v>2502</v>
      </c>
      <c r="G338" s="307" t="s">
        <v>5548</v>
      </c>
      <c r="H338" s="310" t="s">
        <v>1398</v>
      </c>
      <c r="I338" s="74" t="s">
        <v>5839</v>
      </c>
      <c r="J338" s="286"/>
    </row>
    <row r="339" spans="1:10" x14ac:dyDescent="0.25">
      <c r="A339" s="336">
        <v>79</v>
      </c>
      <c r="B339" s="26" t="s">
        <v>1626</v>
      </c>
      <c r="C339" s="304" t="s">
        <v>5841</v>
      </c>
      <c r="D339" s="74" t="s">
        <v>10</v>
      </c>
      <c r="E339" s="327">
        <v>0.27</v>
      </c>
      <c r="F339" s="306">
        <v>540</v>
      </c>
      <c r="G339" s="307" t="s">
        <v>5548</v>
      </c>
      <c r="H339" s="310" t="s">
        <v>1398</v>
      </c>
      <c r="I339" s="74" t="s">
        <v>5842</v>
      </c>
      <c r="J339" s="286"/>
    </row>
    <row r="340" spans="1:10" x14ac:dyDescent="0.25">
      <c r="A340" s="336">
        <v>80</v>
      </c>
      <c r="B340" s="26" t="s">
        <v>369</v>
      </c>
      <c r="C340" s="304" t="s">
        <v>5847</v>
      </c>
      <c r="D340" s="74" t="s">
        <v>10</v>
      </c>
      <c r="E340" s="309">
        <v>0.14699999999999999</v>
      </c>
      <c r="F340" s="306">
        <v>368</v>
      </c>
      <c r="G340" s="307" t="s">
        <v>5548</v>
      </c>
      <c r="H340" s="310" t="s">
        <v>1398</v>
      </c>
      <c r="I340" s="190" t="s">
        <v>5866</v>
      </c>
      <c r="J340" s="286"/>
    </row>
    <row r="341" spans="1:10" x14ac:dyDescent="0.25">
      <c r="A341" s="336">
        <v>81</v>
      </c>
      <c r="B341" s="26" t="s">
        <v>5931</v>
      </c>
      <c r="C341" s="74" t="s">
        <v>5838</v>
      </c>
      <c r="D341" s="74" t="s">
        <v>10</v>
      </c>
      <c r="E341" s="327">
        <v>0.13</v>
      </c>
      <c r="F341" s="306">
        <v>195</v>
      </c>
      <c r="G341" s="307" t="s">
        <v>5548</v>
      </c>
      <c r="H341" s="310" t="s">
        <v>1398</v>
      </c>
      <c r="I341" s="74" t="s">
        <v>5839</v>
      </c>
      <c r="J341" s="26"/>
    </row>
    <row r="342" spans="1:10" ht="30" x14ac:dyDescent="0.25">
      <c r="A342" s="336">
        <v>82</v>
      </c>
      <c r="B342" s="26" t="s">
        <v>5932</v>
      </c>
      <c r="C342" s="74" t="s">
        <v>5886</v>
      </c>
      <c r="D342" s="74" t="s">
        <v>10</v>
      </c>
      <c r="E342" s="311">
        <v>0.33</v>
      </c>
      <c r="F342" s="306">
        <v>891.00000000000011</v>
      </c>
      <c r="G342" s="307" t="s">
        <v>5548</v>
      </c>
      <c r="H342" s="310" t="s">
        <v>1398</v>
      </c>
      <c r="I342" s="74" t="s">
        <v>5839</v>
      </c>
      <c r="J342" s="286"/>
    </row>
    <row r="343" spans="1:10" x14ac:dyDescent="0.25">
      <c r="A343" s="336">
        <v>83</v>
      </c>
      <c r="B343" s="26" t="s">
        <v>371</v>
      </c>
      <c r="C343" s="304" t="s">
        <v>5847</v>
      </c>
      <c r="D343" s="74" t="s">
        <v>10</v>
      </c>
      <c r="E343" s="309">
        <v>0.35</v>
      </c>
      <c r="F343" s="306">
        <v>700</v>
      </c>
      <c r="G343" s="307" t="s">
        <v>5548</v>
      </c>
      <c r="H343" s="310" t="s">
        <v>1398</v>
      </c>
      <c r="I343" s="190" t="s">
        <v>5866</v>
      </c>
      <c r="J343" s="286"/>
    </row>
    <row r="344" spans="1:10" x14ac:dyDescent="0.25">
      <c r="A344" s="336">
        <v>84</v>
      </c>
      <c r="B344" s="26" t="s">
        <v>5933</v>
      </c>
      <c r="C344" s="304" t="s">
        <v>5854</v>
      </c>
      <c r="D344" s="74" t="s">
        <v>10</v>
      </c>
      <c r="E344" s="309">
        <v>0.9</v>
      </c>
      <c r="F344" s="306">
        <v>3600</v>
      </c>
      <c r="G344" s="307" t="s">
        <v>5548</v>
      </c>
      <c r="H344" s="310" t="s">
        <v>1398</v>
      </c>
      <c r="I344" s="74" t="s">
        <v>5867</v>
      </c>
      <c r="J344" s="286"/>
    </row>
    <row r="345" spans="1:10" x14ac:dyDescent="0.25">
      <c r="A345" s="336">
        <v>85</v>
      </c>
      <c r="B345" s="26" t="s">
        <v>5934</v>
      </c>
      <c r="C345" s="304" t="s">
        <v>5845</v>
      </c>
      <c r="D345" s="74" t="s">
        <v>10</v>
      </c>
      <c r="E345" s="309">
        <v>2</v>
      </c>
      <c r="F345" s="306">
        <v>7400</v>
      </c>
      <c r="G345" s="307" t="s">
        <v>5548</v>
      </c>
      <c r="H345" s="190" t="s">
        <v>45</v>
      </c>
      <c r="I345" s="74" t="s">
        <v>5848</v>
      </c>
      <c r="J345" s="26" t="s">
        <v>78</v>
      </c>
    </row>
    <row r="346" spans="1:10" ht="60" x14ac:dyDescent="0.25">
      <c r="A346" s="336">
        <v>86</v>
      </c>
      <c r="B346" s="26" t="s">
        <v>5935</v>
      </c>
      <c r="C346" s="304" t="s">
        <v>5845</v>
      </c>
      <c r="D346" s="74" t="s">
        <v>10</v>
      </c>
      <c r="E346" s="311">
        <v>1.0999999999999999</v>
      </c>
      <c r="F346" s="306">
        <v>1649.9999999999995</v>
      </c>
      <c r="G346" s="307" t="s">
        <v>5567</v>
      </c>
      <c r="H346" s="190" t="s">
        <v>45</v>
      </c>
      <c r="I346" s="74" t="s">
        <v>5848</v>
      </c>
      <c r="J346" s="26" t="s">
        <v>78</v>
      </c>
    </row>
    <row r="347" spans="1:10" ht="45" x14ac:dyDescent="0.25">
      <c r="A347" s="336">
        <v>87</v>
      </c>
      <c r="B347" s="26" t="s">
        <v>5936</v>
      </c>
      <c r="C347" s="74" t="s">
        <v>5838</v>
      </c>
      <c r="D347" s="74" t="s">
        <v>10</v>
      </c>
      <c r="E347" s="327">
        <v>0.4</v>
      </c>
      <c r="F347" s="306">
        <v>800</v>
      </c>
      <c r="G347" s="307" t="s">
        <v>5548</v>
      </c>
      <c r="H347" s="310" t="s">
        <v>1398</v>
      </c>
      <c r="I347" s="74" t="s">
        <v>5839</v>
      </c>
      <c r="J347" s="26"/>
    </row>
    <row r="348" spans="1:10" ht="30" x14ac:dyDescent="0.25">
      <c r="A348" s="336">
        <v>88</v>
      </c>
      <c r="B348" s="26" t="s">
        <v>5937</v>
      </c>
      <c r="C348" s="74" t="s">
        <v>5838</v>
      </c>
      <c r="D348" s="74" t="s">
        <v>10</v>
      </c>
      <c r="E348" s="327">
        <v>0.3</v>
      </c>
      <c r="F348" s="306">
        <v>600</v>
      </c>
      <c r="G348" s="307" t="s">
        <v>5548</v>
      </c>
      <c r="H348" s="310" t="s">
        <v>1398</v>
      </c>
      <c r="I348" s="74" t="s">
        <v>5839</v>
      </c>
      <c r="J348" s="26"/>
    </row>
    <row r="349" spans="1:10" x14ac:dyDescent="0.25">
      <c r="A349" s="336">
        <v>89</v>
      </c>
      <c r="B349" s="26" t="s">
        <v>380</v>
      </c>
      <c r="C349" s="74" t="s">
        <v>5886</v>
      </c>
      <c r="D349" s="74" t="s">
        <v>10</v>
      </c>
      <c r="E349" s="309">
        <v>0.47499999999999998</v>
      </c>
      <c r="F349" s="306">
        <v>1187</v>
      </c>
      <c r="G349" s="307" t="s">
        <v>5548</v>
      </c>
      <c r="H349" s="310" t="s">
        <v>1398</v>
      </c>
      <c r="I349" s="74" t="s">
        <v>5839</v>
      </c>
      <c r="J349" s="286"/>
    </row>
    <row r="350" spans="1:10" x14ac:dyDescent="0.25">
      <c r="A350" s="336">
        <v>90</v>
      </c>
      <c r="B350" s="26" t="s">
        <v>5938</v>
      </c>
      <c r="C350" s="304" t="s">
        <v>5845</v>
      </c>
      <c r="D350" s="74" t="s">
        <v>10</v>
      </c>
      <c r="E350" s="309">
        <v>0.83399999999999996</v>
      </c>
      <c r="F350" s="306">
        <v>2335</v>
      </c>
      <c r="G350" s="307" t="s">
        <v>5548</v>
      </c>
      <c r="H350" s="310" t="s">
        <v>1398</v>
      </c>
      <c r="I350" s="190" t="s">
        <v>1558</v>
      </c>
      <c r="J350" s="286"/>
    </row>
    <row r="351" spans="1:10" x14ac:dyDescent="0.25">
      <c r="A351" s="336">
        <v>91</v>
      </c>
      <c r="B351" s="26" t="s">
        <v>5939</v>
      </c>
      <c r="C351" s="304" t="s">
        <v>5841</v>
      </c>
      <c r="D351" s="74" t="s">
        <v>10</v>
      </c>
      <c r="E351" s="327">
        <v>0.1</v>
      </c>
      <c r="F351" s="306">
        <v>150</v>
      </c>
      <c r="G351" s="307" t="s">
        <v>5548</v>
      </c>
      <c r="H351" s="310" t="s">
        <v>1398</v>
      </c>
      <c r="I351" s="74" t="s">
        <v>5842</v>
      </c>
      <c r="J351" s="286"/>
    </row>
    <row r="352" spans="1:10" x14ac:dyDescent="0.25">
      <c r="A352" s="336">
        <v>92</v>
      </c>
      <c r="B352" s="26" t="s">
        <v>5940</v>
      </c>
      <c r="C352" s="74" t="s">
        <v>5838</v>
      </c>
      <c r="D352" s="74" t="s">
        <v>10</v>
      </c>
      <c r="E352" s="327">
        <v>0.6</v>
      </c>
      <c r="F352" s="306">
        <v>900</v>
      </c>
      <c r="G352" s="307" t="s">
        <v>5548</v>
      </c>
      <c r="H352" s="310" t="s">
        <v>1398</v>
      </c>
      <c r="I352" s="74" t="s">
        <v>5839</v>
      </c>
      <c r="J352" s="286"/>
    </row>
    <row r="353" spans="1:10" x14ac:dyDescent="0.25">
      <c r="A353" s="336">
        <v>93</v>
      </c>
      <c r="B353" s="26" t="s">
        <v>388</v>
      </c>
      <c r="C353" s="74" t="s">
        <v>5878</v>
      </c>
      <c r="D353" s="74" t="s">
        <v>10</v>
      </c>
      <c r="E353" s="309">
        <v>0.44500000000000001</v>
      </c>
      <c r="F353" s="306">
        <v>1113</v>
      </c>
      <c r="G353" s="307" t="s">
        <v>5548</v>
      </c>
      <c r="H353" s="310" t="s">
        <v>1398</v>
      </c>
      <c r="I353" s="74" t="s">
        <v>5852</v>
      </c>
      <c r="J353" s="286"/>
    </row>
    <row r="354" spans="1:10" ht="30" x14ac:dyDescent="0.25">
      <c r="A354" s="336">
        <v>94</v>
      </c>
      <c r="B354" s="26" t="s">
        <v>5941</v>
      </c>
      <c r="C354" s="304" t="s">
        <v>5845</v>
      </c>
      <c r="D354" s="74" t="s">
        <v>10</v>
      </c>
      <c r="E354" s="309">
        <v>0.23300000000000001</v>
      </c>
      <c r="F354" s="306">
        <v>700</v>
      </c>
      <c r="G354" s="307" t="s">
        <v>5548</v>
      </c>
      <c r="H354" s="310" t="s">
        <v>1398</v>
      </c>
      <c r="I354" s="74" t="s">
        <v>1486</v>
      </c>
      <c r="J354" s="286"/>
    </row>
    <row r="355" spans="1:10" x14ac:dyDescent="0.25">
      <c r="A355" s="336">
        <v>95</v>
      </c>
      <c r="B355" s="26" t="s">
        <v>5942</v>
      </c>
      <c r="C355" s="74" t="s">
        <v>5838</v>
      </c>
      <c r="D355" s="74" t="s">
        <v>10</v>
      </c>
      <c r="E355" s="309">
        <v>8.5999999999999993E-2</v>
      </c>
      <c r="F355" s="306">
        <v>172</v>
      </c>
      <c r="G355" s="307" t="s">
        <v>5548</v>
      </c>
      <c r="H355" s="310" t="s">
        <v>1398</v>
      </c>
      <c r="I355" s="74" t="s">
        <v>5839</v>
      </c>
      <c r="J355" s="286"/>
    </row>
    <row r="356" spans="1:10" x14ac:dyDescent="0.25">
      <c r="A356" s="336">
        <v>96</v>
      </c>
      <c r="B356" s="26" t="s">
        <v>5943</v>
      </c>
      <c r="C356" s="337" t="s">
        <v>5851</v>
      </c>
      <c r="D356" s="74" t="s">
        <v>10</v>
      </c>
      <c r="E356" s="309">
        <v>1.0109999999999999</v>
      </c>
      <c r="F356" s="306">
        <v>3032.9999999999995</v>
      </c>
      <c r="G356" s="307" t="s">
        <v>5548</v>
      </c>
      <c r="H356" s="310" t="s">
        <v>1398</v>
      </c>
      <c r="I356" s="74" t="s">
        <v>5852</v>
      </c>
      <c r="J356" s="286"/>
    </row>
    <row r="357" spans="1:10" ht="30" x14ac:dyDescent="0.25">
      <c r="A357" s="336">
        <v>97</v>
      </c>
      <c r="B357" s="26" t="s">
        <v>5944</v>
      </c>
      <c r="C357" s="74" t="s">
        <v>5886</v>
      </c>
      <c r="D357" s="74" t="s">
        <v>10</v>
      </c>
      <c r="E357" s="327">
        <v>0.1</v>
      </c>
      <c r="F357" s="306">
        <v>200</v>
      </c>
      <c r="G357" s="307" t="s">
        <v>5548</v>
      </c>
      <c r="H357" s="310" t="s">
        <v>1398</v>
      </c>
      <c r="I357" s="74" t="s">
        <v>5839</v>
      </c>
      <c r="J357" s="26"/>
    </row>
    <row r="358" spans="1:10" ht="30" x14ac:dyDescent="0.25">
      <c r="A358" s="336">
        <v>98</v>
      </c>
      <c r="B358" s="26" t="s">
        <v>5945</v>
      </c>
      <c r="C358" s="304" t="s">
        <v>5854</v>
      </c>
      <c r="D358" s="74" t="s">
        <v>10</v>
      </c>
      <c r="E358" s="309">
        <v>1.3</v>
      </c>
      <c r="F358" s="306">
        <v>2600</v>
      </c>
      <c r="G358" s="307" t="s">
        <v>5548</v>
      </c>
      <c r="H358" s="310" t="s">
        <v>1398</v>
      </c>
      <c r="I358" s="74" t="s">
        <v>5867</v>
      </c>
      <c r="J358" s="286"/>
    </row>
    <row r="359" spans="1:10" s="346" customFormat="1" ht="30" x14ac:dyDescent="0.25">
      <c r="A359" s="336">
        <v>99</v>
      </c>
      <c r="B359" s="26" t="s">
        <v>5946</v>
      </c>
      <c r="C359" s="304" t="s">
        <v>5845</v>
      </c>
      <c r="D359" s="74" t="s">
        <v>10</v>
      </c>
      <c r="E359" s="309">
        <v>1.325</v>
      </c>
      <c r="F359" s="306">
        <v>2650</v>
      </c>
      <c r="G359" s="307" t="s">
        <v>5548</v>
      </c>
      <c r="H359" s="310" t="s">
        <v>1398</v>
      </c>
      <c r="I359" s="190" t="s">
        <v>1558</v>
      </c>
      <c r="J359" s="286"/>
    </row>
    <row r="360" spans="1:10" ht="60" x14ac:dyDescent="0.25">
      <c r="A360" s="336">
        <v>100</v>
      </c>
      <c r="B360" s="26" t="s">
        <v>5947</v>
      </c>
      <c r="C360" s="304" t="s">
        <v>5845</v>
      </c>
      <c r="D360" s="74" t="s">
        <v>10</v>
      </c>
      <c r="E360" s="309">
        <v>0.71499999999999997</v>
      </c>
      <c r="F360" s="306">
        <v>1251</v>
      </c>
      <c r="G360" s="307" t="s">
        <v>5948</v>
      </c>
      <c r="H360" s="74" t="s">
        <v>1398</v>
      </c>
      <c r="I360" s="190" t="s">
        <v>1558</v>
      </c>
      <c r="J360" s="286"/>
    </row>
    <row r="361" spans="1:10" x14ac:dyDescent="0.25">
      <c r="A361" s="336">
        <v>101</v>
      </c>
      <c r="B361" s="26" t="s">
        <v>398</v>
      </c>
      <c r="C361" s="304" t="s">
        <v>5841</v>
      </c>
      <c r="D361" s="74" t="s">
        <v>10</v>
      </c>
      <c r="E361" s="309">
        <v>0.7</v>
      </c>
      <c r="F361" s="306">
        <v>1400</v>
      </c>
      <c r="G361" s="307" t="s">
        <v>5548</v>
      </c>
      <c r="H361" s="310" t="s">
        <v>1398</v>
      </c>
      <c r="I361" s="74" t="s">
        <v>5842</v>
      </c>
      <c r="J361" s="286"/>
    </row>
    <row r="362" spans="1:10" ht="45" x14ac:dyDescent="0.25">
      <c r="A362" s="336">
        <v>102</v>
      </c>
      <c r="B362" s="26" t="s">
        <v>5949</v>
      </c>
      <c r="C362" s="74" t="s">
        <v>5886</v>
      </c>
      <c r="D362" s="74" t="s">
        <v>10</v>
      </c>
      <c r="E362" s="327">
        <v>0.43</v>
      </c>
      <c r="F362" s="306">
        <v>774</v>
      </c>
      <c r="G362" s="307" t="s">
        <v>5548</v>
      </c>
      <c r="H362" s="310" t="s">
        <v>1398</v>
      </c>
      <c r="I362" s="74" t="s">
        <v>5839</v>
      </c>
      <c r="J362" s="286"/>
    </row>
    <row r="363" spans="1:10" ht="30" x14ac:dyDescent="0.25">
      <c r="A363" s="336">
        <v>103</v>
      </c>
      <c r="B363" s="26" t="s">
        <v>5950</v>
      </c>
      <c r="C363" s="74" t="s">
        <v>5886</v>
      </c>
      <c r="D363" s="74" t="s">
        <v>10</v>
      </c>
      <c r="E363" s="311">
        <v>0.13</v>
      </c>
      <c r="F363" s="306">
        <v>325</v>
      </c>
      <c r="G363" s="307" t="s">
        <v>5548</v>
      </c>
      <c r="H363" s="310" t="s">
        <v>1398</v>
      </c>
      <c r="I363" s="74" t="s">
        <v>5839</v>
      </c>
      <c r="J363" s="286"/>
    </row>
    <row r="364" spans="1:10" ht="30" x14ac:dyDescent="0.25">
      <c r="A364" s="336">
        <v>104</v>
      </c>
      <c r="B364" s="26" t="s">
        <v>5951</v>
      </c>
      <c r="C364" s="304" t="s">
        <v>5845</v>
      </c>
      <c r="D364" s="74" t="s">
        <v>10</v>
      </c>
      <c r="E364" s="327">
        <v>0.64</v>
      </c>
      <c r="F364" s="306">
        <v>2240</v>
      </c>
      <c r="G364" s="307" t="s">
        <v>5548</v>
      </c>
      <c r="H364" s="190" t="s">
        <v>1398</v>
      </c>
      <c r="I364" s="190" t="s">
        <v>1558</v>
      </c>
      <c r="J364" s="26"/>
    </row>
    <row r="365" spans="1:10" x14ac:dyDescent="0.25">
      <c r="A365" s="336">
        <v>105</v>
      </c>
      <c r="B365" s="26" t="s">
        <v>404</v>
      </c>
      <c r="C365" s="304" t="s">
        <v>5952</v>
      </c>
      <c r="D365" s="74" t="s">
        <v>10</v>
      </c>
      <c r="E365" s="327">
        <v>0.81499999999999995</v>
      </c>
      <c r="F365" s="306">
        <v>1630</v>
      </c>
      <c r="G365" s="307" t="s">
        <v>5548</v>
      </c>
      <c r="H365" s="310" t="s">
        <v>1398</v>
      </c>
      <c r="I365" s="74" t="s">
        <v>5839</v>
      </c>
      <c r="J365" s="26"/>
    </row>
    <row r="366" spans="1:10" ht="30" x14ac:dyDescent="0.25">
      <c r="A366" s="336">
        <v>106</v>
      </c>
      <c r="B366" s="26" t="s">
        <v>5953</v>
      </c>
      <c r="C366" s="74" t="s">
        <v>5886</v>
      </c>
      <c r="D366" s="74" t="s">
        <v>10</v>
      </c>
      <c r="E366" s="327">
        <v>0.83</v>
      </c>
      <c r="F366" s="306">
        <v>1950</v>
      </c>
      <c r="G366" s="307" t="s">
        <v>5548</v>
      </c>
      <c r="H366" s="190" t="s">
        <v>45</v>
      </c>
      <c r="I366" s="190" t="s">
        <v>5855</v>
      </c>
      <c r="J366" s="30"/>
    </row>
    <row r="367" spans="1:10" ht="30" x14ac:dyDescent="0.25">
      <c r="A367" s="336">
        <v>107</v>
      </c>
      <c r="B367" s="26" t="s">
        <v>5953</v>
      </c>
      <c r="C367" s="74" t="s">
        <v>5886</v>
      </c>
      <c r="D367" s="74" t="s">
        <v>10</v>
      </c>
      <c r="E367" s="327">
        <v>0.83</v>
      </c>
      <c r="F367" s="306">
        <v>2075</v>
      </c>
      <c r="G367" s="307" t="s">
        <v>5567</v>
      </c>
      <c r="H367" s="190" t="s">
        <v>45</v>
      </c>
      <c r="I367" s="190" t="s">
        <v>5855</v>
      </c>
      <c r="J367" s="26"/>
    </row>
    <row r="368" spans="1:10" x14ac:dyDescent="0.25">
      <c r="A368" s="336">
        <v>108</v>
      </c>
      <c r="B368" s="26" t="s">
        <v>5954</v>
      </c>
      <c r="C368" s="74" t="s">
        <v>5838</v>
      </c>
      <c r="D368" s="74" t="s">
        <v>10</v>
      </c>
      <c r="E368" s="311">
        <v>7.0000000000000007E-2</v>
      </c>
      <c r="F368" s="306">
        <v>140</v>
      </c>
      <c r="G368" s="307" t="s">
        <v>5548</v>
      </c>
      <c r="H368" s="310" t="s">
        <v>1398</v>
      </c>
      <c r="I368" s="74" t="s">
        <v>5839</v>
      </c>
      <c r="J368" s="286"/>
    </row>
    <row r="369" spans="1:10" ht="30" x14ac:dyDescent="0.25">
      <c r="A369" s="336">
        <v>109</v>
      </c>
      <c r="B369" s="26" t="s">
        <v>5955</v>
      </c>
      <c r="C369" s="74" t="s">
        <v>5886</v>
      </c>
      <c r="D369" s="74" t="s">
        <v>10</v>
      </c>
      <c r="E369" s="311">
        <v>1.29</v>
      </c>
      <c r="F369" s="306">
        <v>2580</v>
      </c>
      <c r="G369" s="307" t="s">
        <v>5548</v>
      </c>
      <c r="H369" s="310" t="s">
        <v>1398</v>
      </c>
      <c r="I369" s="74" t="s">
        <v>5839</v>
      </c>
      <c r="J369" s="286"/>
    </row>
    <row r="370" spans="1:10" ht="60" x14ac:dyDescent="0.25">
      <c r="A370" s="336">
        <v>110</v>
      </c>
      <c r="B370" s="26" t="s">
        <v>5956</v>
      </c>
      <c r="C370" s="304" t="s">
        <v>5957</v>
      </c>
      <c r="D370" s="74" t="s">
        <v>10</v>
      </c>
      <c r="E370" s="309">
        <v>1.175</v>
      </c>
      <c r="F370" s="306">
        <v>2650</v>
      </c>
      <c r="G370" s="307" t="s">
        <v>5548</v>
      </c>
      <c r="H370" s="310" t="s">
        <v>1398</v>
      </c>
      <c r="I370" s="190" t="s">
        <v>5866</v>
      </c>
      <c r="J370" s="26"/>
    </row>
    <row r="371" spans="1:10" x14ac:dyDescent="0.25">
      <c r="A371" s="336">
        <v>111</v>
      </c>
      <c r="B371" s="26" t="s">
        <v>5958</v>
      </c>
      <c r="C371" s="304" t="s">
        <v>5957</v>
      </c>
      <c r="D371" s="74" t="s">
        <v>10</v>
      </c>
      <c r="E371" s="309"/>
      <c r="F371" s="306">
        <v>1310</v>
      </c>
      <c r="G371" s="307" t="s">
        <v>5548</v>
      </c>
      <c r="H371" s="310" t="s">
        <v>1398</v>
      </c>
      <c r="I371" s="190" t="s">
        <v>5866</v>
      </c>
      <c r="J371" s="26"/>
    </row>
    <row r="372" spans="1:10" x14ac:dyDescent="0.25">
      <c r="A372" s="336">
        <v>112</v>
      </c>
      <c r="B372" s="26" t="s">
        <v>1382</v>
      </c>
      <c r="C372" s="304" t="s">
        <v>5845</v>
      </c>
      <c r="D372" s="74" t="s">
        <v>10</v>
      </c>
      <c r="E372" s="309">
        <v>0.17</v>
      </c>
      <c r="F372" s="306">
        <v>340</v>
      </c>
      <c r="G372" s="307" t="s">
        <v>5548</v>
      </c>
      <c r="H372" s="190" t="s">
        <v>1398</v>
      </c>
      <c r="I372" s="190" t="s">
        <v>1558</v>
      </c>
      <c r="J372" s="286"/>
    </row>
    <row r="373" spans="1:10" ht="45" x14ac:dyDescent="0.25">
      <c r="A373" s="336">
        <v>113</v>
      </c>
      <c r="B373" s="26" t="s">
        <v>5959</v>
      </c>
      <c r="C373" s="304" t="s">
        <v>5957</v>
      </c>
      <c r="D373" s="74" t="s">
        <v>10</v>
      </c>
      <c r="E373" s="309">
        <v>0.74</v>
      </c>
      <c r="F373" s="306">
        <v>1850</v>
      </c>
      <c r="G373" s="307" t="s">
        <v>5548</v>
      </c>
      <c r="H373" s="310" t="s">
        <v>1398</v>
      </c>
      <c r="I373" s="190" t="s">
        <v>5866</v>
      </c>
      <c r="J373" s="26"/>
    </row>
    <row r="374" spans="1:10" x14ac:dyDescent="0.25">
      <c r="A374" s="336">
        <v>114</v>
      </c>
      <c r="B374" s="26" t="s">
        <v>414</v>
      </c>
      <c r="C374" s="304" t="s">
        <v>5841</v>
      </c>
      <c r="D374" s="74" t="s">
        <v>10</v>
      </c>
      <c r="E374" s="309">
        <v>0.27200000000000002</v>
      </c>
      <c r="F374" s="306">
        <v>408</v>
      </c>
      <c r="G374" s="307" t="s">
        <v>5548</v>
      </c>
      <c r="H374" s="310" t="s">
        <v>1398</v>
      </c>
      <c r="I374" s="74" t="s">
        <v>5842</v>
      </c>
      <c r="J374" s="286"/>
    </row>
    <row r="375" spans="1:10" ht="60" x14ac:dyDescent="0.25">
      <c r="A375" s="336">
        <v>115</v>
      </c>
      <c r="B375" s="26" t="s">
        <v>5960</v>
      </c>
      <c r="C375" s="304" t="s">
        <v>5841</v>
      </c>
      <c r="D375" s="74" t="s">
        <v>10</v>
      </c>
      <c r="E375" s="311">
        <v>0.32</v>
      </c>
      <c r="F375" s="306">
        <v>480</v>
      </c>
      <c r="G375" s="307" t="s">
        <v>5548</v>
      </c>
      <c r="H375" s="310" t="s">
        <v>1398</v>
      </c>
      <c r="I375" s="74" t="s">
        <v>5842</v>
      </c>
      <c r="J375" s="286"/>
    </row>
    <row r="376" spans="1:10" ht="30" x14ac:dyDescent="0.25">
      <c r="A376" s="336">
        <v>116</v>
      </c>
      <c r="B376" s="26" t="s">
        <v>5961</v>
      </c>
      <c r="C376" s="337" t="s">
        <v>5851</v>
      </c>
      <c r="D376" s="74" t="s">
        <v>10</v>
      </c>
      <c r="E376" s="347">
        <v>0.17</v>
      </c>
      <c r="F376" s="306">
        <v>340</v>
      </c>
      <c r="G376" s="317" t="s">
        <v>5548</v>
      </c>
      <c r="H376" s="190" t="s">
        <v>1398</v>
      </c>
      <c r="I376" s="74" t="s">
        <v>5852</v>
      </c>
      <c r="J376" s="290"/>
    </row>
    <row r="377" spans="1:10" ht="30" x14ac:dyDescent="0.25">
      <c r="A377" s="336">
        <v>117</v>
      </c>
      <c r="B377" s="26" t="s">
        <v>5962</v>
      </c>
      <c r="C377" s="304" t="s">
        <v>5851</v>
      </c>
      <c r="D377" s="74" t="s">
        <v>10</v>
      </c>
      <c r="E377" s="327">
        <v>0.25</v>
      </c>
      <c r="F377" s="306">
        <v>500</v>
      </c>
      <c r="G377" s="307" t="s">
        <v>5567</v>
      </c>
      <c r="H377" s="310" t="s">
        <v>1398</v>
      </c>
      <c r="I377" s="74" t="s">
        <v>5852</v>
      </c>
      <c r="J377" s="286"/>
    </row>
    <row r="378" spans="1:10" x14ac:dyDescent="0.25">
      <c r="A378" s="336">
        <v>118</v>
      </c>
      <c r="B378" s="26" t="s">
        <v>5963</v>
      </c>
      <c r="C378" s="337" t="s">
        <v>5851</v>
      </c>
      <c r="D378" s="74" t="s">
        <v>10</v>
      </c>
      <c r="E378" s="327">
        <v>4.63</v>
      </c>
      <c r="F378" s="306">
        <v>12439</v>
      </c>
      <c r="G378" s="307" t="s">
        <v>5548</v>
      </c>
      <c r="H378" s="190" t="s">
        <v>1398</v>
      </c>
      <c r="I378" s="74" t="s">
        <v>5852</v>
      </c>
      <c r="J378" s="26"/>
    </row>
    <row r="379" spans="1:10" ht="30" x14ac:dyDescent="0.25">
      <c r="A379" s="336">
        <v>119</v>
      </c>
      <c r="B379" s="26" t="s">
        <v>5964</v>
      </c>
      <c r="C379" s="304" t="s">
        <v>5957</v>
      </c>
      <c r="D379" s="74" t="s">
        <v>10</v>
      </c>
      <c r="E379" s="309">
        <v>0.22</v>
      </c>
      <c r="F379" s="306">
        <v>660</v>
      </c>
      <c r="G379" s="307" t="s">
        <v>5548</v>
      </c>
      <c r="H379" s="310" t="s">
        <v>1398</v>
      </c>
      <c r="I379" s="190" t="s">
        <v>5866</v>
      </c>
      <c r="J379" s="26"/>
    </row>
    <row r="380" spans="1:10" x14ac:dyDescent="0.25">
      <c r="A380" s="336">
        <v>120</v>
      </c>
      <c r="B380" s="26" t="s">
        <v>5965</v>
      </c>
      <c r="C380" s="304" t="s">
        <v>5847</v>
      </c>
      <c r="D380" s="74" t="s">
        <v>10</v>
      </c>
      <c r="E380" s="309">
        <v>0.1</v>
      </c>
      <c r="F380" s="306">
        <v>200</v>
      </c>
      <c r="G380" s="307" t="s">
        <v>5548</v>
      </c>
      <c r="H380" s="310" t="s">
        <v>1398</v>
      </c>
      <c r="I380" s="190" t="s">
        <v>5866</v>
      </c>
      <c r="J380" s="26"/>
    </row>
    <row r="381" spans="1:10" ht="30" x14ac:dyDescent="0.25">
      <c r="A381" s="336">
        <v>121</v>
      </c>
      <c r="B381" s="26" t="s">
        <v>5966</v>
      </c>
      <c r="C381" s="304" t="s">
        <v>5847</v>
      </c>
      <c r="D381" s="74" t="s">
        <v>10</v>
      </c>
      <c r="E381" s="327"/>
      <c r="F381" s="306"/>
      <c r="G381" s="307" t="s">
        <v>5548</v>
      </c>
      <c r="H381" s="331">
        <v>0</v>
      </c>
      <c r="I381" s="331">
        <v>0</v>
      </c>
      <c r="J381" s="26" t="s">
        <v>5967</v>
      </c>
    </row>
    <row r="382" spans="1:10" x14ac:dyDescent="0.25">
      <c r="A382" s="336">
        <v>122</v>
      </c>
      <c r="B382" s="26" t="s">
        <v>5968</v>
      </c>
      <c r="C382" s="337" t="s">
        <v>5857</v>
      </c>
      <c r="D382" s="74" t="s">
        <v>10</v>
      </c>
      <c r="E382" s="327">
        <v>0.74</v>
      </c>
      <c r="F382" s="306">
        <v>1480</v>
      </c>
      <c r="G382" s="307" t="s">
        <v>5548</v>
      </c>
      <c r="H382" s="310" t="s">
        <v>1398</v>
      </c>
      <c r="I382" s="74" t="s">
        <v>2887</v>
      </c>
      <c r="J382" s="26"/>
    </row>
    <row r="383" spans="1:10" x14ac:dyDescent="0.25">
      <c r="A383" s="336">
        <v>123</v>
      </c>
      <c r="B383" s="26" t="s">
        <v>1640</v>
      </c>
      <c r="C383" s="304" t="s">
        <v>5854</v>
      </c>
      <c r="D383" s="74" t="s">
        <v>10</v>
      </c>
      <c r="E383" s="327">
        <v>0.45</v>
      </c>
      <c r="F383" s="306">
        <v>900</v>
      </c>
      <c r="G383" s="307" t="s">
        <v>5548</v>
      </c>
      <c r="H383" s="310" t="s">
        <v>1398</v>
      </c>
      <c r="I383" s="74" t="s">
        <v>5867</v>
      </c>
      <c r="J383" s="286"/>
    </row>
    <row r="384" spans="1:10" ht="30" x14ac:dyDescent="0.25">
      <c r="A384" s="336">
        <v>124</v>
      </c>
      <c r="B384" s="26" t="s">
        <v>5969</v>
      </c>
      <c r="C384" s="74" t="s">
        <v>5838</v>
      </c>
      <c r="D384" s="74" t="s">
        <v>10</v>
      </c>
      <c r="E384" s="327">
        <v>0.26</v>
      </c>
      <c r="F384" s="306">
        <v>650</v>
      </c>
      <c r="G384" s="307" t="s">
        <v>5548</v>
      </c>
      <c r="H384" s="310" t="s">
        <v>1398</v>
      </c>
      <c r="I384" s="74" t="s">
        <v>5839</v>
      </c>
      <c r="J384" s="26"/>
    </row>
    <row r="385" spans="1:10" ht="30" x14ac:dyDescent="0.25">
      <c r="A385" s="336">
        <v>125</v>
      </c>
      <c r="B385" s="26" t="s">
        <v>5970</v>
      </c>
      <c r="C385" s="74" t="s">
        <v>5878</v>
      </c>
      <c r="D385" s="74" t="s">
        <v>10</v>
      </c>
      <c r="E385" s="309">
        <v>0.37</v>
      </c>
      <c r="F385" s="306">
        <v>555</v>
      </c>
      <c r="G385" s="307" t="s">
        <v>5548</v>
      </c>
      <c r="H385" s="310" t="s">
        <v>1398</v>
      </c>
      <c r="I385" s="74" t="s">
        <v>5852</v>
      </c>
      <c r="J385" s="286"/>
    </row>
    <row r="386" spans="1:10" x14ac:dyDescent="0.25">
      <c r="A386" s="336">
        <v>126</v>
      </c>
      <c r="B386" s="26" t="s">
        <v>5971</v>
      </c>
      <c r="C386" s="304" t="s">
        <v>5957</v>
      </c>
      <c r="D386" s="74" t="s">
        <v>10</v>
      </c>
      <c r="E386" s="309">
        <v>0.28499999999999998</v>
      </c>
      <c r="F386" s="306">
        <v>570</v>
      </c>
      <c r="G386" s="307" t="s">
        <v>5548</v>
      </c>
      <c r="H386" s="310" t="s">
        <v>1398</v>
      </c>
      <c r="I386" s="190" t="s">
        <v>5866</v>
      </c>
      <c r="J386" s="286"/>
    </row>
    <row r="387" spans="1:10" ht="45" x14ac:dyDescent="0.25">
      <c r="A387" s="336">
        <v>127</v>
      </c>
      <c r="B387" s="26" t="s">
        <v>5972</v>
      </c>
      <c r="C387" s="304" t="s">
        <v>5841</v>
      </c>
      <c r="D387" s="74" t="s">
        <v>10</v>
      </c>
      <c r="E387" s="309">
        <v>0.26</v>
      </c>
      <c r="F387" s="306">
        <v>442</v>
      </c>
      <c r="G387" s="307" t="s">
        <v>5948</v>
      </c>
      <c r="H387" s="91" t="s">
        <v>1398</v>
      </c>
      <c r="I387" s="74" t="s">
        <v>5842</v>
      </c>
      <c r="J387" s="286"/>
    </row>
    <row r="388" spans="1:10" ht="45" x14ac:dyDescent="0.25">
      <c r="A388" s="336">
        <v>128</v>
      </c>
      <c r="B388" s="26" t="s">
        <v>5973</v>
      </c>
      <c r="C388" s="304" t="s">
        <v>5845</v>
      </c>
      <c r="D388" s="74" t="s">
        <v>10</v>
      </c>
      <c r="E388" s="309">
        <v>0.77</v>
      </c>
      <c r="F388" s="306">
        <v>2400</v>
      </c>
      <c r="G388" s="307" t="s">
        <v>5548</v>
      </c>
      <c r="H388" s="190" t="s">
        <v>1398</v>
      </c>
      <c r="I388" s="190" t="s">
        <v>1558</v>
      </c>
      <c r="J388" s="286"/>
    </row>
    <row r="389" spans="1:10" x14ac:dyDescent="0.25">
      <c r="A389" s="336">
        <v>129</v>
      </c>
      <c r="B389" s="26" t="s">
        <v>433</v>
      </c>
      <c r="C389" s="74" t="s">
        <v>5878</v>
      </c>
      <c r="D389" s="74" t="s">
        <v>10</v>
      </c>
      <c r="E389" s="309">
        <v>1.218</v>
      </c>
      <c r="F389" s="306">
        <v>3045</v>
      </c>
      <c r="G389" s="307" t="s">
        <v>5548</v>
      </c>
      <c r="H389" s="310" t="s">
        <v>1398</v>
      </c>
      <c r="I389" s="74" t="s">
        <v>5852</v>
      </c>
      <c r="J389" s="286"/>
    </row>
    <row r="390" spans="1:10" ht="30" x14ac:dyDescent="0.25">
      <c r="A390" s="336">
        <v>130</v>
      </c>
      <c r="B390" s="26" t="s">
        <v>5974</v>
      </c>
      <c r="C390" s="74" t="s">
        <v>5838</v>
      </c>
      <c r="D390" s="74" t="s">
        <v>10</v>
      </c>
      <c r="E390" s="309">
        <v>1.238</v>
      </c>
      <c r="F390" s="306">
        <v>3752</v>
      </c>
      <c r="G390" s="307" t="s">
        <v>5548</v>
      </c>
      <c r="H390" s="310" t="s">
        <v>45</v>
      </c>
      <c r="I390" s="74" t="s">
        <v>5855</v>
      </c>
      <c r="J390" s="26" t="s">
        <v>78</v>
      </c>
    </row>
    <row r="391" spans="1:10" ht="30" x14ac:dyDescent="0.25">
      <c r="A391" s="336">
        <v>131</v>
      </c>
      <c r="B391" s="26" t="s">
        <v>5974</v>
      </c>
      <c r="C391" s="74" t="s">
        <v>5838</v>
      </c>
      <c r="D391" s="74" t="s">
        <v>10</v>
      </c>
      <c r="E391" s="309">
        <v>0.76</v>
      </c>
      <c r="F391" s="306">
        <v>2232</v>
      </c>
      <c r="G391" s="307" t="s">
        <v>5567</v>
      </c>
      <c r="H391" s="310" t="s">
        <v>45</v>
      </c>
      <c r="I391" s="74" t="s">
        <v>5855</v>
      </c>
      <c r="J391" s="26" t="s">
        <v>78</v>
      </c>
    </row>
    <row r="392" spans="1:10" x14ac:dyDescent="0.25">
      <c r="A392" s="336">
        <v>132</v>
      </c>
      <c r="B392" s="26" t="s">
        <v>5975</v>
      </c>
      <c r="C392" s="74" t="s">
        <v>5838</v>
      </c>
      <c r="D392" s="74" t="s">
        <v>10</v>
      </c>
      <c r="E392" s="309">
        <v>0.14000000000000001</v>
      </c>
      <c r="F392" s="306">
        <v>280</v>
      </c>
      <c r="G392" s="307" t="s">
        <v>5548</v>
      </c>
      <c r="H392" s="310" t="s">
        <v>1398</v>
      </c>
      <c r="I392" s="74" t="s">
        <v>5839</v>
      </c>
      <c r="J392" s="286"/>
    </row>
    <row r="393" spans="1:10" x14ac:dyDescent="0.25">
      <c r="A393" s="336">
        <v>133</v>
      </c>
      <c r="B393" s="26" t="s">
        <v>439</v>
      </c>
      <c r="C393" s="304" t="s">
        <v>5847</v>
      </c>
      <c r="D393" s="74" t="s">
        <v>10</v>
      </c>
      <c r="E393" s="309">
        <v>0.33600000000000002</v>
      </c>
      <c r="F393" s="306">
        <v>504</v>
      </c>
      <c r="G393" s="307" t="s">
        <v>5548</v>
      </c>
      <c r="H393" s="74" t="s">
        <v>1398</v>
      </c>
      <c r="I393" s="190" t="s">
        <v>5866</v>
      </c>
      <c r="J393" s="286"/>
    </row>
    <row r="394" spans="1:10" x14ac:dyDescent="0.25">
      <c r="A394" s="336">
        <v>134</v>
      </c>
      <c r="B394" s="26" t="s">
        <v>5976</v>
      </c>
      <c r="C394" s="304" t="s">
        <v>286</v>
      </c>
      <c r="D394" s="74" t="s">
        <v>10</v>
      </c>
      <c r="E394" s="309">
        <v>0.17</v>
      </c>
      <c r="F394" s="306">
        <v>0</v>
      </c>
      <c r="G394" s="307" t="s">
        <v>5567</v>
      </c>
      <c r="H394" s="331"/>
      <c r="I394" s="331"/>
      <c r="J394" s="286" t="s">
        <v>5977</v>
      </c>
    </row>
    <row r="395" spans="1:10" x14ac:dyDescent="0.25">
      <c r="A395" s="336">
        <v>135</v>
      </c>
      <c r="B395" s="26" t="s">
        <v>5978</v>
      </c>
      <c r="C395" s="304" t="s">
        <v>5857</v>
      </c>
      <c r="D395" s="74" t="s">
        <v>10</v>
      </c>
      <c r="E395" s="309">
        <v>0.16500000000000001</v>
      </c>
      <c r="F395" s="306">
        <v>330</v>
      </c>
      <c r="G395" s="307" t="s">
        <v>5548</v>
      </c>
      <c r="H395" s="91" t="s">
        <v>1398</v>
      </c>
      <c r="I395" s="74" t="s">
        <v>2887</v>
      </c>
      <c r="J395" s="286"/>
    </row>
    <row r="396" spans="1:10" x14ac:dyDescent="0.25">
      <c r="A396" s="336">
        <v>136</v>
      </c>
      <c r="B396" s="26" t="s">
        <v>5979</v>
      </c>
      <c r="C396" s="304" t="s">
        <v>5857</v>
      </c>
      <c r="D396" s="74" t="s">
        <v>10</v>
      </c>
      <c r="E396" s="327">
        <v>0.9</v>
      </c>
      <c r="F396" s="306">
        <v>1350</v>
      </c>
      <c r="G396" s="307" t="s">
        <v>5548</v>
      </c>
      <c r="H396" s="310" t="s">
        <v>1398</v>
      </c>
      <c r="I396" s="74" t="s">
        <v>2887</v>
      </c>
      <c r="J396" s="286"/>
    </row>
    <row r="397" spans="1:10" x14ac:dyDescent="0.25">
      <c r="A397" s="336">
        <v>137</v>
      </c>
      <c r="B397" s="26" t="s">
        <v>5980</v>
      </c>
      <c r="C397" s="304" t="s">
        <v>5857</v>
      </c>
      <c r="D397" s="74" t="s">
        <v>10</v>
      </c>
      <c r="E397" s="327">
        <v>0.54200000000000004</v>
      </c>
      <c r="F397" s="306">
        <v>1084</v>
      </c>
      <c r="G397" s="307" t="s">
        <v>5548</v>
      </c>
      <c r="H397" s="310" t="s">
        <v>1398</v>
      </c>
      <c r="I397" s="74" t="s">
        <v>2887</v>
      </c>
      <c r="J397" s="286"/>
    </row>
    <row r="398" spans="1:10" ht="30" x14ac:dyDescent="0.25">
      <c r="A398" s="336">
        <v>138</v>
      </c>
      <c r="B398" s="26" t="s">
        <v>5981</v>
      </c>
      <c r="C398" s="304" t="s">
        <v>5845</v>
      </c>
      <c r="D398" s="74" t="s">
        <v>10</v>
      </c>
      <c r="E398" s="311">
        <v>1.915</v>
      </c>
      <c r="F398" s="306">
        <v>5745</v>
      </c>
      <c r="G398" s="307" t="s">
        <v>5567</v>
      </c>
      <c r="H398" s="74" t="s">
        <v>1398</v>
      </c>
      <c r="I398" s="74" t="s">
        <v>1558</v>
      </c>
      <c r="J398" s="286"/>
    </row>
    <row r="399" spans="1:10" ht="45" x14ac:dyDescent="0.25">
      <c r="A399" s="336">
        <v>139</v>
      </c>
      <c r="B399" s="26" t="s">
        <v>5982</v>
      </c>
      <c r="C399" s="337" t="s">
        <v>5857</v>
      </c>
      <c r="D399" s="74" t="s">
        <v>10</v>
      </c>
      <c r="E399" s="311">
        <v>7.1449999999999987</v>
      </c>
      <c r="F399" s="306">
        <v>22035</v>
      </c>
      <c r="G399" s="307" t="s">
        <v>5567</v>
      </c>
      <c r="H399" s="74" t="s">
        <v>1398</v>
      </c>
      <c r="I399" s="74" t="s">
        <v>2887</v>
      </c>
      <c r="J399" s="286"/>
    </row>
    <row r="400" spans="1:10" x14ac:dyDescent="0.25">
      <c r="A400" s="336">
        <v>140</v>
      </c>
      <c r="B400" s="26" t="s">
        <v>5983</v>
      </c>
      <c r="C400" s="304" t="s">
        <v>5847</v>
      </c>
      <c r="D400" s="74" t="s">
        <v>10</v>
      </c>
      <c r="E400" s="311">
        <v>0.18</v>
      </c>
      <c r="F400" s="306">
        <v>630</v>
      </c>
      <c r="G400" s="74" t="s">
        <v>5548</v>
      </c>
      <c r="H400" s="310" t="s">
        <v>1398</v>
      </c>
      <c r="I400" s="190" t="s">
        <v>5866</v>
      </c>
      <c r="J400" s="345"/>
    </row>
    <row r="401" spans="1:10" x14ac:dyDescent="0.25">
      <c r="A401" s="336">
        <v>141</v>
      </c>
      <c r="B401" s="26" t="s">
        <v>451</v>
      </c>
      <c r="C401" s="337" t="s">
        <v>5851</v>
      </c>
      <c r="D401" s="74" t="s">
        <v>10</v>
      </c>
      <c r="E401" s="309">
        <v>0.54</v>
      </c>
      <c r="F401" s="306">
        <v>1350</v>
      </c>
      <c r="G401" s="307" t="s">
        <v>5567</v>
      </c>
      <c r="H401" s="74" t="s">
        <v>1398</v>
      </c>
      <c r="I401" s="74" t="s">
        <v>5852</v>
      </c>
      <c r="J401" s="286"/>
    </row>
    <row r="402" spans="1:10" x14ac:dyDescent="0.25">
      <c r="A402" s="336">
        <v>142</v>
      </c>
      <c r="B402" s="26" t="s">
        <v>5984</v>
      </c>
      <c r="C402" s="337" t="s">
        <v>5851</v>
      </c>
      <c r="D402" s="74" t="s">
        <v>10</v>
      </c>
      <c r="E402" s="309">
        <v>2.02</v>
      </c>
      <c r="F402" s="306">
        <v>5050</v>
      </c>
      <c r="G402" s="307" t="s">
        <v>5548</v>
      </c>
      <c r="H402" s="310" t="s">
        <v>1398</v>
      </c>
      <c r="I402" s="74" t="s">
        <v>5852</v>
      </c>
      <c r="J402" s="286"/>
    </row>
    <row r="403" spans="1:10" x14ac:dyDescent="0.25">
      <c r="A403" s="336">
        <v>143</v>
      </c>
      <c r="B403" s="26" t="s">
        <v>5985</v>
      </c>
      <c r="C403" s="304" t="s">
        <v>5854</v>
      </c>
      <c r="D403" s="74" t="s">
        <v>10</v>
      </c>
      <c r="E403" s="327">
        <v>0.25</v>
      </c>
      <c r="F403" s="306">
        <v>500</v>
      </c>
      <c r="G403" s="307" t="s">
        <v>5548</v>
      </c>
      <c r="H403" s="310" t="s">
        <v>1398</v>
      </c>
      <c r="I403" s="74" t="s">
        <v>5867</v>
      </c>
      <c r="J403" s="286"/>
    </row>
    <row r="404" spans="1:10" x14ac:dyDescent="0.25">
      <c r="A404" s="336">
        <v>144</v>
      </c>
      <c r="B404" s="26" t="s">
        <v>5986</v>
      </c>
      <c r="C404" s="337" t="s">
        <v>5857</v>
      </c>
      <c r="D404" s="74" t="s">
        <v>10</v>
      </c>
      <c r="E404" s="327">
        <v>2.0299999999999998</v>
      </c>
      <c r="F404" s="306">
        <v>4060</v>
      </c>
      <c r="G404" s="307" t="s">
        <v>5548</v>
      </c>
      <c r="H404" s="310" t="s">
        <v>1398</v>
      </c>
      <c r="I404" s="74" t="s">
        <v>2887</v>
      </c>
      <c r="J404" s="286"/>
    </row>
    <row r="405" spans="1:10" ht="45" x14ac:dyDescent="0.25">
      <c r="A405" s="336">
        <v>145</v>
      </c>
      <c r="B405" s="26" t="s">
        <v>5987</v>
      </c>
      <c r="C405" s="304" t="s">
        <v>5847</v>
      </c>
      <c r="D405" s="74" t="s">
        <v>10</v>
      </c>
      <c r="E405" s="311">
        <v>0.27</v>
      </c>
      <c r="F405" s="306">
        <v>810</v>
      </c>
      <c r="G405" s="74" t="s">
        <v>5548</v>
      </c>
      <c r="H405" s="310" t="s">
        <v>1398</v>
      </c>
      <c r="I405" s="190" t="s">
        <v>5866</v>
      </c>
      <c r="J405" s="345"/>
    </row>
    <row r="406" spans="1:10" x14ac:dyDescent="0.25">
      <c r="A406" s="336">
        <v>146</v>
      </c>
      <c r="B406" s="26" t="s">
        <v>5988</v>
      </c>
      <c r="C406" s="74" t="s">
        <v>5886</v>
      </c>
      <c r="D406" s="74" t="s">
        <v>10</v>
      </c>
      <c r="E406" s="305">
        <v>1.1499999999999999</v>
      </c>
      <c r="F406" s="306">
        <v>3450</v>
      </c>
      <c r="G406" s="307" t="s">
        <v>5567</v>
      </c>
      <c r="H406" s="74" t="s">
        <v>1398</v>
      </c>
      <c r="I406" s="74" t="s">
        <v>5839</v>
      </c>
      <c r="J406" s="286"/>
    </row>
    <row r="407" spans="1:10" ht="30" x14ac:dyDescent="0.25">
      <c r="A407" s="336">
        <v>147</v>
      </c>
      <c r="B407" s="26" t="s">
        <v>5989</v>
      </c>
      <c r="C407" s="74" t="s">
        <v>5886</v>
      </c>
      <c r="D407" s="74" t="s">
        <v>10</v>
      </c>
      <c r="E407" s="305">
        <v>0.54</v>
      </c>
      <c r="F407" s="306">
        <v>1620</v>
      </c>
      <c r="G407" s="307" t="s">
        <v>5548</v>
      </c>
      <c r="H407" s="310" t="s">
        <v>1398</v>
      </c>
      <c r="I407" s="74" t="s">
        <v>5839</v>
      </c>
      <c r="J407" s="286"/>
    </row>
    <row r="408" spans="1:10" x14ac:dyDescent="0.25">
      <c r="A408" s="336">
        <v>148</v>
      </c>
      <c r="B408" s="26" t="s">
        <v>5990</v>
      </c>
      <c r="C408" s="304" t="s">
        <v>5845</v>
      </c>
      <c r="D408" s="74" t="s">
        <v>10</v>
      </c>
      <c r="E408" s="305">
        <v>0.06</v>
      </c>
      <c r="F408" s="306">
        <v>180</v>
      </c>
      <c r="G408" s="307" t="s">
        <v>5548</v>
      </c>
      <c r="H408" s="190" t="s">
        <v>1398</v>
      </c>
      <c r="I408" s="190" t="s">
        <v>1558</v>
      </c>
      <c r="J408" s="286"/>
    </row>
    <row r="409" spans="1:10" ht="30" x14ac:dyDescent="0.25">
      <c r="A409" s="336">
        <v>149</v>
      </c>
      <c r="B409" s="26" t="s">
        <v>5991</v>
      </c>
      <c r="C409" s="74" t="s">
        <v>5886</v>
      </c>
      <c r="D409" s="74" t="s">
        <v>10</v>
      </c>
      <c r="E409" s="311">
        <v>0.1</v>
      </c>
      <c r="F409" s="306">
        <v>240</v>
      </c>
      <c r="G409" s="307" t="s">
        <v>5548</v>
      </c>
      <c r="H409" s="310" t="s">
        <v>1398</v>
      </c>
      <c r="I409" s="74" t="s">
        <v>5839</v>
      </c>
      <c r="J409" s="286"/>
    </row>
    <row r="410" spans="1:10" ht="30" x14ac:dyDescent="0.25">
      <c r="A410" s="336">
        <v>150</v>
      </c>
      <c r="B410" s="26" t="s">
        <v>5992</v>
      </c>
      <c r="C410" s="304" t="s">
        <v>5861</v>
      </c>
      <c r="D410" s="74" t="s">
        <v>10</v>
      </c>
      <c r="E410" s="309">
        <v>0.19</v>
      </c>
      <c r="F410" s="306">
        <v>380</v>
      </c>
      <c r="G410" s="307" t="s">
        <v>5548</v>
      </c>
      <c r="H410" s="190" t="s">
        <v>1398</v>
      </c>
      <c r="I410" s="74" t="s">
        <v>5842</v>
      </c>
      <c r="J410" s="26"/>
    </row>
    <row r="411" spans="1:10" x14ac:dyDescent="0.25">
      <c r="A411" s="336">
        <v>151</v>
      </c>
      <c r="B411" s="26" t="s">
        <v>5993</v>
      </c>
      <c r="C411" s="304" t="s">
        <v>5861</v>
      </c>
      <c r="D411" s="74" t="s">
        <v>10</v>
      </c>
      <c r="E411" s="327">
        <v>1.8</v>
      </c>
      <c r="F411" s="306">
        <v>3600</v>
      </c>
      <c r="G411" s="307" t="s">
        <v>5548</v>
      </c>
      <c r="H411" s="190" t="s">
        <v>1398</v>
      </c>
      <c r="I411" s="74" t="s">
        <v>5842</v>
      </c>
      <c r="J411" s="286" t="s">
        <v>1549</v>
      </c>
    </row>
    <row r="412" spans="1:10" ht="30" x14ac:dyDescent="0.25">
      <c r="A412" s="336">
        <v>152</v>
      </c>
      <c r="B412" s="26" t="s">
        <v>5994</v>
      </c>
      <c r="C412" s="304" t="s">
        <v>5861</v>
      </c>
      <c r="D412" s="74" t="s">
        <v>10</v>
      </c>
      <c r="E412" s="327">
        <v>0.06</v>
      </c>
      <c r="F412" s="306">
        <v>120</v>
      </c>
      <c r="G412" s="307" t="s">
        <v>5548</v>
      </c>
      <c r="H412" s="190" t="s">
        <v>1398</v>
      </c>
      <c r="I412" s="74" t="s">
        <v>5842</v>
      </c>
      <c r="J412" s="286" t="s">
        <v>1549</v>
      </c>
    </row>
    <row r="413" spans="1:10" ht="30" x14ac:dyDescent="0.25">
      <c r="A413" s="336">
        <v>153</v>
      </c>
      <c r="B413" s="26" t="s">
        <v>5995</v>
      </c>
      <c r="C413" s="74" t="s">
        <v>5838</v>
      </c>
      <c r="D413" s="74" t="s">
        <v>10</v>
      </c>
      <c r="E413" s="327">
        <v>0.44</v>
      </c>
      <c r="F413" s="306">
        <v>880</v>
      </c>
      <c r="G413" s="307" t="s">
        <v>5548</v>
      </c>
      <c r="H413" s="310" t="s">
        <v>1398</v>
      </c>
      <c r="I413" s="74" t="s">
        <v>5839</v>
      </c>
      <c r="J413" s="26"/>
    </row>
    <row r="414" spans="1:10" ht="45" x14ac:dyDescent="0.25">
      <c r="A414" s="336">
        <v>154</v>
      </c>
      <c r="B414" s="26" t="s">
        <v>5996</v>
      </c>
      <c r="C414" s="74" t="s">
        <v>5838</v>
      </c>
      <c r="D414" s="74" t="s">
        <v>10</v>
      </c>
      <c r="E414" s="327">
        <v>0.502</v>
      </c>
      <c r="F414" s="306">
        <v>1044</v>
      </c>
      <c r="G414" s="307" t="s">
        <v>5548</v>
      </c>
      <c r="H414" s="310" t="s">
        <v>1398</v>
      </c>
      <c r="I414" s="74" t="s">
        <v>5839</v>
      </c>
      <c r="J414" s="26"/>
    </row>
    <row r="415" spans="1:10" ht="30" x14ac:dyDescent="0.25">
      <c r="A415" s="336">
        <v>155</v>
      </c>
      <c r="B415" s="26" t="s">
        <v>5997</v>
      </c>
      <c r="C415" s="74" t="s">
        <v>5838</v>
      </c>
      <c r="D415" s="74" t="s">
        <v>10</v>
      </c>
      <c r="E415" s="327">
        <v>0.62</v>
      </c>
      <c r="F415" s="306">
        <v>1240</v>
      </c>
      <c r="G415" s="307" t="s">
        <v>5548</v>
      </c>
      <c r="H415" s="310" t="s">
        <v>1398</v>
      </c>
      <c r="I415" s="74" t="s">
        <v>5839</v>
      </c>
      <c r="J415" s="286" t="s">
        <v>1549</v>
      </c>
    </row>
    <row r="416" spans="1:10" x14ac:dyDescent="0.25">
      <c r="A416" s="336">
        <v>156</v>
      </c>
      <c r="B416" s="26" t="s">
        <v>5998</v>
      </c>
      <c r="C416" s="304" t="s">
        <v>5845</v>
      </c>
      <c r="D416" s="74" t="s">
        <v>10</v>
      </c>
      <c r="E416" s="309">
        <v>4.4000000000000004</v>
      </c>
      <c r="F416" s="306">
        <v>17600</v>
      </c>
      <c r="G416" s="307" t="s">
        <v>5548</v>
      </c>
      <c r="H416" s="190" t="s">
        <v>1398</v>
      </c>
      <c r="I416" s="190" t="s">
        <v>1558</v>
      </c>
      <c r="J416" s="26"/>
    </row>
    <row r="417" spans="1:10" ht="60" x14ac:dyDescent="0.25">
      <c r="A417" s="336">
        <v>157</v>
      </c>
      <c r="B417" s="26" t="s">
        <v>5999</v>
      </c>
      <c r="C417" s="304" t="s">
        <v>5845</v>
      </c>
      <c r="D417" s="74" t="s">
        <v>10</v>
      </c>
      <c r="E417" s="305">
        <v>3.53</v>
      </c>
      <c r="F417" s="306">
        <v>8825</v>
      </c>
      <c r="G417" s="307" t="s">
        <v>5567</v>
      </c>
      <c r="H417" s="190" t="s">
        <v>1398</v>
      </c>
      <c r="I417" s="190" t="s">
        <v>1558</v>
      </c>
      <c r="J417" s="286"/>
    </row>
    <row r="418" spans="1:10" ht="30" x14ac:dyDescent="0.25">
      <c r="A418" s="336">
        <v>158</v>
      </c>
      <c r="B418" s="26" t="s">
        <v>6000</v>
      </c>
      <c r="C418" s="304" t="s">
        <v>5845</v>
      </c>
      <c r="D418" s="74" t="s">
        <v>10</v>
      </c>
      <c r="E418" s="305">
        <v>0.48399999999999999</v>
      </c>
      <c r="F418" s="306">
        <v>1210</v>
      </c>
      <c r="G418" s="307" t="s">
        <v>5548</v>
      </c>
      <c r="H418" s="190" t="s">
        <v>1398</v>
      </c>
      <c r="I418" s="190" t="s">
        <v>1558</v>
      </c>
      <c r="J418" s="286"/>
    </row>
    <row r="419" spans="1:10" ht="45" x14ac:dyDescent="0.25">
      <c r="A419" s="336">
        <v>159</v>
      </c>
      <c r="B419" s="26" t="s">
        <v>6001</v>
      </c>
      <c r="C419" s="304" t="s">
        <v>5893</v>
      </c>
      <c r="D419" s="74" t="s">
        <v>10</v>
      </c>
      <c r="E419" s="327">
        <v>1.61</v>
      </c>
      <c r="F419" s="306">
        <v>2415</v>
      </c>
      <c r="G419" s="307" t="s">
        <v>5548</v>
      </c>
      <c r="H419" s="310" t="s">
        <v>1398</v>
      </c>
      <c r="I419" s="74" t="s">
        <v>5842</v>
      </c>
      <c r="J419" s="286"/>
    </row>
    <row r="420" spans="1:10" x14ac:dyDescent="0.25">
      <c r="A420" s="348"/>
      <c r="B420" s="26"/>
      <c r="C420" s="304"/>
      <c r="D420" s="74"/>
      <c r="E420" s="327"/>
      <c r="F420" s="306"/>
      <c r="G420" s="307"/>
      <c r="H420" s="310"/>
      <c r="I420" s="74"/>
      <c r="J420" s="286"/>
    </row>
    <row r="421" spans="1:10" x14ac:dyDescent="0.25">
      <c r="A421" s="348">
        <v>1</v>
      </c>
      <c r="B421" s="26" t="s">
        <v>6002</v>
      </c>
      <c r="C421" s="74" t="s">
        <v>486</v>
      </c>
      <c r="D421" s="74" t="s">
        <v>11</v>
      </c>
      <c r="E421" s="309">
        <v>0.4</v>
      </c>
      <c r="F421" s="306">
        <v>680</v>
      </c>
      <c r="G421" s="307" t="s">
        <v>5548</v>
      </c>
      <c r="H421" s="190" t="s">
        <v>1398</v>
      </c>
      <c r="I421" s="138" t="s">
        <v>1408</v>
      </c>
      <c r="J421" s="286"/>
    </row>
    <row r="422" spans="1:10" ht="45" x14ac:dyDescent="0.25">
      <c r="A422" s="348">
        <v>2</v>
      </c>
      <c r="B422" s="26" t="s">
        <v>6003</v>
      </c>
      <c r="C422" s="304" t="s">
        <v>470</v>
      </c>
      <c r="D422" s="74" t="s">
        <v>11</v>
      </c>
      <c r="E422" s="305">
        <v>0.08</v>
      </c>
      <c r="F422" s="306">
        <v>240</v>
      </c>
      <c r="G422" s="307" t="s">
        <v>5548</v>
      </c>
      <c r="H422" s="190" t="s">
        <v>1398</v>
      </c>
      <c r="I422" s="131" t="s">
        <v>1406</v>
      </c>
      <c r="J422" s="286"/>
    </row>
    <row r="423" spans="1:10" ht="30" x14ac:dyDescent="0.25">
      <c r="A423" s="348">
        <v>3</v>
      </c>
      <c r="B423" s="26" t="s">
        <v>6004</v>
      </c>
      <c r="C423" s="304" t="s">
        <v>470</v>
      </c>
      <c r="D423" s="74" t="s">
        <v>11</v>
      </c>
      <c r="E423" s="305">
        <v>0.28000000000000003</v>
      </c>
      <c r="F423" s="306">
        <v>560</v>
      </c>
      <c r="G423" s="307" t="s">
        <v>5548</v>
      </c>
      <c r="H423" s="190" t="s">
        <v>1398</v>
      </c>
      <c r="I423" s="138" t="s">
        <v>6005</v>
      </c>
      <c r="J423" s="286"/>
    </row>
    <row r="424" spans="1:10" x14ac:dyDescent="0.25">
      <c r="A424" s="348">
        <v>4</v>
      </c>
      <c r="B424" s="26" t="s">
        <v>6006</v>
      </c>
      <c r="C424" s="74" t="s">
        <v>470</v>
      </c>
      <c r="D424" s="74" t="s">
        <v>11</v>
      </c>
      <c r="E424" s="309">
        <v>5.6</v>
      </c>
      <c r="F424" s="306">
        <v>11200</v>
      </c>
      <c r="G424" s="307" t="s">
        <v>5548</v>
      </c>
      <c r="H424" s="190" t="s">
        <v>1398</v>
      </c>
      <c r="I424" s="131" t="s">
        <v>1406</v>
      </c>
      <c r="J424" s="26"/>
    </row>
    <row r="425" spans="1:10" x14ac:dyDescent="0.25">
      <c r="A425" s="348">
        <v>5</v>
      </c>
      <c r="B425" s="26" t="s">
        <v>6007</v>
      </c>
      <c r="C425" s="74" t="s">
        <v>470</v>
      </c>
      <c r="D425" s="74" t="s">
        <v>11</v>
      </c>
      <c r="E425" s="309">
        <v>0.01</v>
      </c>
      <c r="F425" s="306">
        <v>20</v>
      </c>
      <c r="G425" s="307" t="s">
        <v>5548</v>
      </c>
      <c r="H425" s="190" t="s">
        <v>1398</v>
      </c>
      <c r="I425" s="131" t="s">
        <v>1406</v>
      </c>
      <c r="J425" s="286"/>
    </row>
    <row r="426" spans="1:10" ht="30" x14ac:dyDescent="0.25">
      <c r="A426" s="348">
        <v>6</v>
      </c>
      <c r="B426" s="26" t="s">
        <v>6008</v>
      </c>
      <c r="C426" s="74" t="s">
        <v>470</v>
      </c>
      <c r="D426" s="74" t="s">
        <v>11</v>
      </c>
      <c r="E426" s="309">
        <v>0.04</v>
      </c>
      <c r="F426" s="306">
        <v>80</v>
      </c>
      <c r="G426" s="307" t="s">
        <v>5548</v>
      </c>
      <c r="H426" s="190" t="s">
        <v>1398</v>
      </c>
      <c r="I426" s="131" t="s">
        <v>1406</v>
      </c>
      <c r="J426" s="286"/>
    </row>
    <row r="427" spans="1:10" ht="30" x14ac:dyDescent="0.25">
      <c r="A427" s="348">
        <v>7</v>
      </c>
      <c r="B427" s="26" t="s">
        <v>6009</v>
      </c>
      <c r="C427" s="304" t="s">
        <v>6010</v>
      </c>
      <c r="D427" s="74" t="s">
        <v>11</v>
      </c>
      <c r="E427" s="309">
        <v>1.4999999999999999E-2</v>
      </c>
      <c r="F427" s="306">
        <v>50</v>
      </c>
      <c r="G427" s="307" t="s">
        <v>5548</v>
      </c>
      <c r="H427" s="190" t="s">
        <v>1398</v>
      </c>
      <c r="I427" s="131" t="s">
        <v>1406</v>
      </c>
      <c r="J427" s="26"/>
    </row>
    <row r="428" spans="1:10" ht="60" x14ac:dyDescent="0.25">
      <c r="A428" s="348">
        <v>8</v>
      </c>
      <c r="B428" s="26" t="s">
        <v>6011</v>
      </c>
      <c r="C428" s="74" t="s">
        <v>470</v>
      </c>
      <c r="D428" s="74" t="s">
        <v>11</v>
      </c>
      <c r="E428" s="305">
        <v>1.74</v>
      </c>
      <c r="F428" s="306">
        <v>3480</v>
      </c>
      <c r="G428" s="307" t="s">
        <v>5567</v>
      </c>
      <c r="H428" s="190" t="s">
        <v>1398</v>
      </c>
      <c r="I428" s="131" t="s">
        <v>1406</v>
      </c>
      <c r="J428" s="286"/>
    </row>
    <row r="429" spans="1:10" ht="90" x14ac:dyDescent="0.25">
      <c r="A429" s="348">
        <v>9</v>
      </c>
      <c r="B429" s="26" t="s">
        <v>6012</v>
      </c>
      <c r="C429" s="74" t="s">
        <v>470</v>
      </c>
      <c r="D429" s="74" t="s">
        <v>11</v>
      </c>
      <c r="E429" s="309">
        <v>3.528</v>
      </c>
      <c r="F429" s="306">
        <v>7056</v>
      </c>
      <c r="G429" s="307" t="s">
        <v>5548</v>
      </c>
      <c r="H429" s="190" t="s">
        <v>1398</v>
      </c>
      <c r="I429" s="131" t="s">
        <v>1406</v>
      </c>
      <c r="J429" s="286"/>
    </row>
    <row r="430" spans="1:10" ht="105" x14ac:dyDescent="0.25">
      <c r="A430" s="348">
        <v>10</v>
      </c>
      <c r="B430" s="26" t="s">
        <v>6013</v>
      </c>
      <c r="C430" s="304" t="s">
        <v>470</v>
      </c>
      <c r="D430" s="74" t="s">
        <v>11</v>
      </c>
      <c r="E430" s="305">
        <v>0.27</v>
      </c>
      <c r="F430" s="306">
        <v>945.00000000000011</v>
      </c>
      <c r="G430" s="307" t="s">
        <v>5548</v>
      </c>
      <c r="H430" s="190" t="s">
        <v>45</v>
      </c>
      <c r="I430" s="131" t="s">
        <v>74</v>
      </c>
      <c r="J430" s="329" t="s">
        <v>78</v>
      </c>
    </row>
    <row r="431" spans="1:10" ht="45" x14ac:dyDescent="0.25">
      <c r="A431" s="348">
        <v>11</v>
      </c>
      <c r="B431" s="26" t="s">
        <v>6014</v>
      </c>
      <c r="C431" s="304" t="s">
        <v>470</v>
      </c>
      <c r="D431" s="74" t="s">
        <v>11</v>
      </c>
      <c r="E431" s="309">
        <v>1.6099999999999999</v>
      </c>
      <c r="F431" s="306">
        <v>4830</v>
      </c>
      <c r="G431" s="307" t="s">
        <v>5548</v>
      </c>
      <c r="H431" s="190" t="s">
        <v>1398</v>
      </c>
      <c r="I431" s="131" t="s">
        <v>1406</v>
      </c>
      <c r="J431" s="26"/>
    </row>
    <row r="432" spans="1:10" ht="60" x14ac:dyDescent="0.25">
      <c r="A432" s="348">
        <v>12</v>
      </c>
      <c r="B432" s="26" t="s">
        <v>6015</v>
      </c>
      <c r="C432" s="304" t="s">
        <v>470</v>
      </c>
      <c r="D432" s="74" t="s">
        <v>11</v>
      </c>
      <c r="E432" s="309">
        <v>1.35</v>
      </c>
      <c r="F432" s="306">
        <v>2050</v>
      </c>
      <c r="G432" s="307" t="s">
        <v>5548</v>
      </c>
      <c r="H432" s="190" t="s">
        <v>1398</v>
      </c>
      <c r="I432" s="138" t="s">
        <v>1399</v>
      </c>
      <c r="J432" s="26"/>
    </row>
    <row r="433" spans="1:10" x14ac:dyDescent="0.25">
      <c r="A433" s="348">
        <v>13</v>
      </c>
      <c r="B433" s="26" t="s">
        <v>6016</v>
      </c>
      <c r="C433" s="74" t="s">
        <v>470</v>
      </c>
      <c r="D433" s="74" t="s">
        <v>11</v>
      </c>
      <c r="E433" s="309">
        <v>4.8000000000000001E-2</v>
      </c>
      <c r="F433" s="306">
        <v>144</v>
      </c>
      <c r="G433" s="307" t="s">
        <v>5548</v>
      </c>
      <c r="H433" s="190" t="s">
        <v>1398</v>
      </c>
      <c r="I433" s="131" t="s">
        <v>1406</v>
      </c>
      <c r="J433" s="26"/>
    </row>
    <row r="434" spans="1:10" ht="30" x14ac:dyDescent="0.25">
      <c r="A434" s="348">
        <v>14</v>
      </c>
      <c r="B434" s="26" t="s">
        <v>6017</v>
      </c>
      <c r="C434" s="74" t="s">
        <v>473</v>
      </c>
      <c r="D434" s="74" t="s">
        <v>11</v>
      </c>
      <c r="E434" s="311">
        <v>1.4850000000000001</v>
      </c>
      <c r="F434" s="306">
        <v>4213</v>
      </c>
      <c r="G434" s="307" t="s">
        <v>5548</v>
      </c>
      <c r="H434" s="310" t="s">
        <v>1398</v>
      </c>
      <c r="I434" s="138" t="s">
        <v>1417</v>
      </c>
      <c r="J434" s="286"/>
    </row>
    <row r="435" spans="1:10" x14ac:dyDescent="0.25">
      <c r="A435" s="348">
        <v>15</v>
      </c>
      <c r="B435" s="26" t="s">
        <v>6018</v>
      </c>
      <c r="C435" s="74" t="s">
        <v>473</v>
      </c>
      <c r="D435" s="74" t="s">
        <v>11</v>
      </c>
      <c r="E435" s="311">
        <v>0.99</v>
      </c>
      <c r="F435" s="306">
        <v>2004</v>
      </c>
      <c r="G435" s="307" t="s">
        <v>5548</v>
      </c>
      <c r="H435" s="310" t="s">
        <v>1398</v>
      </c>
      <c r="I435" s="138" t="s">
        <v>1417</v>
      </c>
      <c r="J435" s="286"/>
    </row>
    <row r="436" spans="1:10" x14ac:dyDescent="0.25">
      <c r="A436" s="348">
        <v>16</v>
      </c>
      <c r="B436" s="26" t="s">
        <v>6018</v>
      </c>
      <c r="C436" s="74" t="s">
        <v>473</v>
      </c>
      <c r="D436" s="74" t="s">
        <v>11</v>
      </c>
      <c r="E436" s="311">
        <v>0.54</v>
      </c>
      <c r="F436" s="306">
        <v>972</v>
      </c>
      <c r="G436" s="307" t="s">
        <v>5567</v>
      </c>
      <c r="H436" s="310" t="s">
        <v>1398</v>
      </c>
      <c r="I436" s="138" t="s">
        <v>1417</v>
      </c>
      <c r="J436" s="286"/>
    </row>
    <row r="437" spans="1:10" x14ac:dyDescent="0.25">
      <c r="A437" s="348">
        <v>17</v>
      </c>
      <c r="B437" s="26" t="s">
        <v>6019</v>
      </c>
      <c r="C437" s="74" t="s">
        <v>473</v>
      </c>
      <c r="D437" s="74" t="s">
        <v>11</v>
      </c>
      <c r="E437" s="309">
        <v>0.97</v>
      </c>
      <c r="F437" s="306">
        <v>2134</v>
      </c>
      <c r="G437" s="307" t="s">
        <v>5548</v>
      </c>
      <c r="H437" s="190" t="s">
        <v>1398</v>
      </c>
      <c r="I437" s="131" t="s">
        <v>1512</v>
      </c>
      <c r="J437" s="26"/>
    </row>
    <row r="438" spans="1:10" ht="30" x14ac:dyDescent="0.25">
      <c r="A438" s="348">
        <v>18</v>
      </c>
      <c r="B438" s="26" t="s">
        <v>6020</v>
      </c>
      <c r="C438" s="74" t="s">
        <v>473</v>
      </c>
      <c r="D438" s="74" t="s">
        <v>11</v>
      </c>
      <c r="E438" s="309">
        <v>0.2</v>
      </c>
      <c r="F438" s="306">
        <v>400</v>
      </c>
      <c r="G438" s="307" t="s">
        <v>5548</v>
      </c>
      <c r="H438" s="190" t="s">
        <v>1398</v>
      </c>
      <c r="I438" s="138" t="s">
        <v>5866</v>
      </c>
      <c r="J438" s="286"/>
    </row>
    <row r="439" spans="1:10" ht="30" x14ac:dyDescent="0.25">
      <c r="A439" s="348">
        <v>19</v>
      </c>
      <c r="B439" s="26" t="s">
        <v>6021</v>
      </c>
      <c r="C439" s="74" t="s">
        <v>473</v>
      </c>
      <c r="D439" s="74" t="s">
        <v>11</v>
      </c>
      <c r="E439" s="309">
        <v>0.41</v>
      </c>
      <c r="F439" s="306">
        <v>820</v>
      </c>
      <c r="G439" s="307" t="s">
        <v>5548</v>
      </c>
      <c r="H439" s="190" t="s">
        <v>1398</v>
      </c>
      <c r="I439" s="138" t="s">
        <v>5866</v>
      </c>
      <c r="J439" s="286"/>
    </row>
    <row r="440" spans="1:10" ht="45" x14ac:dyDescent="0.25">
      <c r="A440" s="348">
        <v>20</v>
      </c>
      <c r="B440" s="26" t="s">
        <v>6022</v>
      </c>
      <c r="C440" s="74" t="s">
        <v>473</v>
      </c>
      <c r="D440" s="74" t="s">
        <v>11</v>
      </c>
      <c r="E440" s="36">
        <v>0.33</v>
      </c>
      <c r="F440" s="36">
        <v>726</v>
      </c>
      <c r="G440" s="307" t="s">
        <v>5548</v>
      </c>
      <c r="H440" s="190" t="s">
        <v>1398</v>
      </c>
      <c r="I440" s="138" t="s">
        <v>5866</v>
      </c>
      <c r="J440" s="286"/>
    </row>
    <row r="441" spans="1:10" ht="45" x14ac:dyDescent="0.25">
      <c r="A441" s="348">
        <v>21</v>
      </c>
      <c r="B441" s="26" t="s">
        <v>6023</v>
      </c>
      <c r="C441" s="304" t="s">
        <v>473</v>
      </c>
      <c r="D441" s="74" t="s">
        <v>11</v>
      </c>
      <c r="E441" s="309">
        <v>1.33</v>
      </c>
      <c r="F441" s="306">
        <v>2660</v>
      </c>
      <c r="G441" s="307" t="s">
        <v>5548</v>
      </c>
      <c r="H441" s="190" t="s">
        <v>1398</v>
      </c>
      <c r="I441" s="131" t="s">
        <v>1512</v>
      </c>
      <c r="J441" s="26" t="s">
        <v>6024</v>
      </c>
    </row>
    <row r="442" spans="1:10" x14ac:dyDescent="0.25">
      <c r="A442" s="348">
        <v>22</v>
      </c>
      <c r="B442" s="26" t="s">
        <v>6025</v>
      </c>
      <c r="C442" s="304" t="s">
        <v>473</v>
      </c>
      <c r="D442" s="74" t="s">
        <v>11</v>
      </c>
      <c r="E442" s="309">
        <v>0.246</v>
      </c>
      <c r="F442" s="306">
        <v>615</v>
      </c>
      <c r="G442" s="307" t="s">
        <v>5548</v>
      </c>
      <c r="H442" s="190" t="s">
        <v>1398</v>
      </c>
      <c r="I442" s="131" t="s">
        <v>1512</v>
      </c>
      <c r="J442" s="26"/>
    </row>
    <row r="443" spans="1:10" x14ac:dyDescent="0.25">
      <c r="A443" s="348">
        <v>23</v>
      </c>
      <c r="B443" s="26" t="s">
        <v>6025</v>
      </c>
      <c r="C443" s="304" t="s">
        <v>473</v>
      </c>
      <c r="D443" s="74" t="s">
        <v>11</v>
      </c>
      <c r="E443" s="309">
        <v>0.24</v>
      </c>
      <c r="F443" s="306">
        <v>600</v>
      </c>
      <c r="G443" s="307" t="s">
        <v>5567</v>
      </c>
      <c r="H443" s="190" t="s">
        <v>1398</v>
      </c>
      <c r="I443" s="131" t="s">
        <v>1512</v>
      </c>
      <c r="J443" s="26"/>
    </row>
    <row r="444" spans="1:10" x14ac:dyDescent="0.25">
      <c r="A444" s="348">
        <v>24</v>
      </c>
      <c r="B444" s="26" t="s">
        <v>6026</v>
      </c>
      <c r="C444" s="304" t="s">
        <v>486</v>
      </c>
      <c r="D444" s="74" t="s">
        <v>11</v>
      </c>
      <c r="E444" s="309">
        <v>0.1</v>
      </c>
      <c r="F444" s="306">
        <v>100</v>
      </c>
      <c r="G444" s="307" t="s">
        <v>5548</v>
      </c>
      <c r="H444" s="310" t="s">
        <v>1398</v>
      </c>
      <c r="I444" s="71" t="s">
        <v>1482</v>
      </c>
      <c r="J444" s="26"/>
    </row>
    <row r="445" spans="1:10" ht="30" x14ac:dyDescent="0.25">
      <c r="A445" s="348">
        <v>25</v>
      </c>
      <c r="B445" s="26" t="s">
        <v>6027</v>
      </c>
      <c r="C445" s="74" t="s">
        <v>473</v>
      </c>
      <c r="D445" s="74" t="s">
        <v>11</v>
      </c>
      <c r="E445" s="309">
        <v>0.48399999999999999</v>
      </c>
      <c r="F445" s="306">
        <v>1220</v>
      </c>
      <c r="G445" s="307" t="s">
        <v>5548</v>
      </c>
      <c r="H445" s="190" t="s">
        <v>1398</v>
      </c>
      <c r="I445" s="131" t="s">
        <v>1528</v>
      </c>
      <c r="J445" s="286"/>
    </row>
    <row r="446" spans="1:10" x14ac:dyDescent="0.25">
      <c r="A446" s="348">
        <v>26</v>
      </c>
      <c r="B446" s="26" t="s">
        <v>6028</v>
      </c>
      <c r="C446" s="74" t="s">
        <v>473</v>
      </c>
      <c r="D446" s="74" t="s">
        <v>11</v>
      </c>
      <c r="E446" s="309">
        <v>0.45</v>
      </c>
      <c r="F446" s="306">
        <v>1125</v>
      </c>
      <c r="G446" s="307" t="s">
        <v>5567</v>
      </c>
      <c r="H446" s="190" t="s">
        <v>1398</v>
      </c>
      <c r="I446" s="131" t="s">
        <v>1528</v>
      </c>
      <c r="J446" s="286"/>
    </row>
    <row r="447" spans="1:10" x14ac:dyDescent="0.25">
      <c r="A447" s="348">
        <v>27</v>
      </c>
      <c r="B447" s="26" t="s">
        <v>6029</v>
      </c>
      <c r="C447" s="74" t="s">
        <v>473</v>
      </c>
      <c r="D447" s="74" t="s">
        <v>11</v>
      </c>
      <c r="E447" s="309">
        <v>0.434</v>
      </c>
      <c r="F447" s="306">
        <v>1085</v>
      </c>
      <c r="G447" s="307" t="s">
        <v>5548</v>
      </c>
      <c r="H447" s="190" t="s">
        <v>1398</v>
      </c>
      <c r="I447" s="131" t="s">
        <v>1528</v>
      </c>
      <c r="J447" s="286"/>
    </row>
    <row r="448" spans="1:10" x14ac:dyDescent="0.25">
      <c r="A448" s="348">
        <v>28</v>
      </c>
      <c r="B448" s="26" t="s">
        <v>6029</v>
      </c>
      <c r="C448" s="74" t="s">
        <v>473</v>
      </c>
      <c r="D448" s="74" t="s">
        <v>11</v>
      </c>
      <c r="E448" s="309">
        <v>0.44</v>
      </c>
      <c r="F448" s="306">
        <v>1100</v>
      </c>
      <c r="G448" s="307" t="s">
        <v>5567</v>
      </c>
      <c r="H448" s="190" t="s">
        <v>1398</v>
      </c>
      <c r="I448" s="131" t="s">
        <v>1528</v>
      </c>
      <c r="J448" s="286"/>
    </row>
    <row r="449" spans="1:10" ht="30" x14ac:dyDescent="0.25">
      <c r="A449" s="348">
        <v>29</v>
      </c>
      <c r="B449" s="26" t="s">
        <v>6030</v>
      </c>
      <c r="C449" s="304" t="s">
        <v>470</v>
      </c>
      <c r="D449" s="74" t="s">
        <v>11</v>
      </c>
      <c r="E449" s="309">
        <v>0.5</v>
      </c>
      <c r="F449" s="306">
        <v>2000</v>
      </c>
      <c r="G449" s="307" t="s">
        <v>5548</v>
      </c>
      <c r="H449" s="190" t="s">
        <v>1398</v>
      </c>
      <c r="I449" s="138" t="s">
        <v>6005</v>
      </c>
      <c r="J449" s="26"/>
    </row>
    <row r="450" spans="1:10" ht="30" x14ac:dyDescent="0.25">
      <c r="A450" s="348">
        <v>30</v>
      </c>
      <c r="B450" s="26" t="s">
        <v>6031</v>
      </c>
      <c r="C450" s="304" t="s">
        <v>470</v>
      </c>
      <c r="D450" s="74" t="s">
        <v>11</v>
      </c>
      <c r="E450" s="309">
        <v>0.65</v>
      </c>
      <c r="F450" s="306">
        <v>1950</v>
      </c>
      <c r="G450" s="307" t="s">
        <v>5548</v>
      </c>
      <c r="H450" s="190" t="s">
        <v>1398</v>
      </c>
      <c r="I450" s="138" t="s">
        <v>6005</v>
      </c>
      <c r="J450" s="26"/>
    </row>
    <row r="451" spans="1:10" ht="45" x14ac:dyDescent="0.25">
      <c r="A451" s="348">
        <v>31</v>
      </c>
      <c r="B451" s="26" t="s">
        <v>6032</v>
      </c>
      <c r="C451" s="304" t="s">
        <v>470</v>
      </c>
      <c r="D451" s="74" t="s">
        <v>11</v>
      </c>
      <c r="E451" s="309">
        <v>0.94</v>
      </c>
      <c r="F451" s="306">
        <v>2068</v>
      </c>
      <c r="G451" s="307" t="s">
        <v>5548</v>
      </c>
      <c r="H451" s="190" t="s">
        <v>1398</v>
      </c>
      <c r="I451" s="138" t="s">
        <v>6005</v>
      </c>
      <c r="J451" s="26"/>
    </row>
    <row r="452" spans="1:10" ht="60" x14ac:dyDescent="0.25">
      <c r="A452" s="348">
        <v>32</v>
      </c>
      <c r="B452" s="26" t="s">
        <v>6033</v>
      </c>
      <c r="C452" s="304" t="s">
        <v>493</v>
      </c>
      <c r="D452" s="74" t="s">
        <v>11</v>
      </c>
      <c r="E452" s="309">
        <v>0.82</v>
      </c>
      <c r="F452" s="306">
        <v>2214</v>
      </c>
      <c r="G452" s="307" t="s">
        <v>5548</v>
      </c>
      <c r="H452" s="190" t="s">
        <v>1398</v>
      </c>
      <c r="I452" s="131" t="s">
        <v>1520</v>
      </c>
      <c r="J452" s="286"/>
    </row>
    <row r="453" spans="1:10" ht="45" x14ac:dyDescent="0.25">
      <c r="A453" s="348">
        <v>33</v>
      </c>
      <c r="B453" s="26" t="s">
        <v>6034</v>
      </c>
      <c r="C453" s="93" t="s">
        <v>473</v>
      </c>
      <c r="D453" s="74" t="s">
        <v>11</v>
      </c>
      <c r="E453" s="311">
        <v>0.27</v>
      </c>
      <c r="F453" s="306">
        <v>540</v>
      </c>
      <c r="G453" s="307" t="s">
        <v>5548</v>
      </c>
      <c r="H453" s="190" t="s">
        <v>1398</v>
      </c>
      <c r="I453" s="71" t="s">
        <v>1486</v>
      </c>
      <c r="J453" s="286"/>
    </row>
    <row r="454" spans="1:10" ht="30" x14ac:dyDescent="0.25">
      <c r="A454" s="348">
        <v>34</v>
      </c>
      <c r="B454" s="26" t="s">
        <v>6035</v>
      </c>
      <c r="C454" s="304" t="s">
        <v>473</v>
      </c>
      <c r="D454" s="74" t="s">
        <v>11</v>
      </c>
      <c r="E454" s="309">
        <v>1</v>
      </c>
      <c r="F454" s="306">
        <v>2000</v>
      </c>
      <c r="G454" s="307" t="s">
        <v>5548</v>
      </c>
      <c r="H454" s="190" t="s">
        <v>1398</v>
      </c>
      <c r="I454" s="71" t="s">
        <v>1486</v>
      </c>
      <c r="J454" s="26"/>
    </row>
    <row r="455" spans="1:10" ht="75" x14ac:dyDescent="0.25">
      <c r="A455" s="348">
        <v>35</v>
      </c>
      <c r="B455" s="26" t="s">
        <v>6036</v>
      </c>
      <c r="C455" s="304" t="s">
        <v>486</v>
      </c>
      <c r="D455" s="74" t="s">
        <v>11</v>
      </c>
      <c r="E455" s="309">
        <v>0.625</v>
      </c>
      <c r="F455" s="306">
        <v>1063</v>
      </c>
      <c r="G455" s="307" t="s">
        <v>5548</v>
      </c>
      <c r="H455" s="190" t="s">
        <v>1398</v>
      </c>
      <c r="I455" s="138" t="s">
        <v>1400</v>
      </c>
      <c r="J455" s="26"/>
    </row>
    <row r="456" spans="1:10" x14ac:dyDescent="0.25">
      <c r="A456" s="348">
        <v>36</v>
      </c>
      <c r="B456" s="26" t="s">
        <v>6037</v>
      </c>
      <c r="C456" s="304" t="s">
        <v>473</v>
      </c>
      <c r="D456" s="74" t="s">
        <v>11</v>
      </c>
      <c r="E456" s="309">
        <v>2</v>
      </c>
      <c r="F456" s="306">
        <v>5000</v>
      </c>
      <c r="G456" s="307" t="s">
        <v>5548</v>
      </c>
      <c r="H456" s="190" t="s">
        <v>1398</v>
      </c>
      <c r="I456" s="190" t="s">
        <v>1480</v>
      </c>
      <c r="J456" s="26"/>
    </row>
    <row r="457" spans="1:10" ht="60" x14ac:dyDescent="0.25">
      <c r="A457" s="348">
        <v>37</v>
      </c>
      <c r="B457" s="26" t="s">
        <v>6038</v>
      </c>
      <c r="C457" s="304" t="s">
        <v>473</v>
      </c>
      <c r="D457" s="74" t="s">
        <v>11</v>
      </c>
      <c r="E457" s="305">
        <f>1.93+0.26</f>
        <v>2.19</v>
      </c>
      <c r="F457" s="306">
        <f>3860+754</f>
        <v>4614</v>
      </c>
      <c r="G457" s="307" t="s">
        <v>5567</v>
      </c>
      <c r="H457" s="190" t="s">
        <v>1398</v>
      </c>
      <c r="I457" s="190" t="s">
        <v>1480</v>
      </c>
      <c r="J457" s="286"/>
    </row>
    <row r="458" spans="1:10" ht="90" x14ac:dyDescent="0.25">
      <c r="A458" s="348">
        <v>38</v>
      </c>
      <c r="B458" s="26" t="s">
        <v>6039</v>
      </c>
      <c r="C458" s="304" t="s">
        <v>473</v>
      </c>
      <c r="D458" s="74" t="s">
        <v>11</v>
      </c>
      <c r="E458" s="309">
        <v>1.2</v>
      </c>
      <c r="F458" s="306">
        <v>3000</v>
      </c>
      <c r="G458" s="307" t="s">
        <v>5548</v>
      </c>
      <c r="H458" s="190" t="s">
        <v>1398</v>
      </c>
      <c r="I458" s="190" t="s">
        <v>1480</v>
      </c>
      <c r="J458" s="26"/>
    </row>
    <row r="459" spans="1:10" ht="30" x14ac:dyDescent="0.25">
      <c r="A459" s="348">
        <v>39</v>
      </c>
      <c r="B459" s="26" t="s">
        <v>6040</v>
      </c>
      <c r="C459" s="74" t="s">
        <v>473</v>
      </c>
      <c r="D459" s="74" t="s">
        <v>11</v>
      </c>
      <c r="E459" s="309">
        <v>0.76</v>
      </c>
      <c r="F459" s="306">
        <v>2280.0000000000005</v>
      </c>
      <c r="G459" s="307" t="s">
        <v>5548</v>
      </c>
      <c r="H459" s="190" t="s">
        <v>1398</v>
      </c>
      <c r="I459" s="71" t="s">
        <v>1486</v>
      </c>
      <c r="J459" s="26"/>
    </row>
    <row r="460" spans="1:10" x14ac:dyDescent="0.25">
      <c r="A460" s="348">
        <v>40</v>
      </c>
      <c r="B460" s="26" t="s">
        <v>6041</v>
      </c>
      <c r="C460" s="74" t="s">
        <v>473</v>
      </c>
      <c r="D460" s="74" t="s">
        <v>11</v>
      </c>
      <c r="E460" s="309">
        <v>0.28000000000000003</v>
      </c>
      <c r="F460" s="306">
        <v>644</v>
      </c>
      <c r="G460" s="307" t="s">
        <v>5548</v>
      </c>
      <c r="H460" s="310" t="s">
        <v>1398</v>
      </c>
      <c r="I460" s="138" t="s">
        <v>5866</v>
      </c>
      <c r="J460" s="286"/>
    </row>
    <row r="461" spans="1:10" ht="45" x14ac:dyDescent="0.25">
      <c r="A461" s="348">
        <v>41</v>
      </c>
      <c r="B461" s="26" t="s">
        <v>6042</v>
      </c>
      <c r="C461" s="74" t="s">
        <v>473</v>
      </c>
      <c r="D461" s="74" t="s">
        <v>11</v>
      </c>
      <c r="E461" s="309">
        <f>0.288+0.125</f>
        <v>0.41299999999999998</v>
      </c>
      <c r="F461" s="306">
        <v>645</v>
      </c>
      <c r="G461" s="307" t="s">
        <v>5548</v>
      </c>
      <c r="H461" s="190" t="s">
        <v>1398</v>
      </c>
      <c r="I461" s="138" t="s">
        <v>1417</v>
      </c>
      <c r="J461" s="286"/>
    </row>
    <row r="462" spans="1:10" ht="30" x14ac:dyDescent="0.25">
      <c r="A462" s="348">
        <v>42</v>
      </c>
      <c r="B462" s="26" t="s">
        <v>6043</v>
      </c>
      <c r="C462" s="304" t="s">
        <v>493</v>
      </c>
      <c r="D462" s="74" t="s">
        <v>11</v>
      </c>
      <c r="E462" s="309">
        <v>0.1</v>
      </c>
      <c r="F462" s="306">
        <v>250</v>
      </c>
      <c r="G462" s="307" t="s">
        <v>5548</v>
      </c>
      <c r="H462" s="190" t="s">
        <v>1398</v>
      </c>
      <c r="I462" s="138" t="s">
        <v>1417</v>
      </c>
      <c r="J462" s="26"/>
    </row>
    <row r="463" spans="1:10" ht="30" x14ac:dyDescent="0.25">
      <c r="A463" s="348">
        <v>43</v>
      </c>
      <c r="B463" s="26" t="s">
        <v>6044</v>
      </c>
      <c r="C463" s="74" t="s">
        <v>470</v>
      </c>
      <c r="D463" s="74" t="s">
        <v>11</v>
      </c>
      <c r="E463" s="311">
        <v>0.37</v>
      </c>
      <c r="F463" s="306">
        <v>555</v>
      </c>
      <c r="G463" s="307" t="s">
        <v>5548</v>
      </c>
      <c r="H463" s="310" t="s">
        <v>1398</v>
      </c>
      <c r="I463" s="131" t="s">
        <v>1520</v>
      </c>
      <c r="J463" s="286"/>
    </row>
    <row r="464" spans="1:10" ht="30" x14ac:dyDescent="0.25">
      <c r="A464" s="348">
        <v>44</v>
      </c>
      <c r="B464" s="26" t="s">
        <v>6045</v>
      </c>
      <c r="C464" s="304" t="s">
        <v>473</v>
      </c>
      <c r="D464" s="74" t="s">
        <v>11</v>
      </c>
      <c r="E464" s="309">
        <v>0.625</v>
      </c>
      <c r="F464" s="306">
        <v>1294</v>
      </c>
      <c r="G464" s="307" t="s">
        <v>5548</v>
      </c>
      <c r="H464" s="190" t="s">
        <v>1398</v>
      </c>
      <c r="I464" s="138" t="s">
        <v>5866</v>
      </c>
      <c r="J464" s="26" t="s">
        <v>6046</v>
      </c>
    </row>
    <row r="465" spans="1:10" x14ac:dyDescent="0.25">
      <c r="A465" s="348">
        <v>45</v>
      </c>
      <c r="B465" s="26" t="s">
        <v>6047</v>
      </c>
      <c r="C465" s="304" t="s">
        <v>493</v>
      </c>
      <c r="D465" s="74" t="s">
        <v>11</v>
      </c>
      <c r="E465" s="309">
        <v>0.75</v>
      </c>
      <c r="F465" s="306">
        <v>1500</v>
      </c>
      <c r="G465" s="307" t="s">
        <v>5548</v>
      </c>
      <c r="H465" s="190" t="s">
        <v>1398</v>
      </c>
      <c r="I465" s="131" t="s">
        <v>1512</v>
      </c>
      <c r="J465" s="26"/>
    </row>
    <row r="466" spans="1:10" ht="75" x14ac:dyDescent="0.25">
      <c r="A466" s="348">
        <v>46</v>
      </c>
      <c r="B466" s="26" t="s">
        <v>6048</v>
      </c>
      <c r="C466" s="304" t="s">
        <v>473</v>
      </c>
      <c r="D466" s="74" t="s">
        <v>11</v>
      </c>
      <c r="E466" s="309">
        <v>0.5</v>
      </c>
      <c r="F466" s="306">
        <v>1000</v>
      </c>
      <c r="G466" s="307" t="s">
        <v>5548</v>
      </c>
      <c r="H466" s="190" t="s">
        <v>1398</v>
      </c>
      <c r="I466" s="131" t="s">
        <v>1512</v>
      </c>
      <c r="J466" s="26"/>
    </row>
    <row r="467" spans="1:10" ht="30" x14ac:dyDescent="0.25">
      <c r="A467" s="348">
        <v>47</v>
      </c>
      <c r="B467" s="26" t="s">
        <v>6049</v>
      </c>
      <c r="C467" s="304" t="s">
        <v>493</v>
      </c>
      <c r="D467" s="74" t="s">
        <v>11</v>
      </c>
      <c r="E467" s="309">
        <v>0.34</v>
      </c>
      <c r="F467" s="306">
        <v>680</v>
      </c>
      <c r="G467" s="307" t="s">
        <v>5548</v>
      </c>
      <c r="H467" s="190" t="s">
        <v>1398</v>
      </c>
      <c r="I467" s="131" t="s">
        <v>1512</v>
      </c>
      <c r="J467" s="26"/>
    </row>
    <row r="468" spans="1:10" ht="45" x14ac:dyDescent="0.25">
      <c r="A468" s="348">
        <v>48</v>
      </c>
      <c r="B468" s="26" t="s">
        <v>6050</v>
      </c>
      <c r="C468" s="304" t="s">
        <v>473</v>
      </c>
      <c r="D468" s="74" t="s">
        <v>11</v>
      </c>
      <c r="E468" s="309">
        <v>0.37</v>
      </c>
      <c r="F468" s="306">
        <v>740</v>
      </c>
      <c r="G468" s="307" t="s">
        <v>5548</v>
      </c>
      <c r="H468" s="190" t="s">
        <v>1398</v>
      </c>
      <c r="I468" s="138" t="s">
        <v>1417</v>
      </c>
      <c r="J468" s="26"/>
    </row>
    <row r="469" spans="1:10" ht="30" x14ac:dyDescent="0.25">
      <c r="A469" s="348">
        <v>49</v>
      </c>
      <c r="B469" s="26" t="s">
        <v>6051</v>
      </c>
      <c r="C469" s="304" t="s">
        <v>912</v>
      </c>
      <c r="D469" s="74" t="s">
        <v>11</v>
      </c>
      <c r="E469" s="309">
        <v>0.3</v>
      </c>
      <c r="F469" s="306">
        <v>600</v>
      </c>
      <c r="G469" s="307" t="s">
        <v>5548</v>
      </c>
      <c r="H469" s="310" t="s">
        <v>1398</v>
      </c>
      <c r="I469" s="138" t="s">
        <v>1417</v>
      </c>
      <c r="J469" s="286"/>
    </row>
    <row r="470" spans="1:10" ht="30" x14ac:dyDescent="0.25">
      <c r="A470" s="348">
        <v>50</v>
      </c>
      <c r="B470" s="26" t="s">
        <v>6052</v>
      </c>
      <c r="C470" s="74" t="s">
        <v>470</v>
      </c>
      <c r="D470" s="74" t="s">
        <v>11</v>
      </c>
      <c r="E470" s="309">
        <v>0.32</v>
      </c>
      <c r="F470" s="306">
        <v>640</v>
      </c>
      <c r="G470" s="307" t="s">
        <v>5548</v>
      </c>
      <c r="H470" s="190" t="s">
        <v>1398</v>
      </c>
      <c r="I470" s="138" t="s">
        <v>6005</v>
      </c>
      <c r="J470" s="26"/>
    </row>
    <row r="471" spans="1:10" ht="30" x14ac:dyDescent="0.25">
      <c r="A471" s="348">
        <v>51</v>
      </c>
      <c r="B471" s="26" t="s">
        <v>6053</v>
      </c>
      <c r="C471" s="304" t="s">
        <v>473</v>
      </c>
      <c r="D471" s="74" t="s">
        <v>11</v>
      </c>
      <c r="E471" s="309">
        <v>1.08</v>
      </c>
      <c r="F471" s="306">
        <v>2160</v>
      </c>
      <c r="G471" s="307" t="s">
        <v>5548</v>
      </c>
      <c r="H471" s="190" t="s">
        <v>1398</v>
      </c>
      <c r="I471" s="71" t="s">
        <v>1486</v>
      </c>
      <c r="J471" s="26"/>
    </row>
    <row r="472" spans="1:10" x14ac:dyDescent="0.25">
      <c r="A472" s="348">
        <v>52</v>
      </c>
      <c r="B472" s="26" t="s">
        <v>512</v>
      </c>
      <c r="C472" s="74" t="s">
        <v>473</v>
      </c>
      <c r="D472" s="74" t="s">
        <v>11</v>
      </c>
      <c r="E472" s="309">
        <v>0.8</v>
      </c>
      <c r="F472" s="306">
        <v>1200.0000000000002</v>
      </c>
      <c r="G472" s="307" t="s">
        <v>5567</v>
      </c>
      <c r="H472" s="190" t="s">
        <v>1398</v>
      </c>
      <c r="I472" s="190" t="s">
        <v>1480</v>
      </c>
      <c r="J472" s="26"/>
    </row>
    <row r="473" spans="1:10" ht="60" x14ac:dyDescent="0.25">
      <c r="A473" s="348">
        <v>53</v>
      </c>
      <c r="B473" s="26" t="s">
        <v>6054</v>
      </c>
      <c r="C473" s="74" t="s">
        <v>473</v>
      </c>
      <c r="D473" s="74" t="s">
        <v>11</v>
      </c>
      <c r="E473" s="349">
        <v>1.2749999999999999</v>
      </c>
      <c r="F473" s="304">
        <v>2933</v>
      </c>
      <c r="G473" s="307" t="s">
        <v>5548</v>
      </c>
      <c r="H473" s="190" t="s">
        <v>1398</v>
      </c>
      <c r="I473" s="190" t="s">
        <v>1480</v>
      </c>
      <c r="J473" s="26"/>
    </row>
    <row r="474" spans="1:10" ht="45" x14ac:dyDescent="0.25">
      <c r="A474" s="348">
        <v>54</v>
      </c>
      <c r="B474" s="26" t="s">
        <v>6055</v>
      </c>
      <c r="C474" s="74" t="s">
        <v>473</v>
      </c>
      <c r="D474" s="74" t="s">
        <v>11</v>
      </c>
      <c r="E474" s="349">
        <v>2.27</v>
      </c>
      <c r="F474" s="304">
        <v>4540</v>
      </c>
      <c r="G474" s="307" t="s">
        <v>5567</v>
      </c>
      <c r="H474" s="190" t="s">
        <v>1398</v>
      </c>
      <c r="I474" s="190" t="s">
        <v>1480</v>
      </c>
      <c r="J474" s="26"/>
    </row>
    <row r="475" spans="1:10" ht="30" x14ac:dyDescent="0.25">
      <c r="A475" s="348">
        <v>55</v>
      </c>
      <c r="B475" s="26" t="s">
        <v>6056</v>
      </c>
      <c r="C475" s="74" t="s">
        <v>486</v>
      </c>
      <c r="D475" s="74" t="s">
        <v>11</v>
      </c>
      <c r="E475" s="309">
        <v>0.44</v>
      </c>
      <c r="F475" s="306">
        <v>660</v>
      </c>
      <c r="G475" s="307" t="s">
        <v>5548</v>
      </c>
      <c r="H475" s="190" t="s">
        <v>1398</v>
      </c>
      <c r="I475" s="131" t="s">
        <v>1520</v>
      </c>
      <c r="J475" s="26"/>
    </row>
    <row r="476" spans="1:10" ht="45" x14ac:dyDescent="0.25">
      <c r="A476" s="348">
        <v>56</v>
      </c>
      <c r="B476" s="26" t="s">
        <v>6057</v>
      </c>
      <c r="C476" s="74" t="s">
        <v>486</v>
      </c>
      <c r="D476" s="74" t="s">
        <v>11</v>
      </c>
      <c r="E476" s="309">
        <v>0.86</v>
      </c>
      <c r="F476" s="306">
        <v>1720</v>
      </c>
      <c r="G476" s="307" t="s">
        <v>5548</v>
      </c>
      <c r="H476" s="190" t="s">
        <v>1398</v>
      </c>
      <c r="I476" s="138" t="s">
        <v>1408</v>
      </c>
      <c r="J476" s="26" t="s">
        <v>6058</v>
      </c>
    </row>
    <row r="477" spans="1:10" x14ac:dyDescent="0.25">
      <c r="A477" s="348">
        <v>57</v>
      </c>
      <c r="B477" s="26" t="s">
        <v>6059</v>
      </c>
      <c r="C477" s="304" t="s">
        <v>486</v>
      </c>
      <c r="D477" s="74" t="s">
        <v>11</v>
      </c>
      <c r="E477" s="309">
        <v>0.47</v>
      </c>
      <c r="F477" s="306">
        <v>940</v>
      </c>
      <c r="G477" s="307" t="s">
        <v>5548</v>
      </c>
      <c r="H477" s="190" t="s">
        <v>1398</v>
      </c>
      <c r="I477" s="138" t="s">
        <v>1408</v>
      </c>
      <c r="J477" s="26"/>
    </row>
    <row r="478" spans="1:10" ht="45" x14ac:dyDescent="0.25">
      <c r="A478" s="348">
        <v>58</v>
      </c>
      <c r="B478" s="26" t="s">
        <v>6060</v>
      </c>
      <c r="C478" s="304" t="s">
        <v>486</v>
      </c>
      <c r="D478" s="74" t="s">
        <v>11</v>
      </c>
      <c r="E478" s="309">
        <v>0.15</v>
      </c>
      <c r="F478" s="306">
        <v>300</v>
      </c>
      <c r="G478" s="307" t="s">
        <v>5548</v>
      </c>
      <c r="H478" s="190" t="s">
        <v>1398</v>
      </c>
      <c r="I478" s="138" t="s">
        <v>1408</v>
      </c>
      <c r="J478" s="26"/>
    </row>
    <row r="479" spans="1:10" ht="30" x14ac:dyDescent="0.25">
      <c r="A479" s="348">
        <v>59</v>
      </c>
      <c r="B479" s="26" t="s">
        <v>6061</v>
      </c>
      <c r="C479" s="74" t="s">
        <v>486</v>
      </c>
      <c r="D479" s="74" t="s">
        <v>11</v>
      </c>
      <c r="E479" s="309">
        <v>1</v>
      </c>
      <c r="F479" s="306">
        <v>2000</v>
      </c>
      <c r="G479" s="307" t="s">
        <v>5548</v>
      </c>
      <c r="H479" s="190" t="s">
        <v>1398</v>
      </c>
      <c r="I479" s="138" t="s">
        <v>1408</v>
      </c>
      <c r="J479" s="26"/>
    </row>
    <row r="480" spans="1:10" ht="30" x14ac:dyDescent="0.25">
      <c r="A480" s="348">
        <v>60</v>
      </c>
      <c r="B480" s="26" t="s">
        <v>6062</v>
      </c>
      <c r="C480" s="74" t="s">
        <v>486</v>
      </c>
      <c r="D480" s="74" t="s">
        <v>11</v>
      </c>
      <c r="E480" s="309">
        <v>0.8</v>
      </c>
      <c r="F480" s="306">
        <v>1360</v>
      </c>
      <c r="G480" s="307" t="s">
        <v>5548</v>
      </c>
      <c r="H480" s="190" t="s">
        <v>1398</v>
      </c>
      <c r="I480" s="138" t="s">
        <v>1408</v>
      </c>
      <c r="J480" s="26"/>
    </row>
    <row r="481" spans="1:10" ht="45" x14ac:dyDescent="0.25">
      <c r="A481" s="348">
        <v>61</v>
      </c>
      <c r="B481" s="26" t="s">
        <v>6063</v>
      </c>
      <c r="C481" s="74" t="s">
        <v>470</v>
      </c>
      <c r="D481" s="74" t="s">
        <v>11</v>
      </c>
      <c r="E481" s="309">
        <v>0.78999999999999992</v>
      </c>
      <c r="F481" s="306">
        <v>1422</v>
      </c>
      <c r="G481" s="307" t="s">
        <v>5548</v>
      </c>
      <c r="H481" s="190" t="s">
        <v>1398</v>
      </c>
      <c r="I481" s="138" t="s">
        <v>1399</v>
      </c>
      <c r="J481" s="26"/>
    </row>
    <row r="482" spans="1:10" ht="45" x14ac:dyDescent="0.25">
      <c r="A482" s="348">
        <v>62</v>
      </c>
      <c r="B482" s="26" t="s">
        <v>6064</v>
      </c>
      <c r="C482" s="74" t="s">
        <v>470</v>
      </c>
      <c r="D482" s="74" t="s">
        <v>11</v>
      </c>
      <c r="E482" s="309">
        <v>0.55000000000000004</v>
      </c>
      <c r="F482" s="306">
        <v>935</v>
      </c>
      <c r="G482" s="307" t="s">
        <v>5548</v>
      </c>
      <c r="H482" s="190" t="s">
        <v>1398</v>
      </c>
      <c r="I482" s="138" t="s">
        <v>1399</v>
      </c>
      <c r="J482" s="26"/>
    </row>
    <row r="483" spans="1:10" x14ac:dyDescent="0.25">
      <c r="A483" s="348">
        <v>63</v>
      </c>
      <c r="B483" s="26" t="s">
        <v>6065</v>
      </c>
      <c r="C483" s="74" t="s">
        <v>470</v>
      </c>
      <c r="D483" s="74" t="s">
        <v>11</v>
      </c>
      <c r="E483" s="309">
        <v>0.82</v>
      </c>
      <c r="F483" s="306">
        <v>1640</v>
      </c>
      <c r="G483" s="307" t="s">
        <v>5548</v>
      </c>
      <c r="H483" s="190" t="s">
        <v>1398</v>
      </c>
      <c r="I483" s="138" t="s">
        <v>1399</v>
      </c>
      <c r="J483" s="26" t="s">
        <v>6066</v>
      </c>
    </row>
    <row r="484" spans="1:10" ht="30" x14ac:dyDescent="0.25">
      <c r="A484" s="348">
        <v>64</v>
      </c>
      <c r="B484" s="26" t="s">
        <v>6067</v>
      </c>
      <c r="C484" s="74" t="s">
        <v>473</v>
      </c>
      <c r="D484" s="74" t="s">
        <v>11</v>
      </c>
      <c r="E484" s="309">
        <v>0.2</v>
      </c>
      <c r="F484" s="306">
        <v>523</v>
      </c>
      <c r="G484" s="307" t="s">
        <v>5548</v>
      </c>
      <c r="H484" s="190" t="s">
        <v>1398</v>
      </c>
      <c r="I484" s="131" t="s">
        <v>1528</v>
      </c>
      <c r="J484" s="26"/>
    </row>
    <row r="485" spans="1:10" ht="30" x14ac:dyDescent="0.25">
      <c r="A485" s="348">
        <v>65</v>
      </c>
      <c r="B485" s="26" t="s">
        <v>6068</v>
      </c>
      <c r="C485" s="74" t="s">
        <v>473</v>
      </c>
      <c r="D485" s="74" t="s">
        <v>11</v>
      </c>
      <c r="E485" s="309">
        <v>0.16</v>
      </c>
      <c r="F485" s="306">
        <v>368</v>
      </c>
      <c r="G485" s="307" t="s">
        <v>5548</v>
      </c>
      <c r="H485" s="310" t="s">
        <v>1398</v>
      </c>
      <c r="I485" s="138" t="s">
        <v>5866</v>
      </c>
      <c r="J485" s="286"/>
    </row>
    <row r="486" spans="1:10" x14ac:dyDescent="0.25">
      <c r="A486" s="348">
        <v>66</v>
      </c>
      <c r="B486" s="350" t="s">
        <v>6069</v>
      </c>
      <c r="C486" s="315" t="s">
        <v>486</v>
      </c>
      <c r="D486" s="74" t="s">
        <v>11</v>
      </c>
      <c r="E486" s="316">
        <v>0.12</v>
      </c>
      <c r="F486" s="306">
        <v>156</v>
      </c>
      <c r="G486" s="317" t="s">
        <v>6070</v>
      </c>
      <c r="H486" s="310" t="s">
        <v>1398</v>
      </c>
      <c r="I486" s="71" t="s">
        <v>1482</v>
      </c>
      <c r="J486" s="329"/>
    </row>
    <row r="487" spans="1:10" ht="45" x14ac:dyDescent="0.25">
      <c r="A487" s="348">
        <v>67</v>
      </c>
      <c r="B487" s="26" t="s">
        <v>6071</v>
      </c>
      <c r="C487" s="304" t="s">
        <v>473</v>
      </c>
      <c r="D487" s="74" t="s">
        <v>11</v>
      </c>
      <c r="E487" s="309">
        <v>2.157</v>
      </c>
      <c r="F487" s="306">
        <v>5496</v>
      </c>
      <c r="G487" s="307" t="s">
        <v>5548</v>
      </c>
      <c r="H487" s="190" t="s">
        <v>1398</v>
      </c>
      <c r="I487" s="131" t="s">
        <v>1512</v>
      </c>
      <c r="J487" s="26"/>
    </row>
    <row r="488" spans="1:10" ht="45" x14ac:dyDescent="0.25">
      <c r="A488" s="348">
        <v>68</v>
      </c>
      <c r="B488" s="60" t="s">
        <v>6072</v>
      </c>
      <c r="C488" s="74" t="s">
        <v>486</v>
      </c>
      <c r="D488" s="74" t="s">
        <v>11</v>
      </c>
      <c r="E488" s="311">
        <v>5.5E-2</v>
      </c>
      <c r="F488" s="306">
        <v>110</v>
      </c>
      <c r="G488" s="307" t="s">
        <v>5548</v>
      </c>
      <c r="H488" s="190" t="s">
        <v>1398</v>
      </c>
      <c r="I488" s="138" t="s">
        <v>1408</v>
      </c>
      <c r="J488" s="286"/>
    </row>
    <row r="489" spans="1:10" ht="60" x14ac:dyDescent="0.25">
      <c r="A489" s="348">
        <v>69</v>
      </c>
      <c r="B489" s="26" t="s">
        <v>6073</v>
      </c>
      <c r="C489" s="74" t="s">
        <v>486</v>
      </c>
      <c r="D489" s="74" t="s">
        <v>11</v>
      </c>
      <c r="E489" s="309">
        <v>0.2</v>
      </c>
      <c r="F489" s="306">
        <v>400</v>
      </c>
      <c r="G489" s="307" t="s">
        <v>5548</v>
      </c>
      <c r="H489" s="190" t="s">
        <v>1398</v>
      </c>
      <c r="I489" s="138" t="s">
        <v>1408</v>
      </c>
      <c r="J489" s="26"/>
    </row>
    <row r="490" spans="1:10" ht="30" x14ac:dyDescent="0.25">
      <c r="A490" s="348">
        <v>70</v>
      </c>
      <c r="B490" s="26" t="s">
        <v>6074</v>
      </c>
      <c r="C490" s="74" t="s">
        <v>486</v>
      </c>
      <c r="D490" s="74" t="s">
        <v>11</v>
      </c>
      <c r="E490" s="309">
        <v>1.5299999999999998</v>
      </c>
      <c r="F490" s="306">
        <v>3059.9999999999995</v>
      </c>
      <c r="G490" s="307" t="s">
        <v>5548</v>
      </c>
      <c r="H490" s="190" t="s">
        <v>1398</v>
      </c>
      <c r="I490" s="138" t="s">
        <v>1408</v>
      </c>
      <c r="J490" s="26"/>
    </row>
    <row r="491" spans="1:10" ht="30" x14ac:dyDescent="0.25">
      <c r="A491" s="348">
        <v>71</v>
      </c>
      <c r="B491" s="26" t="s">
        <v>6075</v>
      </c>
      <c r="C491" s="74" t="s">
        <v>486</v>
      </c>
      <c r="D491" s="74" t="s">
        <v>11</v>
      </c>
      <c r="E491" s="309">
        <v>1.39</v>
      </c>
      <c r="F491" s="306">
        <v>2780</v>
      </c>
      <c r="G491" s="307" t="s">
        <v>5548</v>
      </c>
      <c r="H491" s="190" t="s">
        <v>1398</v>
      </c>
      <c r="I491" s="138" t="s">
        <v>1408</v>
      </c>
      <c r="J491" s="26"/>
    </row>
    <row r="492" spans="1:10" ht="30" x14ac:dyDescent="0.25">
      <c r="A492" s="348">
        <v>72</v>
      </c>
      <c r="B492" s="26" t="s">
        <v>6076</v>
      </c>
      <c r="C492" s="74" t="s">
        <v>486</v>
      </c>
      <c r="D492" s="74" t="s">
        <v>11</v>
      </c>
      <c r="E492" s="309">
        <v>0.1</v>
      </c>
      <c r="F492" s="306">
        <v>200</v>
      </c>
      <c r="G492" s="307" t="s">
        <v>5548</v>
      </c>
      <c r="H492" s="190" t="s">
        <v>1398</v>
      </c>
      <c r="I492" s="138" t="s">
        <v>1408</v>
      </c>
      <c r="J492" s="26"/>
    </row>
    <row r="493" spans="1:10" x14ac:dyDescent="0.25">
      <c r="A493" s="348">
        <v>73</v>
      </c>
      <c r="B493" s="60" t="s">
        <v>6077</v>
      </c>
      <c r="C493" s="74" t="s">
        <v>486</v>
      </c>
      <c r="D493" s="74" t="s">
        <v>11</v>
      </c>
      <c r="E493" s="311">
        <v>1.45</v>
      </c>
      <c r="F493" s="306">
        <v>2900</v>
      </c>
      <c r="G493" s="307" t="s">
        <v>5548</v>
      </c>
      <c r="H493" s="190" t="s">
        <v>1398</v>
      </c>
      <c r="I493" s="138" t="s">
        <v>1408</v>
      </c>
      <c r="J493" s="26"/>
    </row>
    <row r="494" spans="1:10" x14ac:dyDescent="0.25">
      <c r="A494" s="348">
        <v>74</v>
      </c>
      <c r="B494" s="26" t="s">
        <v>6078</v>
      </c>
      <c r="C494" s="74" t="s">
        <v>486</v>
      </c>
      <c r="D494" s="74" t="s">
        <v>11</v>
      </c>
      <c r="E494" s="309">
        <v>0.115</v>
      </c>
      <c r="F494" s="306">
        <v>230</v>
      </c>
      <c r="G494" s="307" t="s">
        <v>5548</v>
      </c>
      <c r="H494" s="190" t="s">
        <v>1398</v>
      </c>
      <c r="I494" s="71" t="s">
        <v>1659</v>
      </c>
      <c r="J494" s="26"/>
    </row>
    <row r="495" spans="1:10" ht="135" x14ac:dyDescent="0.25">
      <c r="A495" s="348">
        <v>75</v>
      </c>
      <c r="B495" s="26" t="s">
        <v>6079</v>
      </c>
      <c r="C495" s="74" t="s">
        <v>486</v>
      </c>
      <c r="D495" s="74" t="s">
        <v>11</v>
      </c>
      <c r="E495" s="309">
        <f>10.57+0.48</f>
        <v>11.05</v>
      </c>
      <c r="F495" s="306">
        <f>20440+960</f>
        <v>21400</v>
      </c>
      <c r="G495" s="307" t="s">
        <v>5548</v>
      </c>
      <c r="H495" s="190" t="s">
        <v>1398</v>
      </c>
      <c r="I495" s="71" t="s">
        <v>1659</v>
      </c>
      <c r="J495" s="26"/>
    </row>
    <row r="496" spans="1:10" ht="30" x14ac:dyDescent="0.25">
      <c r="A496" s="348">
        <v>76</v>
      </c>
      <c r="B496" s="193" t="s">
        <v>6080</v>
      </c>
      <c r="C496" s="72" t="s">
        <v>486</v>
      </c>
      <c r="D496" s="72" t="s">
        <v>11</v>
      </c>
      <c r="E496" s="351">
        <v>2.2999999999999998</v>
      </c>
      <c r="F496" s="352">
        <v>4600</v>
      </c>
      <c r="G496" s="162" t="s">
        <v>5567</v>
      </c>
      <c r="H496" s="190" t="s">
        <v>1398</v>
      </c>
      <c r="I496" s="71" t="s">
        <v>1659</v>
      </c>
      <c r="J496" s="36"/>
    </row>
    <row r="497" spans="1:10" ht="30" x14ac:dyDescent="0.25">
      <c r="A497" s="348">
        <v>77</v>
      </c>
      <c r="B497" s="26" t="s">
        <v>6081</v>
      </c>
      <c r="C497" s="74" t="s">
        <v>473</v>
      </c>
      <c r="D497" s="74" t="s">
        <v>11</v>
      </c>
      <c r="E497" s="309">
        <v>0.1</v>
      </c>
      <c r="F497" s="306">
        <v>200</v>
      </c>
      <c r="G497" s="307" t="s">
        <v>5548</v>
      </c>
      <c r="H497" s="190" t="s">
        <v>1398</v>
      </c>
      <c r="I497" s="138" t="s">
        <v>1417</v>
      </c>
      <c r="J497" s="26"/>
    </row>
    <row r="498" spans="1:10" ht="30" x14ac:dyDescent="0.25">
      <c r="A498" s="348">
        <v>78</v>
      </c>
      <c r="B498" s="26" t="s">
        <v>6082</v>
      </c>
      <c r="C498" s="304" t="s">
        <v>473</v>
      </c>
      <c r="D498" s="74" t="s">
        <v>11</v>
      </c>
      <c r="E498" s="309">
        <v>0.26500000000000001</v>
      </c>
      <c r="F498" s="306">
        <v>530</v>
      </c>
      <c r="G498" s="307" t="s">
        <v>5548</v>
      </c>
      <c r="H498" s="190" t="s">
        <v>1398</v>
      </c>
      <c r="I498" s="138" t="s">
        <v>1417</v>
      </c>
      <c r="J498" s="26"/>
    </row>
    <row r="499" spans="1:10" x14ac:dyDescent="0.25">
      <c r="A499" s="348">
        <v>79</v>
      </c>
      <c r="B499" s="26" t="s">
        <v>6083</v>
      </c>
      <c r="C499" s="304" t="s">
        <v>473</v>
      </c>
      <c r="D499" s="74" t="s">
        <v>11</v>
      </c>
      <c r="E499" s="309">
        <v>0.1</v>
      </c>
      <c r="F499" s="306">
        <v>200</v>
      </c>
      <c r="G499" s="307" t="s">
        <v>5548</v>
      </c>
      <c r="H499" s="310" t="s">
        <v>1398</v>
      </c>
      <c r="I499" s="71" t="s">
        <v>1486</v>
      </c>
      <c r="J499" s="26"/>
    </row>
    <row r="500" spans="1:10" x14ac:dyDescent="0.25">
      <c r="A500" s="348">
        <v>80</v>
      </c>
      <c r="B500" s="26" t="s">
        <v>6084</v>
      </c>
      <c r="C500" s="304" t="s">
        <v>470</v>
      </c>
      <c r="D500" s="74" t="s">
        <v>11</v>
      </c>
      <c r="E500" s="309">
        <v>1.4</v>
      </c>
      <c r="F500" s="306">
        <v>3219.9999999999995</v>
      </c>
      <c r="G500" s="307" t="s">
        <v>5548</v>
      </c>
      <c r="H500" s="190" t="s">
        <v>1398</v>
      </c>
      <c r="I500" s="131" t="s">
        <v>1520</v>
      </c>
      <c r="J500" s="26"/>
    </row>
    <row r="501" spans="1:10" ht="30" x14ac:dyDescent="0.25">
      <c r="A501" s="348">
        <v>81</v>
      </c>
      <c r="B501" s="26" t="s">
        <v>6085</v>
      </c>
      <c r="C501" s="304" t="s">
        <v>473</v>
      </c>
      <c r="D501" s="74" t="s">
        <v>11</v>
      </c>
      <c r="E501" s="309">
        <v>0.11</v>
      </c>
      <c r="F501" s="306">
        <v>330</v>
      </c>
      <c r="G501" s="307" t="s">
        <v>5548</v>
      </c>
      <c r="H501" s="190" t="s">
        <v>1398</v>
      </c>
      <c r="I501" s="131" t="s">
        <v>1528</v>
      </c>
      <c r="J501" s="26"/>
    </row>
    <row r="502" spans="1:10" ht="30" x14ac:dyDescent="0.25">
      <c r="A502" s="348">
        <v>82</v>
      </c>
      <c r="B502" s="26" t="s">
        <v>6086</v>
      </c>
      <c r="C502" s="304" t="s">
        <v>473</v>
      </c>
      <c r="D502" s="74" t="s">
        <v>11</v>
      </c>
      <c r="E502" s="309">
        <v>1</v>
      </c>
      <c r="F502" s="306">
        <v>2000</v>
      </c>
      <c r="G502" s="307" t="s">
        <v>5548</v>
      </c>
      <c r="H502" s="190" t="s">
        <v>1398</v>
      </c>
      <c r="I502" s="131" t="s">
        <v>1528</v>
      </c>
      <c r="J502" s="26"/>
    </row>
    <row r="503" spans="1:10" ht="30" x14ac:dyDescent="0.25">
      <c r="A503" s="348">
        <v>83</v>
      </c>
      <c r="B503" s="353" t="s">
        <v>6087</v>
      </c>
      <c r="C503" s="304" t="s">
        <v>473</v>
      </c>
      <c r="D503" s="74" t="s">
        <v>11</v>
      </c>
      <c r="E503" s="354">
        <v>4.4999999999999998E-2</v>
      </c>
      <c r="F503" s="354">
        <v>81</v>
      </c>
      <c r="G503" s="307" t="s">
        <v>5548</v>
      </c>
      <c r="H503" s="190" t="s">
        <v>1398</v>
      </c>
      <c r="I503" s="131" t="s">
        <v>1528</v>
      </c>
      <c r="J503" s="36"/>
    </row>
    <row r="504" spans="1:10" x14ac:dyDescent="0.25">
      <c r="A504" s="348">
        <v>84</v>
      </c>
      <c r="B504" s="353" t="s">
        <v>6088</v>
      </c>
      <c r="C504" s="304" t="s">
        <v>473</v>
      </c>
      <c r="D504" s="74" t="s">
        <v>11</v>
      </c>
      <c r="E504" s="354">
        <v>1.55</v>
      </c>
      <c r="F504" s="354">
        <v>3100</v>
      </c>
      <c r="G504" s="307" t="s">
        <v>5548</v>
      </c>
      <c r="H504" s="190" t="s">
        <v>1398</v>
      </c>
      <c r="I504" s="131" t="s">
        <v>1528</v>
      </c>
      <c r="J504" s="26"/>
    </row>
    <row r="505" spans="1:10" ht="30" x14ac:dyDescent="0.25">
      <c r="A505" s="348">
        <v>85</v>
      </c>
      <c r="B505" s="353" t="s">
        <v>6089</v>
      </c>
      <c r="C505" s="304" t="s">
        <v>473</v>
      </c>
      <c r="D505" s="74" t="s">
        <v>11</v>
      </c>
      <c r="E505" s="354">
        <v>0.7</v>
      </c>
      <c r="F505" s="354">
        <v>1400</v>
      </c>
      <c r="G505" s="307" t="s">
        <v>5548</v>
      </c>
      <c r="H505" s="190" t="s">
        <v>1398</v>
      </c>
      <c r="I505" s="131" t="s">
        <v>1528</v>
      </c>
      <c r="J505" s="26"/>
    </row>
    <row r="506" spans="1:10" ht="60" x14ac:dyDescent="0.25">
      <c r="A506" s="348">
        <v>86</v>
      </c>
      <c r="B506" s="26" t="s">
        <v>6090</v>
      </c>
      <c r="C506" s="304" t="s">
        <v>473</v>
      </c>
      <c r="D506" s="74" t="s">
        <v>11</v>
      </c>
      <c r="E506" s="309">
        <v>1.57</v>
      </c>
      <c r="F506" s="306">
        <v>4082.0000000000009</v>
      </c>
      <c r="G506" s="307" t="s">
        <v>5548</v>
      </c>
      <c r="H506" s="190" t="s">
        <v>1398</v>
      </c>
      <c r="I506" s="131" t="s">
        <v>1512</v>
      </c>
      <c r="J506" s="26"/>
    </row>
    <row r="507" spans="1:10" x14ac:dyDescent="0.25">
      <c r="A507" s="348">
        <v>87</v>
      </c>
      <c r="B507" s="312" t="s">
        <v>6091</v>
      </c>
      <c r="C507" s="74" t="s">
        <v>473</v>
      </c>
      <c r="D507" s="74" t="s">
        <v>11</v>
      </c>
      <c r="E507" s="327">
        <v>1.1599999999999999</v>
      </c>
      <c r="F507" s="306">
        <v>3132</v>
      </c>
      <c r="G507" s="307" t="s">
        <v>5548</v>
      </c>
      <c r="H507" s="190" t="s">
        <v>1398</v>
      </c>
      <c r="I507" s="131" t="s">
        <v>1512</v>
      </c>
      <c r="J507" s="26"/>
    </row>
    <row r="508" spans="1:10" x14ac:dyDescent="0.25">
      <c r="A508" s="348">
        <v>88</v>
      </c>
      <c r="B508" s="26" t="s">
        <v>6092</v>
      </c>
      <c r="C508" s="304" t="s">
        <v>486</v>
      </c>
      <c r="D508" s="74" t="s">
        <v>11</v>
      </c>
      <c r="E508" s="309">
        <v>0.71</v>
      </c>
      <c r="F508" s="306">
        <v>1349</v>
      </c>
      <c r="G508" s="307" t="s">
        <v>5548</v>
      </c>
      <c r="H508" s="190" t="s">
        <v>1398</v>
      </c>
      <c r="I508" s="71" t="s">
        <v>1659</v>
      </c>
      <c r="J508" s="26"/>
    </row>
    <row r="509" spans="1:10" x14ac:dyDescent="0.25">
      <c r="A509" s="348">
        <v>89</v>
      </c>
      <c r="B509" s="26" t="s">
        <v>6093</v>
      </c>
      <c r="C509" s="304" t="s">
        <v>486</v>
      </c>
      <c r="D509" s="74" t="s">
        <v>11</v>
      </c>
      <c r="E509" s="309">
        <v>0.1</v>
      </c>
      <c r="F509" s="306">
        <v>300.00000000000006</v>
      </c>
      <c r="G509" s="307" t="s">
        <v>5548</v>
      </c>
      <c r="H509" s="190" t="s">
        <v>1398</v>
      </c>
      <c r="I509" s="71" t="s">
        <v>1659</v>
      </c>
      <c r="J509" s="26"/>
    </row>
    <row r="510" spans="1:10" x14ac:dyDescent="0.25">
      <c r="A510" s="348">
        <v>90</v>
      </c>
      <c r="B510" s="36" t="s">
        <v>6094</v>
      </c>
      <c r="C510" s="304" t="s">
        <v>486</v>
      </c>
      <c r="D510" s="74" t="s">
        <v>11</v>
      </c>
      <c r="E510" s="36">
        <v>0.45</v>
      </c>
      <c r="F510" s="36">
        <v>900</v>
      </c>
      <c r="G510" s="307" t="s">
        <v>5548</v>
      </c>
      <c r="H510" s="190" t="s">
        <v>1398</v>
      </c>
      <c r="I510" s="71" t="s">
        <v>1659</v>
      </c>
      <c r="J510" s="26"/>
    </row>
    <row r="511" spans="1:10" x14ac:dyDescent="0.25">
      <c r="A511" s="348">
        <v>91</v>
      </c>
      <c r="B511" s="36" t="s">
        <v>6095</v>
      </c>
      <c r="C511" s="304" t="s">
        <v>473</v>
      </c>
      <c r="D511" s="74" t="s">
        <v>11</v>
      </c>
      <c r="E511" s="36">
        <v>0.06</v>
      </c>
      <c r="F511" s="36">
        <v>120</v>
      </c>
      <c r="G511" s="307" t="s">
        <v>5548</v>
      </c>
      <c r="H511" s="190" t="s">
        <v>1398</v>
      </c>
      <c r="I511" s="71" t="s">
        <v>1486</v>
      </c>
      <c r="J511" s="26"/>
    </row>
    <row r="512" spans="1:10" ht="30" x14ac:dyDescent="0.25">
      <c r="A512" s="348">
        <v>92</v>
      </c>
      <c r="B512" s="26" t="s">
        <v>6096</v>
      </c>
      <c r="C512" s="304" t="s">
        <v>473</v>
      </c>
      <c r="D512" s="74" t="s">
        <v>11</v>
      </c>
      <c r="E512" s="309">
        <v>0.46</v>
      </c>
      <c r="F512" s="306">
        <v>874</v>
      </c>
      <c r="G512" s="307" t="s">
        <v>5548</v>
      </c>
      <c r="H512" s="310" t="s">
        <v>1398</v>
      </c>
      <c r="I512" s="71" t="s">
        <v>1486</v>
      </c>
      <c r="J512" s="26" t="s">
        <v>6097</v>
      </c>
    </row>
    <row r="513" spans="1:10" ht="30" x14ac:dyDescent="0.25">
      <c r="A513" s="348">
        <v>93</v>
      </c>
      <c r="B513" s="26" t="s">
        <v>6098</v>
      </c>
      <c r="C513" s="93" t="s">
        <v>486</v>
      </c>
      <c r="D513" s="74" t="s">
        <v>11</v>
      </c>
      <c r="E513" s="286">
        <v>0.64</v>
      </c>
      <c r="F513" s="306">
        <v>1920</v>
      </c>
      <c r="G513" s="93" t="s">
        <v>5548</v>
      </c>
      <c r="H513" s="310" t="s">
        <v>1398</v>
      </c>
      <c r="I513" s="71" t="s">
        <v>1659</v>
      </c>
      <c r="J513" s="26" t="s">
        <v>6099</v>
      </c>
    </row>
    <row r="514" spans="1:10" x14ac:dyDescent="0.25">
      <c r="A514" s="348">
        <v>94</v>
      </c>
      <c r="B514" s="26" t="s">
        <v>6100</v>
      </c>
      <c r="C514" s="93" t="s">
        <v>486</v>
      </c>
      <c r="D514" s="74" t="s">
        <v>11</v>
      </c>
      <c r="E514" s="286">
        <v>0.36</v>
      </c>
      <c r="F514" s="306">
        <v>1404</v>
      </c>
      <c r="G514" s="93" t="s">
        <v>5548</v>
      </c>
      <c r="H514" s="310" t="s">
        <v>1398</v>
      </c>
      <c r="I514" s="71" t="s">
        <v>1659</v>
      </c>
      <c r="J514" s="26" t="s">
        <v>6099</v>
      </c>
    </row>
    <row r="515" spans="1:10" ht="30" x14ac:dyDescent="0.25">
      <c r="A515" s="348">
        <v>95</v>
      </c>
      <c r="B515" s="193" t="s">
        <v>6101</v>
      </c>
      <c r="C515" s="72" t="s">
        <v>486</v>
      </c>
      <c r="D515" s="72" t="s">
        <v>11</v>
      </c>
      <c r="E515" s="351">
        <v>0.1</v>
      </c>
      <c r="F515" s="352">
        <v>400</v>
      </c>
      <c r="G515" s="162" t="s">
        <v>5567</v>
      </c>
      <c r="H515" s="190" t="s">
        <v>1398</v>
      </c>
      <c r="I515" s="71" t="s">
        <v>1659</v>
      </c>
      <c r="J515" s="36"/>
    </row>
    <row r="516" spans="1:10" ht="60" x14ac:dyDescent="0.25">
      <c r="A516" s="348">
        <v>96</v>
      </c>
      <c r="B516" s="26" t="s">
        <v>6102</v>
      </c>
      <c r="C516" s="74" t="s">
        <v>473</v>
      </c>
      <c r="D516" s="74" t="s">
        <v>11</v>
      </c>
      <c r="E516" s="305">
        <v>0.17499999999999999</v>
      </c>
      <c r="F516" s="306">
        <v>438</v>
      </c>
      <c r="G516" s="307" t="s">
        <v>5548</v>
      </c>
      <c r="H516" s="190" t="s">
        <v>1398</v>
      </c>
      <c r="I516" s="71" t="s">
        <v>1486</v>
      </c>
      <c r="J516" s="286"/>
    </row>
    <row r="517" spans="1:10" ht="30" x14ac:dyDescent="0.25">
      <c r="A517" s="348">
        <v>97</v>
      </c>
      <c r="B517" s="26" t="s">
        <v>6103</v>
      </c>
      <c r="C517" s="74" t="s">
        <v>486</v>
      </c>
      <c r="D517" s="74" t="s">
        <v>11</v>
      </c>
      <c r="E517" s="309">
        <v>0.4</v>
      </c>
      <c r="F517" s="306">
        <v>840.00000000000011</v>
      </c>
      <c r="G517" s="307" t="s">
        <v>5548</v>
      </c>
      <c r="H517" s="310" t="s">
        <v>1398</v>
      </c>
      <c r="I517" s="138" t="s">
        <v>1408</v>
      </c>
      <c r="J517" s="26"/>
    </row>
    <row r="518" spans="1:10" ht="30" x14ac:dyDescent="0.25">
      <c r="A518" s="348">
        <v>98</v>
      </c>
      <c r="B518" s="26" t="s">
        <v>6104</v>
      </c>
      <c r="C518" s="304" t="s">
        <v>470</v>
      </c>
      <c r="D518" s="74" t="s">
        <v>11</v>
      </c>
      <c r="E518" s="309">
        <v>0.45</v>
      </c>
      <c r="F518" s="306">
        <v>1125</v>
      </c>
      <c r="G518" s="307" t="s">
        <v>5548</v>
      </c>
      <c r="H518" s="190" t="s">
        <v>1398</v>
      </c>
      <c r="I518" s="131" t="s">
        <v>1520</v>
      </c>
      <c r="J518" s="26"/>
    </row>
    <row r="519" spans="1:10" ht="30" x14ac:dyDescent="0.25">
      <c r="A519" s="348">
        <v>99</v>
      </c>
      <c r="B519" s="26" t="s">
        <v>6105</v>
      </c>
      <c r="C519" s="93" t="s">
        <v>470</v>
      </c>
      <c r="D519" s="74" t="s">
        <v>11</v>
      </c>
      <c r="E519" s="309">
        <v>0.1</v>
      </c>
      <c r="F519" s="306">
        <v>160.00000000000003</v>
      </c>
      <c r="G519" s="307" t="s">
        <v>5548</v>
      </c>
      <c r="H519" s="190" t="s">
        <v>1398</v>
      </c>
      <c r="I519" s="131" t="s">
        <v>1520</v>
      </c>
      <c r="J519" s="26"/>
    </row>
    <row r="520" spans="1:10" x14ac:dyDescent="0.25">
      <c r="A520" s="348">
        <v>100</v>
      </c>
      <c r="B520" s="26" t="s">
        <v>6106</v>
      </c>
      <c r="C520" s="304" t="s">
        <v>473</v>
      </c>
      <c r="D520" s="74" t="s">
        <v>11</v>
      </c>
      <c r="E520" s="309">
        <v>0.16</v>
      </c>
      <c r="F520" s="306">
        <v>352</v>
      </c>
      <c r="G520" s="307" t="s">
        <v>5548</v>
      </c>
      <c r="H520" s="190" t="s">
        <v>1398</v>
      </c>
      <c r="I520" s="138" t="s">
        <v>1417</v>
      </c>
      <c r="J520" s="26"/>
    </row>
    <row r="521" spans="1:10" x14ac:dyDescent="0.25">
      <c r="A521" s="348">
        <v>101</v>
      </c>
      <c r="B521" s="26" t="s">
        <v>6107</v>
      </c>
      <c r="C521" s="74" t="s">
        <v>473</v>
      </c>
      <c r="D521" s="74" t="s">
        <v>11</v>
      </c>
      <c r="E521" s="309">
        <v>0.9</v>
      </c>
      <c r="F521" s="306">
        <v>1800</v>
      </c>
      <c r="G521" s="307" t="s">
        <v>5548</v>
      </c>
      <c r="H521" s="190" t="s">
        <v>1398</v>
      </c>
      <c r="I521" s="138" t="s">
        <v>5866</v>
      </c>
      <c r="J521" s="286"/>
    </row>
    <row r="522" spans="1:10" ht="30" x14ac:dyDescent="0.25">
      <c r="A522" s="348">
        <v>102</v>
      </c>
      <c r="B522" s="26" t="s">
        <v>6108</v>
      </c>
      <c r="C522" s="74" t="s">
        <v>473</v>
      </c>
      <c r="D522" s="74" t="s">
        <v>11</v>
      </c>
      <c r="E522" s="309">
        <v>0.02</v>
      </c>
      <c r="F522" s="306">
        <v>30</v>
      </c>
      <c r="G522" s="307" t="s">
        <v>5548</v>
      </c>
      <c r="H522" s="190" t="s">
        <v>1398</v>
      </c>
      <c r="I522" s="138" t="s">
        <v>5866</v>
      </c>
      <c r="J522" s="26"/>
    </row>
    <row r="523" spans="1:10" x14ac:dyDescent="0.25">
      <c r="A523" s="348">
        <v>103</v>
      </c>
      <c r="B523" s="26" t="s">
        <v>6109</v>
      </c>
      <c r="C523" s="93" t="s">
        <v>470</v>
      </c>
      <c r="D523" s="74" t="s">
        <v>11</v>
      </c>
      <c r="E523" s="355">
        <v>0.46</v>
      </c>
      <c r="F523" s="306">
        <v>920</v>
      </c>
      <c r="G523" s="93" t="s">
        <v>5548</v>
      </c>
      <c r="H523" s="190" t="s">
        <v>1398</v>
      </c>
      <c r="I523" s="138" t="s">
        <v>1399</v>
      </c>
      <c r="J523" s="93"/>
    </row>
    <row r="524" spans="1:10" ht="45" x14ac:dyDescent="0.25">
      <c r="A524" s="348">
        <v>104</v>
      </c>
      <c r="B524" s="26" t="s">
        <v>6110</v>
      </c>
      <c r="C524" s="74" t="s">
        <v>473</v>
      </c>
      <c r="D524" s="74" t="s">
        <v>11</v>
      </c>
      <c r="E524" s="355">
        <v>0.98</v>
      </c>
      <c r="F524" s="306">
        <v>2132</v>
      </c>
      <c r="G524" s="307" t="s">
        <v>5548</v>
      </c>
      <c r="H524" s="190" t="s">
        <v>1398</v>
      </c>
      <c r="I524" s="131" t="s">
        <v>1512</v>
      </c>
      <c r="J524" s="26"/>
    </row>
    <row r="525" spans="1:10" x14ac:dyDescent="0.25">
      <c r="A525" s="348">
        <v>105</v>
      </c>
      <c r="B525" s="26" t="s">
        <v>6111</v>
      </c>
      <c r="C525" s="304" t="s">
        <v>470</v>
      </c>
      <c r="D525" s="74" t="s">
        <v>11</v>
      </c>
      <c r="E525" s="309">
        <v>0.30499999999999999</v>
      </c>
      <c r="F525" s="306">
        <v>610</v>
      </c>
      <c r="G525" s="307" t="s">
        <v>5567</v>
      </c>
      <c r="H525" s="190" t="s">
        <v>1398</v>
      </c>
      <c r="I525" s="190" t="s">
        <v>1480</v>
      </c>
      <c r="J525" s="26"/>
    </row>
    <row r="526" spans="1:10" ht="30" x14ac:dyDescent="0.25">
      <c r="A526" s="348">
        <v>106</v>
      </c>
      <c r="B526" s="26" t="s">
        <v>6112</v>
      </c>
      <c r="C526" s="74" t="s">
        <v>473</v>
      </c>
      <c r="D526" s="74" t="s">
        <v>11</v>
      </c>
      <c r="E526" s="305">
        <v>1.9</v>
      </c>
      <c r="F526" s="306">
        <v>3420</v>
      </c>
      <c r="G526" s="307" t="s">
        <v>5548</v>
      </c>
      <c r="H526" s="190" t="s">
        <v>1398</v>
      </c>
      <c r="I526" s="71" t="s">
        <v>1486</v>
      </c>
      <c r="J526" s="286"/>
    </row>
    <row r="527" spans="1:10" ht="45" x14ac:dyDescent="0.25">
      <c r="A527" s="348">
        <v>107</v>
      </c>
      <c r="B527" s="26" t="s">
        <v>6113</v>
      </c>
      <c r="C527" s="93" t="s">
        <v>486</v>
      </c>
      <c r="D527" s="74" t="s">
        <v>11</v>
      </c>
      <c r="E527" s="309">
        <v>1.7</v>
      </c>
      <c r="F527" s="306">
        <v>2550</v>
      </c>
      <c r="G527" s="307" t="s">
        <v>5548</v>
      </c>
      <c r="H527" s="190" t="s">
        <v>1398</v>
      </c>
      <c r="I527" s="138" t="s">
        <v>1400</v>
      </c>
      <c r="J527" s="26"/>
    </row>
    <row r="528" spans="1:10" x14ac:dyDescent="0.25">
      <c r="A528" s="348">
        <v>108</v>
      </c>
      <c r="B528" s="26" t="s">
        <v>6114</v>
      </c>
      <c r="C528" s="93" t="s">
        <v>473</v>
      </c>
      <c r="D528" s="74" t="s">
        <v>11</v>
      </c>
      <c r="E528" s="309">
        <v>0.28000000000000003</v>
      </c>
      <c r="F528" s="306">
        <v>580</v>
      </c>
      <c r="G528" s="307" t="s">
        <v>5567</v>
      </c>
      <c r="H528" s="190" t="s">
        <v>1398</v>
      </c>
      <c r="I528" s="190" t="s">
        <v>1480</v>
      </c>
      <c r="J528" s="26"/>
    </row>
    <row r="529" spans="1:10" ht="30" x14ac:dyDescent="0.25">
      <c r="A529" s="348">
        <v>109</v>
      </c>
      <c r="B529" s="26" t="s">
        <v>6115</v>
      </c>
      <c r="C529" s="304" t="s">
        <v>473</v>
      </c>
      <c r="D529" s="74" t="s">
        <v>11</v>
      </c>
      <c r="E529" s="309">
        <v>4.1399999999999997</v>
      </c>
      <c r="F529" s="306">
        <v>12006</v>
      </c>
      <c r="G529" s="307" t="s">
        <v>5548</v>
      </c>
      <c r="H529" s="190" t="s">
        <v>1398</v>
      </c>
      <c r="I529" s="190" t="s">
        <v>1480</v>
      </c>
      <c r="J529" s="26"/>
    </row>
    <row r="530" spans="1:10" ht="45" x14ac:dyDescent="0.25">
      <c r="A530" s="348">
        <v>110</v>
      </c>
      <c r="B530" s="26" t="s">
        <v>6116</v>
      </c>
      <c r="C530" s="74" t="s">
        <v>473</v>
      </c>
      <c r="D530" s="74" t="s">
        <v>11</v>
      </c>
      <c r="E530" s="309">
        <v>0.28999999999999998</v>
      </c>
      <c r="F530" s="306">
        <v>869.99999999999989</v>
      </c>
      <c r="G530" s="307" t="s">
        <v>5548</v>
      </c>
      <c r="H530" s="190" t="s">
        <v>1398</v>
      </c>
      <c r="I530" s="190" t="s">
        <v>1480</v>
      </c>
      <c r="J530" s="286"/>
    </row>
    <row r="531" spans="1:10" ht="60" x14ac:dyDescent="0.25">
      <c r="A531" s="348">
        <v>111</v>
      </c>
      <c r="B531" s="26" t="s">
        <v>6117</v>
      </c>
      <c r="C531" s="304" t="s">
        <v>912</v>
      </c>
      <c r="D531" s="74" t="s">
        <v>11</v>
      </c>
      <c r="E531" s="309">
        <v>1.57</v>
      </c>
      <c r="F531" s="306">
        <v>3925</v>
      </c>
      <c r="G531" s="307" t="s">
        <v>5567</v>
      </c>
      <c r="H531" s="190" t="s">
        <v>1398</v>
      </c>
      <c r="I531" s="190" t="s">
        <v>1480</v>
      </c>
      <c r="J531" s="286"/>
    </row>
    <row r="532" spans="1:10" ht="30" x14ac:dyDescent="0.25">
      <c r="A532" s="348">
        <v>112</v>
      </c>
      <c r="B532" s="26" t="s">
        <v>6118</v>
      </c>
      <c r="C532" s="74" t="s">
        <v>486</v>
      </c>
      <c r="D532" s="74" t="s">
        <v>11</v>
      </c>
      <c r="E532" s="316">
        <v>0.49</v>
      </c>
      <c r="F532" s="306">
        <v>980</v>
      </c>
      <c r="G532" s="317" t="s">
        <v>5548</v>
      </c>
      <c r="H532" s="190" t="s">
        <v>1398</v>
      </c>
      <c r="I532" s="131" t="s">
        <v>2268</v>
      </c>
      <c r="J532" s="290"/>
    </row>
    <row r="533" spans="1:10" x14ac:dyDescent="0.25">
      <c r="A533" s="348">
        <v>113</v>
      </c>
      <c r="B533" s="26" t="s">
        <v>3097</v>
      </c>
      <c r="C533" s="74" t="s">
        <v>473</v>
      </c>
      <c r="D533" s="74" t="s">
        <v>11</v>
      </c>
      <c r="E533" s="316"/>
      <c r="F533" s="306">
        <v>2500</v>
      </c>
      <c r="G533" s="317" t="s">
        <v>5562</v>
      </c>
      <c r="H533" s="190" t="s">
        <v>1398</v>
      </c>
      <c r="I533" s="131" t="s">
        <v>1413</v>
      </c>
      <c r="J533" s="290"/>
    </row>
    <row r="534" spans="1:10" ht="30" x14ac:dyDescent="0.25">
      <c r="A534" s="348">
        <v>114</v>
      </c>
      <c r="B534" s="26" t="s">
        <v>6119</v>
      </c>
      <c r="C534" s="74" t="s">
        <v>473</v>
      </c>
      <c r="D534" s="74" t="s">
        <v>11</v>
      </c>
      <c r="E534" s="309">
        <v>0.21</v>
      </c>
      <c r="F534" s="306">
        <v>420</v>
      </c>
      <c r="G534" s="307" t="s">
        <v>5548</v>
      </c>
      <c r="H534" s="190" t="s">
        <v>1398</v>
      </c>
      <c r="I534" s="131" t="s">
        <v>1413</v>
      </c>
      <c r="J534" s="286"/>
    </row>
    <row r="535" spans="1:10" ht="60" x14ac:dyDescent="0.25">
      <c r="A535" s="348">
        <v>115</v>
      </c>
      <c r="B535" s="60" t="s">
        <v>6120</v>
      </c>
      <c r="C535" s="74" t="s">
        <v>473</v>
      </c>
      <c r="D535" s="74" t="s">
        <v>11</v>
      </c>
      <c r="E535" s="311">
        <v>2.8109999999999999</v>
      </c>
      <c r="F535" s="306">
        <v>7027</v>
      </c>
      <c r="G535" s="307" t="s">
        <v>5548</v>
      </c>
      <c r="H535" s="190" t="s">
        <v>1398</v>
      </c>
      <c r="I535" s="131" t="s">
        <v>1413</v>
      </c>
      <c r="J535" s="286"/>
    </row>
    <row r="536" spans="1:10" ht="60" x14ac:dyDescent="0.25">
      <c r="A536" s="348">
        <v>116</v>
      </c>
      <c r="B536" s="26" t="s">
        <v>6121</v>
      </c>
      <c r="C536" s="304" t="s">
        <v>473</v>
      </c>
      <c r="D536" s="74" t="s">
        <v>11</v>
      </c>
      <c r="E536" s="309">
        <v>0.28000000000000003</v>
      </c>
      <c r="F536" s="306">
        <v>616</v>
      </c>
      <c r="G536" s="307" t="s">
        <v>5548</v>
      </c>
      <c r="H536" s="190" t="s">
        <v>1398</v>
      </c>
      <c r="I536" s="131" t="s">
        <v>1413</v>
      </c>
      <c r="J536" s="26"/>
    </row>
    <row r="537" spans="1:10" ht="30" x14ac:dyDescent="0.25">
      <c r="A537" s="348">
        <v>117</v>
      </c>
      <c r="B537" s="26" t="s">
        <v>6122</v>
      </c>
      <c r="C537" s="304" t="s">
        <v>473</v>
      </c>
      <c r="D537" s="74" t="s">
        <v>11</v>
      </c>
      <c r="E537" s="309">
        <v>1.02</v>
      </c>
      <c r="F537" s="306">
        <v>2550</v>
      </c>
      <c r="G537" s="307" t="s">
        <v>5548</v>
      </c>
      <c r="H537" s="190" t="s">
        <v>1398</v>
      </c>
      <c r="I537" s="131" t="s">
        <v>1413</v>
      </c>
      <c r="J537" s="26"/>
    </row>
    <row r="538" spans="1:10" ht="30" x14ac:dyDescent="0.25">
      <c r="A538" s="348">
        <v>118</v>
      </c>
      <c r="B538" s="26" t="s">
        <v>6123</v>
      </c>
      <c r="C538" s="304" t="s">
        <v>473</v>
      </c>
      <c r="D538" s="74" t="s">
        <v>11</v>
      </c>
      <c r="E538" s="309">
        <v>0.51</v>
      </c>
      <c r="F538" s="306">
        <v>1275</v>
      </c>
      <c r="G538" s="307" t="s">
        <v>5567</v>
      </c>
      <c r="H538" s="190" t="s">
        <v>1398</v>
      </c>
      <c r="I538" s="131" t="s">
        <v>1413</v>
      </c>
      <c r="J538" s="26"/>
    </row>
    <row r="539" spans="1:10" ht="75" x14ac:dyDescent="0.25">
      <c r="A539" s="348">
        <v>119</v>
      </c>
      <c r="B539" s="193" t="s">
        <v>6124</v>
      </c>
      <c r="C539" s="356" t="s">
        <v>473</v>
      </c>
      <c r="D539" s="74" t="s">
        <v>11</v>
      </c>
      <c r="E539" s="357">
        <v>2.1880000000000002</v>
      </c>
      <c r="F539" s="352">
        <v>4595</v>
      </c>
      <c r="G539" s="162" t="s">
        <v>5548</v>
      </c>
      <c r="H539" s="310" t="s">
        <v>1398</v>
      </c>
      <c r="I539" s="138" t="s">
        <v>1417</v>
      </c>
      <c r="J539" s="36"/>
    </row>
    <row r="540" spans="1:10" ht="45" x14ac:dyDescent="0.25">
      <c r="A540" s="348">
        <v>120</v>
      </c>
      <c r="B540" s="193" t="s">
        <v>6125</v>
      </c>
      <c r="C540" s="356" t="s">
        <v>473</v>
      </c>
      <c r="D540" s="74" t="s">
        <v>11</v>
      </c>
      <c r="E540" s="357">
        <v>0.62</v>
      </c>
      <c r="F540" s="352">
        <v>1240</v>
      </c>
      <c r="G540" s="162" t="s">
        <v>5567</v>
      </c>
      <c r="H540" s="310" t="s">
        <v>1398</v>
      </c>
      <c r="I540" s="138" t="s">
        <v>1417</v>
      </c>
      <c r="J540" s="36"/>
    </row>
    <row r="541" spans="1:10" x14ac:dyDescent="0.25">
      <c r="A541" s="348">
        <v>121</v>
      </c>
      <c r="B541" s="358" t="s">
        <v>6126</v>
      </c>
      <c r="C541" s="315" t="s">
        <v>486</v>
      </c>
      <c r="D541" s="74" t="s">
        <v>11</v>
      </c>
      <c r="E541" s="316">
        <v>0.65</v>
      </c>
      <c r="F541" s="306">
        <v>1105</v>
      </c>
      <c r="G541" s="317" t="s">
        <v>5548</v>
      </c>
      <c r="H541" s="310" t="s">
        <v>1398</v>
      </c>
      <c r="I541" s="138" t="s">
        <v>1408</v>
      </c>
      <c r="J541" s="329"/>
    </row>
    <row r="542" spans="1:10" ht="45" x14ac:dyDescent="0.25">
      <c r="A542" s="348">
        <v>122</v>
      </c>
      <c r="B542" s="358" t="s">
        <v>6127</v>
      </c>
      <c r="C542" s="315" t="s">
        <v>470</v>
      </c>
      <c r="D542" s="74" t="s">
        <v>11</v>
      </c>
      <c r="E542" s="316">
        <v>2.69</v>
      </c>
      <c r="F542" s="306">
        <v>7800.9999999999991</v>
      </c>
      <c r="G542" s="317" t="s">
        <v>5548</v>
      </c>
      <c r="H542" s="310" t="s">
        <v>1398</v>
      </c>
      <c r="I542" s="190" t="s">
        <v>1480</v>
      </c>
      <c r="J542" s="329"/>
    </row>
    <row r="543" spans="1:10" x14ac:dyDescent="0.25">
      <c r="A543" s="348">
        <v>123</v>
      </c>
      <c r="B543" s="26" t="s">
        <v>6128</v>
      </c>
      <c r="C543" s="74" t="s">
        <v>473</v>
      </c>
      <c r="D543" s="74" t="s">
        <v>11</v>
      </c>
      <c r="E543" s="309">
        <v>0.05</v>
      </c>
      <c r="F543" s="306">
        <v>100</v>
      </c>
      <c r="G543" s="307" t="s">
        <v>5548</v>
      </c>
      <c r="H543" s="190" t="s">
        <v>1398</v>
      </c>
      <c r="I543" s="138" t="s">
        <v>5866</v>
      </c>
      <c r="J543" s="26"/>
    </row>
    <row r="544" spans="1:10" ht="45" x14ac:dyDescent="0.25">
      <c r="A544" s="348">
        <v>124</v>
      </c>
      <c r="B544" s="26" t="s">
        <v>6129</v>
      </c>
      <c r="C544" s="74" t="s">
        <v>473</v>
      </c>
      <c r="D544" s="74" t="s">
        <v>11</v>
      </c>
      <c r="E544" s="309">
        <v>0.193</v>
      </c>
      <c r="F544" s="306">
        <v>584</v>
      </c>
      <c r="G544" s="307" t="s">
        <v>5548</v>
      </c>
      <c r="H544" s="310" t="s">
        <v>1398</v>
      </c>
      <c r="I544" s="131" t="s">
        <v>1512</v>
      </c>
      <c r="J544" s="286"/>
    </row>
    <row r="545" spans="1:10" x14ac:dyDescent="0.25">
      <c r="A545" s="348">
        <v>125</v>
      </c>
      <c r="B545" s="26" t="s">
        <v>6130</v>
      </c>
      <c r="C545" s="74" t="s">
        <v>473</v>
      </c>
      <c r="D545" s="74" t="s">
        <v>11</v>
      </c>
      <c r="E545" s="309">
        <v>0.13</v>
      </c>
      <c r="F545" s="306">
        <v>208.00000000000003</v>
      </c>
      <c r="G545" s="307" t="s">
        <v>5548</v>
      </c>
      <c r="H545" s="190" t="s">
        <v>1398</v>
      </c>
      <c r="I545" s="138" t="s">
        <v>1417</v>
      </c>
      <c r="J545" s="286"/>
    </row>
    <row r="546" spans="1:10" ht="45" x14ac:dyDescent="0.25">
      <c r="A546" s="348">
        <v>126</v>
      </c>
      <c r="B546" s="60" t="s">
        <v>6131</v>
      </c>
      <c r="C546" s="74" t="s">
        <v>470</v>
      </c>
      <c r="D546" s="74" t="s">
        <v>11</v>
      </c>
      <c r="E546" s="311">
        <v>0.25</v>
      </c>
      <c r="F546" s="306">
        <v>750</v>
      </c>
      <c r="G546" s="307" t="s">
        <v>5548</v>
      </c>
      <c r="H546" s="310" t="s">
        <v>1398</v>
      </c>
      <c r="I546" s="138" t="s">
        <v>6005</v>
      </c>
      <c r="J546" s="286"/>
    </row>
    <row r="547" spans="1:10" ht="45" x14ac:dyDescent="0.25">
      <c r="A547" s="348">
        <v>127</v>
      </c>
      <c r="B547" s="26" t="s">
        <v>6132</v>
      </c>
      <c r="C547" s="74" t="s">
        <v>473</v>
      </c>
      <c r="D547" s="74" t="s">
        <v>11</v>
      </c>
      <c r="E547" s="309">
        <v>1.37</v>
      </c>
      <c r="F547" s="306">
        <v>2603</v>
      </c>
      <c r="G547" s="307" t="s">
        <v>5567</v>
      </c>
      <c r="H547" s="190" t="s">
        <v>1398</v>
      </c>
      <c r="I547" s="71" t="s">
        <v>1486</v>
      </c>
      <c r="J547" s="26"/>
    </row>
    <row r="548" spans="1:10" s="248" customFormat="1" ht="30" x14ac:dyDescent="0.25">
      <c r="A548" s="348">
        <v>128</v>
      </c>
      <c r="B548" s="26" t="s">
        <v>6133</v>
      </c>
      <c r="C548" s="74" t="s">
        <v>470</v>
      </c>
      <c r="D548" s="74" t="s">
        <v>11</v>
      </c>
      <c r="E548" s="311">
        <v>1.66</v>
      </c>
      <c r="F548" s="306">
        <v>5146</v>
      </c>
      <c r="G548" s="307" t="s">
        <v>5548</v>
      </c>
      <c r="H548" s="190" t="s">
        <v>1398</v>
      </c>
      <c r="I548" s="71" t="s">
        <v>1486</v>
      </c>
      <c r="J548" s="286"/>
    </row>
    <row r="549" spans="1:10" s="248" customFormat="1" ht="30" x14ac:dyDescent="0.25">
      <c r="A549" s="348">
        <v>129</v>
      </c>
      <c r="B549" s="26" t="s">
        <v>6134</v>
      </c>
      <c r="C549" s="74" t="s">
        <v>470</v>
      </c>
      <c r="D549" s="74" t="s">
        <v>11</v>
      </c>
      <c r="E549" s="309">
        <v>0.59</v>
      </c>
      <c r="F549" s="306">
        <v>885</v>
      </c>
      <c r="G549" s="307" t="s">
        <v>5567</v>
      </c>
      <c r="H549" s="190" t="s">
        <v>1398</v>
      </c>
      <c r="I549" s="71" t="s">
        <v>1486</v>
      </c>
      <c r="J549" s="26"/>
    </row>
    <row r="550" spans="1:10" s="248" customFormat="1" x14ac:dyDescent="0.25">
      <c r="A550" s="348">
        <v>130</v>
      </c>
      <c r="B550" s="284" t="s">
        <v>5002</v>
      </c>
      <c r="C550" s="74" t="s">
        <v>470</v>
      </c>
      <c r="D550" s="74" t="s">
        <v>11</v>
      </c>
      <c r="E550" s="309">
        <v>0.36</v>
      </c>
      <c r="F550" s="306">
        <v>900</v>
      </c>
      <c r="G550" s="307" t="s">
        <v>5548</v>
      </c>
      <c r="H550" s="190" t="s">
        <v>1398</v>
      </c>
      <c r="I550" s="71" t="s">
        <v>1486</v>
      </c>
      <c r="J550" s="26"/>
    </row>
    <row r="551" spans="1:10" s="248" customFormat="1" ht="135" x14ac:dyDescent="0.25">
      <c r="A551" s="348">
        <v>131</v>
      </c>
      <c r="B551" s="26" t="s">
        <v>6135</v>
      </c>
      <c r="C551" s="74" t="s">
        <v>470</v>
      </c>
      <c r="D551" s="74" t="s">
        <v>11</v>
      </c>
      <c r="E551" s="280">
        <v>2.63</v>
      </c>
      <c r="F551" s="306">
        <v>7889.9999999999991</v>
      </c>
      <c r="G551" s="307" t="s">
        <v>5548</v>
      </c>
      <c r="H551" s="190" t="s">
        <v>1398</v>
      </c>
      <c r="I551" s="71" t="s">
        <v>1486</v>
      </c>
      <c r="J551" s="26" t="s">
        <v>6136</v>
      </c>
    </row>
    <row r="552" spans="1:10" s="248" customFormat="1" x14ac:dyDescent="0.25">
      <c r="A552" s="348">
        <v>132</v>
      </c>
      <c r="B552" s="26" t="s">
        <v>578</v>
      </c>
      <c r="C552" s="74" t="s">
        <v>486</v>
      </c>
      <c r="D552" s="74" t="s">
        <v>11</v>
      </c>
      <c r="E552" s="309">
        <v>0.17</v>
      </c>
      <c r="F552" s="306">
        <v>374.00000000000006</v>
      </c>
      <c r="G552" s="307" t="s">
        <v>5548</v>
      </c>
      <c r="H552" s="190" t="s">
        <v>1398</v>
      </c>
      <c r="I552" s="138" t="s">
        <v>1400</v>
      </c>
      <c r="J552" s="26"/>
    </row>
    <row r="553" spans="1:10" s="248" customFormat="1" x14ac:dyDescent="0.25">
      <c r="A553" s="348">
        <v>133</v>
      </c>
      <c r="B553" s="26" t="s">
        <v>2976</v>
      </c>
      <c r="C553" s="74" t="s">
        <v>470</v>
      </c>
      <c r="D553" s="74" t="s">
        <v>11</v>
      </c>
      <c r="E553" s="309">
        <v>0.31</v>
      </c>
      <c r="F553" s="306">
        <v>1085</v>
      </c>
      <c r="G553" s="307" t="s">
        <v>5548</v>
      </c>
      <c r="H553" s="190" t="s">
        <v>1398</v>
      </c>
      <c r="I553" s="190" t="s">
        <v>1480</v>
      </c>
      <c r="J553" s="26"/>
    </row>
    <row r="554" spans="1:10" s="248" customFormat="1" x14ac:dyDescent="0.25">
      <c r="A554" s="348">
        <v>134</v>
      </c>
      <c r="B554" s="284" t="s">
        <v>6137</v>
      </c>
      <c r="C554" s="74" t="s">
        <v>473</v>
      </c>
      <c r="D554" s="74" t="s">
        <v>11</v>
      </c>
      <c r="E554" s="309">
        <v>0.48</v>
      </c>
      <c r="F554" s="306">
        <v>1103.9999999999998</v>
      </c>
      <c r="G554" s="307" t="s">
        <v>5548</v>
      </c>
      <c r="H554" s="190" t="s">
        <v>1398</v>
      </c>
      <c r="I554" s="131" t="s">
        <v>1512</v>
      </c>
      <c r="J554" s="26" t="s">
        <v>6138</v>
      </c>
    </row>
    <row r="555" spans="1:10" s="248" customFormat="1" x14ac:dyDescent="0.25">
      <c r="A555" s="348">
        <v>135</v>
      </c>
      <c r="B555" s="284" t="s">
        <v>6139</v>
      </c>
      <c r="C555" s="74" t="s">
        <v>473</v>
      </c>
      <c r="D555" s="74" t="s">
        <v>11</v>
      </c>
      <c r="E555" s="309">
        <v>5.8000000000000003E-2</v>
      </c>
      <c r="F555" s="306">
        <v>116</v>
      </c>
      <c r="G555" s="307" t="s">
        <v>5548</v>
      </c>
      <c r="H555" s="190" t="s">
        <v>1398</v>
      </c>
      <c r="I555" s="138" t="s">
        <v>5866</v>
      </c>
      <c r="J555" s="26"/>
    </row>
    <row r="556" spans="1:10" s="248" customFormat="1" x14ac:dyDescent="0.25">
      <c r="A556" s="348">
        <v>136</v>
      </c>
      <c r="B556" s="284" t="s">
        <v>6140</v>
      </c>
      <c r="C556" s="74" t="s">
        <v>473</v>
      </c>
      <c r="D556" s="74" t="s">
        <v>11</v>
      </c>
      <c r="E556" s="309">
        <v>6.5000000000000002E-2</v>
      </c>
      <c r="F556" s="306">
        <v>130</v>
      </c>
      <c r="G556" s="307" t="s">
        <v>5548</v>
      </c>
      <c r="H556" s="190" t="s">
        <v>1398</v>
      </c>
      <c r="I556" s="138" t="s">
        <v>5866</v>
      </c>
      <c r="J556" s="26"/>
    </row>
    <row r="557" spans="1:10" s="248" customFormat="1" ht="30" x14ac:dyDescent="0.25">
      <c r="A557" s="348">
        <v>137</v>
      </c>
      <c r="B557" s="26" t="s">
        <v>6141</v>
      </c>
      <c r="C557" s="74" t="s">
        <v>470</v>
      </c>
      <c r="D557" s="74" t="s">
        <v>11</v>
      </c>
      <c r="E557" s="280">
        <v>0.62</v>
      </c>
      <c r="F557" s="306">
        <v>1302</v>
      </c>
      <c r="G557" s="307" t="s">
        <v>5548</v>
      </c>
      <c r="H557" s="190" t="s">
        <v>1398</v>
      </c>
      <c r="I557" s="138" t="s">
        <v>6005</v>
      </c>
      <c r="J557" s="26"/>
    </row>
    <row r="558" spans="1:10" ht="30" x14ac:dyDescent="0.25">
      <c r="A558" s="348">
        <v>138</v>
      </c>
      <c r="B558" s="26" t="s">
        <v>6142</v>
      </c>
      <c r="C558" s="304" t="s">
        <v>470</v>
      </c>
      <c r="D558" s="74" t="s">
        <v>11</v>
      </c>
      <c r="E558" s="309">
        <v>0.72</v>
      </c>
      <c r="F558" s="306">
        <v>1440</v>
      </c>
      <c r="G558" s="307" t="s">
        <v>5548</v>
      </c>
      <c r="H558" s="190" t="s">
        <v>1398</v>
      </c>
      <c r="I558" s="138" t="s">
        <v>6005</v>
      </c>
      <c r="J558" s="26"/>
    </row>
    <row r="559" spans="1:10" x14ac:dyDescent="0.25">
      <c r="A559" s="348">
        <v>139</v>
      </c>
      <c r="B559" s="26" t="s">
        <v>6143</v>
      </c>
      <c r="C559" s="304" t="s">
        <v>486</v>
      </c>
      <c r="D559" s="74" t="s">
        <v>11</v>
      </c>
      <c r="E559" s="309">
        <v>6.6000000000000003E-2</v>
      </c>
      <c r="F559" s="306">
        <v>132</v>
      </c>
      <c r="G559" s="307" t="s">
        <v>5548</v>
      </c>
      <c r="H559" s="190" t="s">
        <v>1398</v>
      </c>
      <c r="I559" s="138" t="s">
        <v>1400</v>
      </c>
      <c r="J559" s="26"/>
    </row>
    <row r="560" spans="1:10" x14ac:dyDescent="0.25">
      <c r="A560" s="348">
        <v>140</v>
      </c>
      <c r="B560" s="193" t="s">
        <v>6144</v>
      </c>
      <c r="C560" s="356" t="s">
        <v>473</v>
      </c>
      <c r="D560" s="74" t="s">
        <v>11</v>
      </c>
      <c r="E560" s="357">
        <v>0.19</v>
      </c>
      <c r="F560" s="352">
        <v>418</v>
      </c>
      <c r="G560" s="162" t="s">
        <v>5548</v>
      </c>
      <c r="H560" s="310" t="s">
        <v>1398</v>
      </c>
      <c r="I560" s="138" t="s">
        <v>1417</v>
      </c>
      <c r="J560" s="36"/>
    </row>
    <row r="561" spans="1:10" x14ac:dyDescent="0.25">
      <c r="A561" s="348">
        <v>141</v>
      </c>
      <c r="B561" s="193" t="s">
        <v>6144</v>
      </c>
      <c r="C561" s="356" t="s">
        <v>473</v>
      </c>
      <c r="D561" s="74" t="s">
        <v>11</v>
      </c>
      <c r="E561" s="357">
        <v>0.11</v>
      </c>
      <c r="F561" s="352">
        <v>185</v>
      </c>
      <c r="G561" s="162" t="s">
        <v>5548</v>
      </c>
      <c r="H561" s="310" t="s">
        <v>1398</v>
      </c>
      <c r="I561" s="138" t="s">
        <v>1417</v>
      </c>
      <c r="J561" s="36"/>
    </row>
    <row r="562" spans="1:10" ht="30" x14ac:dyDescent="0.25">
      <c r="A562" s="348">
        <v>142</v>
      </c>
      <c r="B562" s="26" t="s">
        <v>6145</v>
      </c>
      <c r="C562" s="74" t="s">
        <v>473</v>
      </c>
      <c r="D562" s="74" t="s">
        <v>11</v>
      </c>
      <c r="E562" s="311">
        <v>1.56</v>
      </c>
      <c r="F562" s="306">
        <v>3900</v>
      </c>
      <c r="G562" s="307" t="s">
        <v>5548</v>
      </c>
      <c r="H562" s="190" t="s">
        <v>1398</v>
      </c>
      <c r="I562" s="131" t="s">
        <v>1512</v>
      </c>
      <c r="J562" s="286"/>
    </row>
    <row r="563" spans="1:10" ht="45" x14ac:dyDescent="0.25">
      <c r="A563" s="348">
        <v>143</v>
      </c>
      <c r="B563" s="26" t="s">
        <v>6146</v>
      </c>
      <c r="C563" s="304" t="s">
        <v>473</v>
      </c>
      <c r="D563" s="74" t="s">
        <v>11</v>
      </c>
      <c r="E563" s="309">
        <v>0.6</v>
      </c>
      <c r="F563" s="306">
        <v>2280</v>
      </c>
      <c r="G563" s="307" t="s">
        <v>5548</v>
      </c>
      <c r="H563" s="190" t="s">
        <v>1398</v>
      </c>
      <c r="I563" s="131" t="s">
        <v>1512</v>
      </c>
      <c r="J563" s="26"/>
    </row>
    <row r="564" spans="1:10" ht="30" x14ac:dyDescent="0.25">
      <c r="A564" s="348">
        <v>144</v>
      </c>
      <c r="B564" s="26" t="s">
        <v>6147</v>
      </c>
      <c r="C564" s="304" t="s">
        <v>473</v>
      </c>
      <c r="D564" s="74" t="s">
        <v>11</v>
      </c>
      <c r="E564" s="309">
        <v>0.46500000000000002</v>
      </c>
      <c r="F564" s="306">
        <v>976</v>
      </c>
      <c r="G564" s="307" t="s">
        <v>5548</v>
      </c>
      <c r="H564" s="190" t="s">
        <v>1398</v>
      </c>
      <c r="I564" s="131" t="s">
        <v>1512</v>
      </c>
      <c r="J564" s="26"/>
    </row>
    <row r="565" spans="1:10" ht="30" x14ac:dyDescent="0.25">
      <c r="A565" s="348">
        <v>145</v>
      </c>
      <c r="B565" s="26" t="s">
        <v>6148</v>
      </c>
      <c r="C565" s="304" t="s">
        <v>473</v>
      </c>
      <c r="D565" s="74" t="s">
        <v>11</v>
      </c>
      <c r="E565" s="309">
        <v>1.242</v>
      </c>
      <c r="F565" s="306">
        <v>3150</v>
      </c>
      <c r="G565" s="307" t="s">
        <v>5548</v>
      </c>
      <c r="H565" s="190" t="s">
        <v>1398</v>
      </c>
      <c r="I565" s="190" t="s">
        <v>1666</v>
      </c>
      <c r="J565" s="26"/>
    </row>
    <row r="566" spans="1:10" x14ac:dyDescent="0.25">
      <c r="A566" s="348">
        <v>146</v>
      </c>
      <c r="B566" s="26" t="s">
        <v>6149</v>
      </c>
      <c r="C566" s="304" t="s">
        <v>473</v>
      </c>
      <c r="D566" s="74" t="s">
        <v>11</v>
      </c>
      <c r="E566" s="309">
        <v>0.79500000000000004</v>
      </c>
      <c r="F566" s="306">
        <v>1816</v>
      </c>
      <c r="G566" s="307" t="s">
        <v>5567</v>
      </c>
      <c r="H566" s="190" t="s">
        <v>1398</v>
      </c>
      <c r="I566" s="190" t="s">
        <v>1666</v>
      </c>
      <c r="J566" s="26"/>
    </row>
    <row r="567" spans="1:10" x14ac:dyDescent="0.25">
      <c r="A567" s="348">
        <v>147</v>
      </c>
      <c r="B567" s="26" t="s">
        <v>6150</v>
      </c>
      <c r="C567" s="304" t="s">
        <v>473</v>
      </c>
      <c r="D567" s="74" t="s">
        <v>11</v>
      </c>
      <c r="E567" s="309">
        <v>0.36</v>
      </c>
      <c r="F567" s="306">
        <v>1080</v>
      </c>
      <c r="G567" s="307" t="s">
        <v>6151</v>
      </c>
      <c r="H567" s="190" t="s">
        <v>1398</v>
      </c>
      <c r="I567" s="190" t="s">
        <v>1666</v>
      </c>
      <c r="J567" s="26"/>
    </row>
    <row r="568" spans="1:10" ht="30" x14ac:dyDescent="0.25">
      <c r="A568" s="348">
        <v>148</v>
      </c>
      <c r="B568" s="26" t="s">
        <v>6152</v>
      </c>
      <c r="C568" s="304" t="s">
        <v>473</v>
      </c>
      <c r="D568" s="74" t="s">
        <v>11</v>
      </c>
      <c r="E568" s="309">
        <v>1.5</v>
      </c>
      <c r="F568" s="306">
        <v>3000</v>
      </c>
      <c r="G568" s="307" t="s">
        <v>5548</v>
      </c>
      <c r="H568" s="190" t="s">
        <v>1398</v>
      </c>
      <c r="I568" s="71" t="s">
        <v>1486</v>
      </c>
      <c r="J568" s="26"/>
    </row>
    <row r="569" spans="1:10" x14ac:dyDescent="0.25">
      <c r="A569" s="348">
        <v>149</v>
      </c>
      <c r="B569" s="26" t="s">
        <v>6153</v>
      </c>
      <c r="C569" s="304" t="s">
        <v>473</v>
      </c>
      <c r="D569" s="74" t="s">
        <v>11</v>
      </c>
      <c r="E569" s="309">
        <v>1.1599999999999999</v>
      </c>
      <c r="F569" s="306">
        <v>2203.9999999999995</v>
      </c>
      <c r="G569" s="307" t="s">
        <v>5548</v>
      </c>
      <c r="H569" s="190" t="s">
        <v>1398</v>
      </c>
      <c r="I569" s="71" t="s">
        <v>1486</v>
      </c>
      <c r="J569" s="26" t="s">
        <v>6138</v>
      </c>
    </row>
    <row r="570" spans="1:10" ht="30" x14ac:dyDescent="0.25">
      <c r="A570" s="348">
        <v>150</v>
      </c>
      <c r="B570" s="26" t="s">
        <v>6154</v>
      </c>
      <c r="C570" s="74" t="s">
        <v>473</v>
      </c>
      <c r="D570" s="74" t="s">
        <v>11</v>
      </c>
      <c r="E570" s="311">
        <v>0.8</v>
      </c>
      <c r="F570" s="306">
        <f>1440</f>
        <v>1440</v>
      </c>
      <c r="G570" s="307" t="s">
        <v>5548</v>
      </c>
      <c r="H570" s="190" t="s">
        <v>1398</v>
      </c>
      <c r="I570" s="71" t="s">
        <v>1486</v>
      </c>
      <c r="J570" s="286"/>
    </row>
    <row r="571" spans="1:10" ht="30" x14ac:dyDescent="0.25">
      <c r="A571" s="348">
        <v>151</v>
      </c>
      <c r="B571" s="26" t="s">
        <v>6155</v>
      </c>
      <c r="C571" s="74" t="s">
        <v>473</v>
      </c>
      <c r="D571" s="74" t="s">
        <v>11</v>
      </c>
      <c r="E571" s="311">
        <v>0.48</v>
      </c>
      <c r="F571" s="306">
        <v>2500</v>
      </c>
      <c r="G571" s="307" t="s">
        <v>5548</v>
      </c>
      <c r="H571" s="190" t="s">
        <v>1398</v>
      </c>
      <c r="I571" s="131" t="s">
        <v>1528</v>
      </c>
      <c r="J571" s="286"/>
    </row>
    <row r="572" spans="1:10" ht="75" x14ac:dyDescent="0.25">
      <c r="A572" s="348">
        <v>152</v>
      </c>
      <c r="B572" s="26" t="s">
        <v>6156</v>
      </c>
      <c r="C572" s="93" t="s">
        <v>470</v>
      </c>
      <c r="D572" s="74" t="s">
        <v>11</v>
      </c>
      <c r="E572" s="311">
        <v>0.38</v>
      </c>
      <c r="F572" s="306">
        <v>760</v>
      </c>
      <c r="G572" s="307" t="s">
        <v>5548</v>
      </c>
      <c r="H572" s="190" t="s">
        <v>1398</v>
      </c>
      <c r="I572" s="138" t="s">
        <v>6005</v>
      </c>
      <c r="J572" s="286"/>
    </row>
    <row r="573" spans="1:10" s="248" customFormat="1" ht="45" x14ac:dyDescent="0.25">
      <c r="A573" s="348">
        <v>153</v>
      </c>
      <c r="B573" s="284" t="s">
        <v>6157</v>
      </c>
      <c r="C573" s="74" t="s">
        <v>473</v>
      </c>
      <c r="D573" s="74" t="s">
        <v>11</v>
      </c>
      <c r="E573" s="305">
        <v>1.8099999999999998</v>
      </c>
      <c r="F573" s="359">
        <v>3438.9999999999995</v>
      </c>
      <c r="G573" s="307" t="s">
        <v>5548</v>
      </c>
      <c r="H573" s="91" t="s">
        <v>1398</v>
      </c>
      <c r="I573" s="71" t="s">
        <v>1486</v>
      </c>
      <c r="J573" s="286" t="s">
        <v>6158</v>
      </c>
    </row>
    <row r="574" spans="1:10" x14ac:dyDescent="0.25">
      <c r="A574" s="348">
        <v>154</v>
      </c>
      <c r="B574" s="60" t="s">
        <v>6159</v>
      </c>
      <c r="C574" s="74" t="s">
        <v>470</v>
      </c>
      <c r="D574" s="74" t="s">
        <v>11</v>
      </c>
      <c r="E574" s="311">
        <v>0.2</v>
      </c>
      <c r="F574" s="306">
        <v>500</v>
      </c>
      <c r="G574" s="307" t="s">
        <v>5548</v>
      </c>
      <c r="H574" s="310" t="s">
        <v>1398</v>
      </c>
      <c r="I574" s="138" t="s">
        <v>6005</v>
      </c>
      <c r="J574" s="286"/>
    </row>
    <row r="575" spans="1:10" ht="30" x14ac:dyDescent="0.25">
      <c r="A575" s="348">
        <v>155</v>
      </c>
      <c r="B575" s="101" t="s">
        <v>6160</v>
      </c>
      <c r="C575" s="304" t="s">
        <v>470</v>
      </c>
      <c r="D575" s="74" t="s">
        <v>11</v>
      </c>
      <c r="E575" s="305">
        <v>0.06</v>
      </c>
      <c r="F575" s="359">
        <v>113.99999999999999</v>
      </c>
      <c r="G575" s="307" t="s">
        <v>5548</v>
      </c>
      <c r="H575" s="91" t="s">
        <v>1398</v>
      </c>
      <c r="I575" s="138" t="s">
        <v>6005</v>
      </c>
      <c r="J575" s="286" t="s">
        <v>6161</v>
      </c>
    </row>
    <row r="576" spans="1:10" x14ac:dyDescent="0.25">
      <c r="A576" s="348">
        <v>156</v>
      </c>
      <c r="B576" s="101" t="s">
        <v>6162</v>
      </c>
      <c r="C576" s="74" t="s">
        <v>486</v>
      </c>
      <c r="D576" s="74" t="s">
        <v>11</v>
      </c>
      <c r="E576" s="309">
        <v>0.25</v>
      </c>
      <c r="F576" s="306">
        <v>450</v>
      </c>
      <c r="G576" s="307" t="s">
        <v>5548</v>
      </c>
      <c r="H576" s="190" t="s">
        <v>1398</v>
      </c>
      <c r="I576" s="138" t="s">
        <v>5866</v>
      </c>
      <c r="J576" s="286"/>
    </row>
    <row r="577" spans="1:10" x14ac:dyDescent="0.25">
      <c r="A577" s="348">
        <v>157</v>
      </c>
      <c r="B577" s="26" t="s">
        <v>6163</v>
      </c>
      <c r="C577" s="93" t="s">
        <v>473</v>
      </c>
      <c r="D577" s="74" t="s">
        <v>11</v>
      </c>
      <c r="E577" s="311">
        <v>0.17</v>
      </c>
      <c r="F577" s="306">
        <v>340</v>
      </c>
      <c r="G577" s="307" t="s">
        <v>5548</v>
      </c>
      <c r="H577" s="190" t="s">
        <v>1398</v>
      </c>
      <c r="I577" s="138" t="s">
        <v>1399</v>
      </c>
      <c r="J577" s="286"/>
    </row>
    <row r="578" spans="1:10" ht="30" x14ac:dyDescent="0.25">
      <c r="A578" s="348">
        <v>158</v>
      </c>
      <c r="B578" s="26" t="s">
        <v>6164</v>
      </c>
      <c r="C578" s="93" t="s">
        <v>470</v>
      </c>
      <c r="D578" s="74" t="s">
        <v>11</v>
      </c>
      <c r="E578" s="309">
        <v>0.154</v>
      </c>
      <c r="F578" s="306">
        <v>339</v>
      </c>
      <c r="G578" s="307" t="s">
        <v>5548</v>
      </c>
      <c r="H578" s="190" t="s">
        <v>1398</v>
      </c>
      <c r="I578" s="138" t="s">
        <v>1399</v>
      </c>
      <c r="J578" s="286"/>
    </row>
    <row r="579" spans="1:10" ht="30" x14ac:dyDescent="0.25">
      <c r="A579" s="348">
        <v>159</v>
      </c>
      <c r="B579" s="26" t="s">
        <v>6165</v>
      </c>
      <c r="C579" s="304" t="s">
        <v>473</v>
      </c>
      <c r="D579" s="74" t="s">
        <v>11</v>
      </c>
      <c r="E579" s="311">
        <v>2.02</v>
      </c>
      <c r="F579" s="306">
        <v>5050</v>
      </c>
      <c r="G579" s="307" t="s">
        <v>5548</v>
      </c>
      <c r="H579" s="190" t="s">
        <v>1398</v>
      </c>
      <c r="I579" s="138" t="s">
        <v>5866</v>
      </c>
      <c r="J579" s="286"/>
    </row>
    <row r="580" spans="1:10" ht="30" x14ac:dyDescent="0.25">
      <c r="A580" s="348">
        <v>160</v>
      </c>
      <c r="B580" s="26" t="s">
        <v>6166</v>
      </c>
      <c r="C580" s="304" t="s">
        <v>473</v>
      </c>
      <c r="D580" s="74" t="s">
        <v>11</v>
      </c>
      <c r="E580" s="311">
        <v>1.6439999999999999</v>
      </c>
      <c r="F580" s="306">
        <v>4110</v>
      </c>
      <c r="G580" s="307" t="s">
        <v>5567</v>
      </c>
      <c r="H580" s="190" t="s">
        <v>1398</v>
      </c>
      <c r="I580" s="138" t="s">
        <v>5866</v>
      </c>
      <c r="J580" s="286"/>
    </row>
    <row r="581" spans="1:10" x14ac:dyDescent="0.25">
      <c r="A581" s="348">
        <v>161</v>
      </c>
      <c r="B581" s="26" t="s">
        <v>6167</v>
      </c>
      <c r="C581" s="304" t="s">
        <v>473</v>
      </c>
      <c r="D581" s="74" t="s">
        <v>11</v>
      </c>
      <c r="E581" s="311">
        <v>0.57999999999999996</v>
      </c>
      <c r="F581" s="306">
        <v>1450</v>
      </c>
      <c r="G581" s="307" t="s">
        <v>5548</v>
      </c>
      <c r="H581" s="190" t="s">
        <v>1398</v>
      </c>
      <c r="I581" s="138" t="s">
        <v>5866</v>
      </c>
      <c r="J581" s="286"/>
    </row>
    <row r="582" spans="1:10" ht="30" x14ac:dyDescent="0.25">
      <c r="A582" s="348">
        <v>162</v>
      </c>
      <c r="B582" s="26" t="s">
        <v>6168</v>
      </c>
      <c r="C582" s="304" t="s">
        <v>473</v>
      </c>
      <c r="D582" s="74" t="s">
        <v>11</v>
      </c>
      <c r="E582" s="311">
        <v>0.73</v>
      </c>
      <c r="F582" s="306">
        <v>1752</v>
      </c>
      <c r="G582" s="307" t="s">
        <v>5548</v>
      </c>
      <c r="H582" s="190" t="s">
        <v>1398</v>
      </c>
      <c r="I582" s="138" t="s">
        <v>5866</v>
      </c>
      <c r="J582" s="286"/>
    </row>
    <row r="583" spans="1:10" ht="45" x14ac:dyDescent="0.25">
      <c r="A583" s="348">
        <v>163</v>
      </c>
      <c r="B583" s="26" t="s">
        <v>6169</v>
      </c>
      <c r="C583" s="74" t="s">
        <v>486</v>
      </c>
      <c r="D583" s="74" t="s">
        <v>11</v>
      </c>
      <c r="E583" s="309">
        <v>7.1349999999999998</v>
      </c>
      <c r="F583" s="306">
        <v>20692</v>
      </c>
      <c r="G583" s="307" t="s">
        <v>5567</v>
      </c>
      <c r="H583" s="190" t="s">
        <v>1398</v>
      </c>
      <c r="I583" s="190" t="s">
        <v>1666</v>
      </c>
      <c r="J583" s="26" t="s">
        <v>6170</v>
      </c>
    </row>
    <row r="584" spans="1:10" ht="75" x14ac:dyDescent="0.25">
      <c r="A584" s="348">
        <v>164</v>
      </c>
      <c r="B584" s="358" t="s">
        <v>6171</v>
      </c>
      <c r="C584" s="315" t="s">
        <v>473</v>
      </c>
      <c r="D584" s="74" t="s">
        <v>11</v>
      </c>
      <c r="E584" s="311">
        <v>1.042</v>
      </c>
      <c r="F584" s="306">
        <v>2188</v>
      </c>
      <c r="G584" s="317" t="s">
        <v>5548</v>
      </c>
      <c r="H584" s="190" t="s">
        <v>45</v>
      </c>
      <c r="I584" s="71" t="s">
        <v>74</v>
      </c>
      <c r="J584" s="329" t="s">
        <v>78</v>
      </c>
    </row>
    <row r="585" spans="1:10" x14ac:dyDescent="0.25">
      <c r="A585" s="348">
        <v>165</v>
      </c>
      <c r="B585" s="26" t="s">
        <v>6172</v>
      </c>
      <c r="C585" s="74" t="s">
        <v>470</v>
      </c>
      <c r="D585" s="74" t="s">
        <v>11</v>
      </c>
      <c r="E585" s="309">
        <v>0.9</v>
      </c>
      <c r="F585" s="306">
        <v>1350</v>
      </c>
      <c r="G585" s="307" t="s">
        <v>5548</v>
      </c>
      <c r="H585" s="190" t="s">
        <v>1398</v>
      </c>
      <c r="I585" s="131" t="s">
        <v>1520</v>
      </c>
      <c r="J585" s="286"/>
    </row>
    <row r="586" spans="1:10" ht="30" x14ac:dyDescent="0.25">
      <c r="A586" s="348">
        <v>166</v>
      </c>
      <c r="B586" s="60" t="s">
        <v>6173</v>
      </c>
      <c r="C586" s="74" t="s">
        <v>470</v>
      </c>
      <c r="D586" s="74" t="s">
        <v>11</v>
      </c>
      <c r="E586" s="311">
        <v>0.19</v>
      </c>
      <c r="F586" s="306">
        <v>760</v>
      </c>
      <c r="G586" s="307" t="s">
        <v>5548</v>
      </c>
      <c r="H586" s="190" t="s">
        <v>1398</v>
      </c>
      <c r="I586" s="138" t="s">
        <v>1399</v>
      </c>
      <c r="J586" s="286"/>
    </row>
    <row r="587" spans="1:10" ht="45" x14ac:dyDescent="0.25">
      <c r="A587" s="348">
        <v>167</v>
      </c>
      <c r="B587" s="101" t="s">
        <v>6174</v>
      </c>
      <c r="C587" s="74" t="s">
        <v>470</v>
      </c>
      <c r="D587" s="74" t="s">
        <v>11</v>
      </c>
      <c r="E587" s="305">
        <v>5.5E-2</v>
      </c>
      <c r="F587" s="360">
        <v>110</v>
      </c>
      <c r="G587" s="307" t="s">
        <v>5548</v>
      </c>
      <c r="H587" s="91" t="s">
        <v>1398</v>
      </c>
      <c r="I587" s="138" t="s">
        <v>1399</v>
      </c>
      <c r="J587" s="286"/>
    </row>
    <row r="588" spans="1:10" x14ac:dyDescent="0.25">
      <c r="A588" s="348">
        <v>168</v>
      </c>
      <c r="B588" s="26" t="s">
        <v>6175</v>
      </c>
      <c r="C588" s="74" t="s">
        <v>470</v>
      </c>
      <c r="D588" s="74" t="s">
        <v>11</v>
      </c>
      <c r="E588" s="309">
        <v>1.83</v>
      </c>
      <c r="F588" s="306">
        <v>4110</v>
      </c>
      <c r="G588" s="307" t="s">
        <v>5548</v>
      </c>
      <c r="H588" s="310" t="s">
        <v>1398</v>
      </c>
      <c r="I588" s="138" t="s">
        <v>1399</v>
      </c>
      <c r="J588" s="26"/>
    </row>
    <row r="589" spans="1:10" x14ac:dyDescent="0.25">
      <c r="A589" s="348">
        <v>169</v>
      </c>
      <c r="B589" s="26" t="s">
        <v>6176</v>
      </c>
      <c r="C589" s="74" t="s">
        <v>473</v>
      </c>
      <c r="D589" s="74" t="s">
        <v>11</v>
      </c>
      <c r="E589" s="309">
        <v>0.52</v>
      </c>
      <c r="F589" s="306">
        <v>988</v>
      </c>
      <c r="G589" s="307" t="s">
        <v>5548</v>
      </c>
      <c r="H589" s="190" t="s">
        <v>1398</v>
      </c>
      <c r="I589" s="131" t="s">
        <v>1512</v>
      </c>
      <c r="J589" s="26"/>
    </row>
    <row r="590" spans="1:10" ht="30" x14ac:dyDescent="0.25">
      <c r="A590" s="348">
        <v>170</v>
      </c>
      <c r="B590" s="26" t="s">
        <v>6177</v>
      </c>
      <c r="C590" s="74" t="s">
        <v>470</v>
      </c>
      <c r="D590" s="74" t="s">
        <v>11</v>
      </c>
      <c r="E590" s="309">
        <v>0.28000000000000003</v>
      </c>
      <c r="F590" s="306">
        <v>560</v>
      </c>
      <c r="G590" s="307" t="s">
        <v>5548</v>
      </c>
      <c r="H590" s="190" t="s">
        <v>1398</v>
      </c>
      <c r="I590" s="138" t="s">
        <v>1399</v>
      </c>
      <c r="J590" s="26"/>
    </row>
    <row r="591" spans="1:10" ht="30" x14ac:dyDescent="0.25">
      <c r="A591" s="348">
        <v>171</v>
      </c>
      <c r="B591" s="361" t="s">
        <v>6178</v>
      </c>
      <c r="C591" s="74" t="s">
        <v>470</v>
      </c>
      <c r="D591" s="74" t="s">
        <v>11</v>
      </c>
      <c r="E591" s="309">
        <v>0.9</v>
      </c>
      <c r="F591" s="306">
        <v>1620</v>
      </c>
      <c r="G591" s="307" t="s">
        <v>5548</v>
      </c>
      <c r="H591" s="190" t="s">
        <v>1398</v>
      </c>
      <c r="I591" s="131" t="s">
        <v>1512</v>
      </c>
      <c r="J591" s="26"/>
    </row>
    <row r="592" spans="1:10" x14ac:dyDescent="0.25">
      <c r="A592" s="348">
        <v>172</v>
      </c>
      <c r="B592" s="361" t="s">
        <v>6179</v>
      </c>
      <c r="C592" s="304" t="s">
        <v>473</v>
      </c>
      <c r="D592" s="74" t="s">
        <v>11</v>
      </c>
      <c r="E592" s="309">
        <v>0.5</v>
      </c>
      <c r="F592" s="306">
        <v>1050</v>
      </c>
      <c r="G592" s="307" t="s">
        <v>5548</v>
      </c>
      <c r="H592" s="190" t="s">
        <v>1398</v>
      </c>
      <c r="I592" s="138" t="s">
        <v>1417</v>
      </c>
      <c r="J592" s="26"/>
    </row>
    <row r="593" spans="1:10" x14ac:dyDescent="0.25">
      <c r="A593" s="348">
        <v>173</v>
      </c>
      <c r="B593" s="26" t="s">
        <v>6180</v>
      </c>
      <c r="C593" s="74" t="s">
        <v>473</v>
      </c>
      <c r="D593" s="74" t="s">
        <v>11</v>
      </c>
      <c r="E593" s="309">
        <v>0.2</v>
      </c>
      <c r="F593" s="306">
        <v>400</v>
      </c>
      <c r="G593" s="307" t="s">
        <v>5548</v>
      </c>
      <c r="H593" s="190" t="s">
        <v>1398</v>
      </c>
      <c r="I593" s="138" t="s">
        <v>1417</v>
      </c>
      <c r="J593" s="286"/>
    </row>
    <row r="594" spans="1:10" x14ac:dyDescent="0.25">
      <c r="A594" s="348">
        <v>174</v>
      </c>
      <c r="B594" s="26" t="s">
        <v>6181</v>
      </c>
      <c r="C594" s="74" t="s">
        <v>473</v>
      </c>
      <c r="D594" s="74" t="s">
        <v>11</v>
      </c>
      <c r="E594" s="309">
        <v>0.18</v>
      </c>
      <c r="F594" s="306">
        <v>396</v>
      </c>
      <c r="G594" s="307" t="s">
        <v>5548</v>
      </c>
      <c r="H594" s="190" t="s">
        <v>1398</v>
      </c>
      <c r="I594" s="138" t="s">
        <v>5866</v>
      </c>
      <c r="J594" s="26"/>
    </row>
    <row r="595" spans="1:10" ht="30" x14ac:dyDescent="0.25">
      <c r="A595" s="348">
        <v>175</v>
      </c>
      <c r="B595" s="26" t="s">
        <v>6182</v>
      </c>
      <c r="C595" s="74" t="s">
        <v>470</v>
      </c>
      <c r="D595" s="74" t="s">
        <v>11</v>
      </c>
      <c r="E595" s="309">
        <v>0.44</v>
      </c>
      <c r="F595" s="306">
        <v>695</v>
      </c>
      <c r="G595" s="307" t="s">
        <v>5548</v>
      </c>
      <c r="H595" s="310" t="s">
        <v>1398</v>
      </c>
      <c r="I595" s="138" t="s">
        <v>1399</v>
      </c>
      <c r="J595" s="26"/>
    </row>
    <row r="596" spans="1:10" x14ac:dyDescent="0.25">
      <c r="A596" s="348">
        <v>176</v>
      </c>
      <c r="B596" s="26" t="s">
        <v>6183</v>
      </c>
      <c r="C596" s="74" t="s">
        <v>470</v>
      </c>
      <c r="D596" s="74" t="s">
        <v>11</v>
      </c>
      <c r="E596" s="309">
        <v>0.02</v>
      </c>
      <c r="F596" s="306">
        <v>30</v>
      </c>
      <c r="G596" s="307" t="s">
        <v>5548</v>
      </c>
      <c r="H596" s="310" t="s">
        <v>1398</v>
      </c>
      <c r="I596" s="138" t="s">
        <v>6005</v>
      </c>
      <c r="J596" s="26"/>
    </row>
    <row r="597" spans="1:10" ht="30" x14ac:dyDescent="0.25">
      <c r="A597" s="348">
        <v>177</v>
      </c>
      <c r="B597" s="26" t="s">
        <v>6184</v>
      </c>
      <c r="C597" s="74" t="s">
        <v>473</v>
      </c>
      <c r="D597" s="74" t="s">
        <v>11</v>
      </c>
      <c r="E597" s="309">
        <v>0.14499999999999999</v>
      </c>
      <c r="F597" s="306">
        <v>392</v>
      </c>
      <c r="G597" s="307" t="s">
        <v>5548</v>
      </c>
      <c r="H597" s="310" t="s">
        <v>1398</v>
      </c>
      <c r="I597" s="190" t="s">
        <v>1666</v>
      </c>
      <c r="J597" s="26"/>
    </row>
    <row r="598" spans="1:10" ht="30" x14ac:dyDescent="0.25">
      <c r="A598" s="348">
        <v>178</v>
      </c>
      <c r="B598" s="26" t="s">
        <v>6185</v>
      </c>
      <c r="C598" s="74" t="s">
        <v>473</v>
      </c>
      <c r="D598" s="74" t="s">
        <v>11</v>
      </c>
      <c r="E598" s="309">
        <v>0.313</v>
      </c>
      <c r="F598" s="306">
        <v>845</v>
      </c>
      <c r="G598" s="307" t="s">
        <v>5548</v>
      </c>
      <c r="H598" s="310" t="s">
        <v>1398</v>
      </c>
      <c r="I598" s="190" t="s">
        <v>1666</v>
      </c>
      <c r="J598" s="26"/>
    </row>
    <row r="599" spans="1:10" ht="30" x14ac:dyDescent="0.25">
      <c r="A599" s="348">
        <v>179</v>
      </c>
      <c r="B599" s="26" t="s">
        <v>6185</v>
      </c>
      <c r="C599" s="74" t="s">
        <v>473</v>
      </c>
      <c r="D599" s="74" t="s">
        <v>11</v>
      </c>
      <c r="E599" s="309">
        <v>0.33</v>
      </c>
      <c r="F599" s="306">
        <v>825</v>
      </c>
      <c r="G599" s="307" t="s">
        <v>5567</v>
      </c>
      <c r="H599" s="310" t="s">
        <v>1398</v>
      </c>
      <c r="I599" s="190" t="s">
        <v>1666</v>
      </c>
      <c r="J599" s="26"/>
    </row>
    <row r="600" spans="1:10" ht="30" x14ac:dyDescent="0.25">
      <c r="A600" s="348">
        <v>180</v>
      </c>
      <c r="B600" s="26" t="s">
        <v>6186</v>
      </c>
      <c r="C600" s="74" t="s">
        <v>473</v>
      </c>
      <c r="D600" s="74" t="s">
        <v>11</v>
      </c>
      <c r="E600" s="309">
        <v>5.3999999999999999E-2</v>
      </c>
      <c r="F600" s="306">
        <v>216</v>
      </c>
      <c r="G600" s="307" t="s">
        <v>5548</v>
      </c>
      <c r="H600" s="310" t="s">
        <v>45</v>
      </c>
      <c r="I600" s="190" t="s">
        <v>74</v>
      </c>
      <c r="J600" s="329" t="s">
        <v>78</v>
      </c>
    </row>
    <row r="601" spans="1:10" ht="30" x14ac:dyDescent="0.25">
      <c r="A601" s="348">
        <v>181</v>
      </c>
      <c r="B601" s="26" t="s">
        <v>6187</v>
      </c>
      <c r="C601" s="74" t="s">
        <v>473</v>
      </c>
      <c r="D601" s="74" t="s">
        <v>11</v>
      </c>
      <c r="E601" s="309">
        <v>0.35</v>
      </c>
      <c r="F601" s="306">
        <v>875</v>
      </c>
      <c r="G601" s="307" t="s">
        <v>5567</v>
      </c>
      <c r="H601" s="310" t="s">
        <v>1398</v>
      </c>
      <c r="I601" s="190" t="s">
        <v>1666</v>
      </c>
      <c r="J601" s="26"/>
    </row>
    <row r="602" spans="1:10" x14ac:dyDescent="0.25">
      <c r="A602" s="348">
        <v>182</v>
      </c>
      <c r="B602" s="26" t="s">
        <v>6188</v>
      </c>
      <c r="C602" s="74" t="s">
        <v>473</v>
      </c>
      <c r="D602" s="74" t="s">
        <v>11</v>
      </c>
      <c r="E602" s="309"/>
      <c r="F602" s="306">
        <v>3570</v>
      </c>
      <c r="G602" s="307" t="s">
        <v>5562</v>
      </c>
      <c r="H602" s="310" t="s">
        <v>1398</v>
      </c>
      <c r="I602" s="190" t="s">
        <v>1666</v>
      </c>
      <c r="J602" s="26"/>
    </row>
    <row r="603" spans="1:10" x14ac:dyDescent="0.25">
      <c r="A603" s="348"/>
      <c r="B603" s="101"/>
      <c r="C603" s="304"/>
      <c r="D603" s="74"/>
      <c r="E603" s="305"/>
      <c r="F603" s="360"/>
      <c r="G603" s="307"/>
      <c r="H603" s="91"/>
      <c r="I603" s="190"/>
      <c r="J603" s="26"/>
    </row>
    <row r="604" spans="1:10" ht="30" x14ac:dyDescent="0.25">
      <c r="A604" s="308">
        <v>1</v>
      </c>
      <c r="B604" s="26" t="s">
        <v>6189</v>
      </c>
      <c r="C604" s="74" t="s">
        <v>787</v>
      </c>
      <c r="D604" s="74" t="s">
        <v>1764</v>
      </c>
      <c r="E604" s="309">
        <v>0.01</v>
      </c>
      <c r="F604" s="306">
        <v>20</v>
      </c>
      <c r="G604" s="307" t="s">
        <v>5548</v>
      </c>
      <c r="H604" s="190" t="s">
        <v>1398</v>
      </c>
      <c r="I604" s="74" t="s">
        <v>1400</v>
      </c>
      <c r="J604" s="26"/>
    </row>
    <row r="605" spans="1:10" x14ac:dyDescent="0.25">
      <c r="A605" s="308">
        <v>2</v>
      </c>
      <c r="B605" s="26" t="s">
        <v>6191</v>
      </c>
      <c r="C605" s="74" t="s">
        <v>912</v>
      </c>
      <c r="D605" s="74" t="s">
        <v>1764</v>
      </c>
      <c r="E605" s="309">
        <v>0.21</v>
      </c>
      <c r="F605" s="306">
        <v>420</v>
      </c>
      <c r="G605" s="307" t="s">
        <v>5548</v>
      </c>
      <c r="H605" s="190" t="s">
        <v>1398</v>
      </c>
      <c r="I605" s="74" t="s">
        <v>1528</v>
      </c>
      <c r="J605" s="26"/>
    </row>
    <row r="606" spans="1:10" x14ac:dyDescent="0.25">
      <c r="A606" s="308">
        <v>3</v>
      </c>
      <c r="B606" s="26" t="s">
        <v>6192</v>
      </c>
      <c r="C606" s="74" t="s">
        <v>843</v>
      </c>
      <c r="D606" s="74" t="s">
        <v>1764</v>
      </c>
      <c r="E606" s="311">
        <v>0.68</v>
      </c>
      <c r="F606" s="306">
        <v>1768.0000000000002</v>
      </c>
      <c r="G606" s="307" t="s">
        <v>5548</v>
      </c>
      <c r="H606" s="74" t="s">
        <v>1398</v>
      </c>
      <c r="I606" s="74" t="s">
        <v>1482</v>
      </c>
      <c r="J606" s="362"/>
    </row>
    <row r="607" spans="1:10" ht="30" x14ac:dyDescent="0.25">
      <c r="A607" s="308">
        <v>4</v>
      </c>
      <c r="B607" s="26" t="s">
        <v>6193</v>
      </c>
      <c r="C607" s="74" t="s">
        <v>787</v>
      </c>
      <c r="D607" s="74" t="s">
        <v>1764</v>
      </c>
      <c r="E607" s="311">
        <v>0.1</v>
      </c>
      <c r="F607" s="306">
        <v>150.00000000000003</v>
      </c>
      <c r="G607" s="307" t="s">
        <v>5548</v>
      </c>
      <c r="H607" s="74" t="s">
        <v>1398</v>
      </c>
      <c r="I607" s="74" t="s">
        <v>1482</v>
      </c>
      <c r="J607" s="286" t="s">
        <v>6194</v>
      </c>
    </row>
    <row r="608" spans="1:10" ht="30" x14ac:dyDescent="0.25">
      <c r="A608" s="308">
        <v>5</v>
      </c>
      <c r="B608" s="26" t="s">
        <v>6195</v>
      </c>
      <c r="C608" s="304" t="s">
        <v>843</v>
      </c>
      <c r="D608" s="74" t="s">
        <v>1764</v>
      </c>
      <c r="E608" s="309">
        <v>0.17</v>
      </c>
      <c r="F608" s="306">
        <v>425.00000000000006</v>
      </c>
      <c r="G608" s="307" t="s">
        <v>5567</v>
      </c>
      <c r="H608" s="310" t="s">
        <v>1398</v>
      </c>
      <c r="I608" s="74" t="s">
        <v>5686</v>
      </c>
      <c r="J608" s="26"/>
    </row>
    <row r="609" spans="1:10" x14ac:dyDescent="0.25">
      <c r="A609" s="308">
        <v>6</v>
      </c>
      <c r="B609" s="26" t="s">
        <v>6196</v>
      </c>
      <c r="C609" s="74" t="s">
        <v>843</v>
      </c>
      <c r="D609" s="74" t="s">
        <v>1764</v>
      </c>
      <c r="E609" s="309">
        <v>1.5</v>
      </c>
      <c r="F609" s="306">
        <v>3750</v>
      </c>
      <c r="G609" s="307" t="s">
        <v>5548</v>
      </c>
      <c r="H609" s="310" t="s">
        <v>1398</v>
      </c>
      <c r="I609" s="74" t="s">
        <v>5686</v>
      </c>
      <c r="J609" s="362"/>
    </row>
    <row r="610" spans="1:10" ht="30" x14ac:dyDescent="0.25">
      <c r="A610" s="308">
        <v>7</v>
      </c>
      <c r="B610" s="26" t="s">
        <v>6197</v>
      </c>
      <c r="C610" s="74" t="s">
        <v>912</v>
      </c>
      <c r="D610" s="74" t="s">
        <v>1764</v>
      </c>
      <c r="E610" s="309">
        <v>5.5E-2</v>
      </c>
      <c r="F610" s="306">
        <v>110</v>
      </c>
      <c r="G610" s="307" t="s">
        <v>5548</v>
      </c>
      <c r="H610" s="190" t="s">
        <v>1398</v>
      </c>
      <c r="I610" s="74" t="s">
        <v>1528</v>
      </c>
      <c r="J610" s="362"/>
    </row>
    <row r="611" spans="1:10" ht="45" x14ac:dyDescent="0.25">
      <c r="A611" s="308">
        <v>8</v>
      </c>
      <c r="B611" s="26" t="s">
        <v>6198</v>
      </c>
      <c r="C611" s="74" t="s">
        <v>787</v>
      </c>
      <c r="D611" s="74" t="s">
        <v>1764</v>
      </c>
      <c r="E611" s="311">
        <v>0.46</v>
      </c>
      <c r="F611" s="306">
        <v>1196.0000000000002</v>
      </c>
      <c r="G611" s="307" t="s">
        <v>5548</v>
      </c>
      <c r="H611" s="310" t="s">
        <v>1398</v>
      </c>
      <c r="I611" s="74" t="s">
        <v>1413</v>
      </c>
      <c r="J611" s="362"/>
    </row>
    <row r="612" spans="1:10" x14ac:dyDescent="0.25">
      <c r="A612" s="308">
        <v>9</v>
      </c>
      <c r="B612" s="26" t="s">
        <v>6199</v>
      </c>
      <c r="C612" s="74" t="s">
        <v>787</v>
      </c>
      <c r="D612" s="74" t="s">
        <v>1764</v>
      </c>
      <c r="E612" s="311">
        <v>1.1399999999999999</v>
      </c>
      <c r="F612" s="306">
        <v>2280</v>
      </c>
      <c r="G612" s="363" t="s">
        <v>5548</v>
      </c>
      <c r="H612" s="74" t="s">
        <v>1398</v>
      </c>
      <c r="I612" s="74" t="s">
        <v>1480</v>
      </c>
      <c r="J612" s="362"/>
    </row>
    <row r="613" spans="1:10" x14ac:dyDescent="0.25">
      <c r="A613" s="308">
        <v>10</v>
      </c>
      <c r="B613" s="26" t="s">
        <v>6200</v>
      </c>
      <c r="C613" s="304" t="s">
        <v>787</v>
      </c>
      <c r="D613" s="74" t="s">
        <v>1764</v>
      </c>
      <c r="E613" s="309">
        <v>1.1000000000000001</v>
      </c>
      <c r="F613" s="306">
        <v>2310.0000000000005</v>
      </c>
      <c r="G613" s="307" t="s">
        <v>5567</v>
      </c>
      <c r="H613" s="74" t="s">
        <v>1398</v>
      </c>
      <c r="I613" s="74" t="s">
        <v>1480</v>
      </c>
      <c r="J613" s="362"/>
    </row>
    <row r="614" spans="1:10" ht="30" x14ac:dyDescent="0.25">
      <c r="A614" s="308">
        <v>11</v>
      </c>
      <c r="B614" s="26" t="s">
        <v>6201</v>
      </c>
      <c r="C614" s="74" t="s">
        <v>843</v>
      </c>
      <c r="D614" s="74" t="s">
        <v>1764</v>
      </c>
      <c r="E614" s="311">
        <v>0.82</v>
      </c>
      <c r="F614" s="306">
        <v>2214</v>
      </c>
      <c r="G614" s="307" t="s">
        <v>5548</v>
      </c>
      <c r="H614" s="74" t="s">
        <v>1398</v>
      </c>
      <c r="I614" s="74" t="s">
        <v>1449</v>
      </c>
      <c r="J614" s="362"/>
    </row>
    <row r="615" spans="1:10" ht="30" x14ac:dyDescent="0.25">
      <c r="A615" s="308">
        <v>12</v>
      </c>
      <c r="B615" s="26" t="s">
        <v>6202</v>
      </c>
      <c r="C615" s="74" t="s">
        <v>787</v>
      </c>
      <c r="D615" s="74" t="s">
        <v>1764</v>
      </c>
      <c r="E615" s="309">
        <v>0.18</v>
      </c>
      <c r="F615" s="306">
        <v>360</v>
      </c>
      <c r="G615" s="307" t="s">
        <v>5548</v>
      </c>
      <c r="H615" s="74" t="s">
        <v>1398</v>
      </c>
      <c r="I615" s="74" t="s">
        <v>1482</v>
      </c>
      <c r="J615" s="26" t="s">
        <v>6194</v>
      </c>
    </row>
    <row r="616" spans="1:10" x14ac:dyDescent="0.25">
      <c r="A616" s="308">
        <v>13</v>
      </c>
      <c r="B616" s="26" t="s">
        <v>6203</v>
      </c>
      <c r="C616" s="74" t="s">
        <v>793</v>
      </c>
      <c r="D616" s="74" t="s">
        <v>1764</v>
      </c>
      <c r="E616" s="309">
        <v>1.0449999999999999</v>
      </c>
      <c r="F616" s="306">
        <v>2090</v>
      </c>
      <c r="G616" s="307" t="s">
        <v>5567</v>
      </c>
      <c r="H616" s="310" t="s">
        <v>1398</v>
      </c>
      <c r="I616" s="74" t="s">
        <v>3713</v>
      </c>
      <c r="J616" s="26"/>
    </row>
    <row r="617" spans="1:10" x14ac:dyDescent="0.25">
      <c r="A617" s="308">
        <v>14</v>
      </c>
      <c r="B617" s="26" t="s">
        <v>6204</v>
      </c>
      <c r="C617" s="304" t="s">
        <v>793</v>
      </c>
      <c r="D617" s="74" t="s">
        <v>1764</v>
      </c>
      <c r="E617" s="309">
        <v>2.56</v>
      </c>
      <c r="F617" s="306">
        <v>5888</v>
      </c>
      <c r="G617" s="307" t="s">
        <v>5548</v>
      </c>
      <c r="H617" s="74" t="s">
        <v>1398</v>
      </c>
      <c r="I617" s="74" t="s">
        <v>3713</v>
      </c>
      <c r="J617" s="26"/>
    </row>
    <row r="618" spans="1:10" ht="60" x14ac:dyDescent="0.25">
      <c r="A618" s="308">
        <v>15</v>
      </c>
      <c r="B618" s="328" t="s">
        <v>6205</v>
      </c>
      <c r="C618" s="112" t="s">
        <v>912</v>
      </c>
      <c r="D618" s="112" t="s">
        <v>1764</v>
      </c>
      <c r="E618" s="321">
        <v>1.27</v>
      </c>
      <c r="F618" s="322">
        <v>2540</v>
      </c>
      <c r="G618" s="323" t="s">
        <v>5548</v>
      </c>
      <c r="H618" s="324" t="s">
        <v>1398</v>
      </c>
      <c r="I618" s="112" t="s">
        <v>1417</v>
      </c>
      <c r="J618" s="326"/>
    </row>
    <row r="619" spans="1:10" x14ac:dyDescent="0.25">
      <c r="A619" s="308">
        <v>16</v>
      </c>
      <c r="B619" s="26" t="s">
        <v>6206</v>
      </c>
      <c r="C619" s="74" t="s">
        <v>793</v>
      </c>
      <c r="D619" s="74" t="s">
        <v>1764</v>
      </c>
      <c r="E619" s="309">
        <v>0.01</v>
      </c>
      <c r="F619" s="306">
        <v>45</v>
      </c>
      <c r="G619" s="307" t="s">
        <v>5548</v>
      </c>
      <c r="H619" s="74" t="s">
        <v>1398</v>
      </c>
      <c r="I619" s="74" t="s">
        <v>1417</v>
      </c>
      <c r="J619" s="286"/>
    </row>
    <row r="620" spans="1:10" x14ac:dyDescent="0.25">
      <c r="A620" s="308">
        <v>17</v>
      </c>
      <c r="B620" s="26" t="s">
        <v>6207</v>
      </c>
      <c r="C620" s="74" t="s">
        <v>787</v>
      </c>
      <c r="D620" s="74" t="s">
        <v>1764</v>
      </c>
      <c r="E620" s="309">
        <v>1.24</v>
      </c>
      <c r="F620" s="306">
        <v>3719.9999999999995</v>
      </c>
      <c r="G620" s="307" t="s">
        <v>5548</v>
      </c>
      <c r="H620" s="74" t="s">
        <v>1398</v>
      </c>
      <c r="I620" s="74" t="s">
        <v>1486</v>
      </c>
      <c r="J620" s="286"/>
    </row>
    <row r="621" spans="1:10" x14ac:dyDescent="0.25">
      <c r="A621" s="308">
        <v>18</v>
      </c>
      <c r="B621" s="26" t="s">
        <v>6208</v>
      </c>
      <c r="C621" s="74" t="s">
        <v>473</v>
      </c>
      <c r="D621" s="74" t="s">
        <v>1764</v>
      </c>
      <c r="E621" s="309">
        <v>0.56499999999999995</v>
      </c>
      <c r="F621" s="306">
        <v>1130</v>
      </c>
      <c r="G621" s="307" t="s">
        <v>5548</v>
      </c>
      <c r="H621" s="74" t="s">
        <v>1398</v>
      </c>
      <c r="I621" s="74" t="s">
        <v>1413</v>
      </c>
      <c r="J621" s="286"/>
    </row>
    <row r="622" spans="1:10" ht="30" x14ac:dyDescent="0.25">
      <c r="A622" s="308">
        <v>19</v>
      </c>
      <c r="B622" s="26" t="s">
        <v>6209</v>
      </c>
      <c r="C622" s="74" t="s">
        <v>793</v>
      </c>
      <c r="D622" s="74" t="s">
        <v>1764</v>
      </c>
      <c r="E622" s="309">
        <v>0.19</v>
      </c>
      <c r="F622" s="306">
        <v>342</v>
      </c>
      <c r="G622" s="307" t="s">
        <v>5548</v>
      </c>
      <c r="H622" s="74" t="s">
        <v>1398</v>
      </c>
      <c r="I622" s="74" t="s">
        <v>1482</v>
      </c>
      <c r="J622" s="286"/>
    </row>
    <row r="623" spans="1:10" ht="30" x14ac:dyDescent="0.25">
      <c r="A623" s="308">
        <v>20</v>
      </c>
      <c r="B623" s="26" t="s">
        <v>6210</v>
      </c>
      <c r="C623" s="74" t="s">
        <v>843</v>
      </c>
      <c r="D623" s="74" t="s">
        <v>1764</v>
      </c>
      <c r="E623" s="309">
        <v>0.32500000000000001</v>
      </c>
      <c r="F623" s="306">
        <v>715.00000000000011</v>
      </c>
      <c r="G623" s="307" t="s">
        <v>5548</v>
      </c>
      <c r="H623" s="74" t="s">
        <v>1398</v>
      </c>
      <c r="I623" s="74" t="s">
        <v>1408</v>
      </c>
      <c r="J623" s="286"/>
    </row>
    <row r="624" spans="1:10" ht="60" x14ac:dyDescent="0.25">
      <c r="A624" s="308">
        <v>21</v>
      </c>
      <c r="B624" s="26" t="s">
        <v>6211</v>
      </c>
      <c r="C624" s="74" t="s">
        <v>793</v>
      </c>
      <c r="D624" s="74" t="s">
        <v>1764</v>
      </c>
      <c r="E624" s="311">
        <v>1.1399999999999999</v>
      </c>
      <c r="F624" s="306">
        <v>3078</v>
      </c>
      <c r="G624" s="307" t="s">
        <v>5548</v>
      </c>
      <c r="H624" s="310" t="s">
        <v>1398</v>
      </c>
      <c r="I624" s="74" t="s">
        <v>1482</v>
      </c>
      <c r="J624" s="286" t="s">
        <v>1549</v>
      </c>
    </row>
    <row r="625" spans="1:10" ht="30" x14ac:dyDescent="0.25">
      <c r="A625" s="308">
        <v>22</v>
      </c>
      <c r="B625" s="26" t="s">
        <v>6212</v>
      </c>
      <c r="C625" s="74" t="s">
        <v>843</v>
      </c>
      <c r="D625" s="74" t="s">
        <v>1764</v>
      </c>
      <c r="E625" s="305">
        <v>0.22</v>
      </c>
      <c r="F625" s="306">
        <v>440</v>
      </c>
      <c r="G625" s="307" t="s">
        <v>5548</v>
      </c>
      <c r="H625" s="190" t="s">
        <v>1398</v>
      </c>
      <c r="I625" s="310" t="s">
        <v>5686</v>
      </c>
      <c r="J625" s="286"/>
    </row>
    <row r="626" spans="1:10" ht="30" x14ac:dyDescent="0.25">
      <c r="A626" s="308">
        <v>23</v>
      </c>
      <c r="B626" s="26" t="s">
        <v>6213</v>
      </c>
      <c r="C626" s="74" t="s">
        <v>843</v>
      </c>
      <c r="D626" s="74" t="s">
        <v>1764</v>
      </c>
      <c r="E626" s="309">
        <v>2.6</v>
      </c>
      <c r="F626" s="306">
        <v>15600.000000000002</v>
      </c>
      <c r="G626" s="307" t="s">
        <v>5548</v>
      </c>
      <c r="H626" s="310" t="s">
        <v>1398</v>
      </c>
      <c r="I626" s="74" t="s">
        <v>5686</v>
      </c>
      <c r="J626" s="26"/>
    </row>
    <row r="627" spans="1:10" ht="30" x14ac:dyDescent="0.25">
      <c r="A627" s="308">
        <v>24</v>
      </c>
      <c r="B627" s="26" t="s">
        <v>6214</v>
      </c>
      <c r="C627" s="74" t="s">
        <v>843</v>
      </c>
      <c r="D627" s="74" t="s">
        <v>1764</v>
      </c>
      <c r="E627" s="311">
        <v>6.5000000000000002E-2</v>
      </c>
      <c r="F627" s="306">
        <v>130</v>
      </c>
      <c r="G627" s="307" t="s">
        <v>5548</v>
      </c>
      <c r="H627" s="310" t="s">
        <v>1398</v>
      </c>
      <c r="I627" s="74" t="s">
        <v>1399</v>
      </c>
      <c r="J627" s="286"/>
    </row>
    <row r="628" spans="1:10" ht="90" x14ac:dyDescent="0.25">
      <c r="A628" s="308">
        <v>25</v>
      </c>
      <c r="B628" s="26" t="s">
        <v>6215</v>
      </c>
      <c r="C628" s="74" t="s">
        <v>843</v>
      </c>
      <c r="D628" s="74" t="s">
        <v>1764</v>
      </c>
      <c r="E628" s="311">
        <v>0.05</v>
      </c>
      <c r="F628" s="306">
        <v>100</v>
      </c>
      <c r="G628" s="307" t="s">
        <v>5548</v>
      </c>
      <c r="H628" s="310" t="s">
        <v>1398</v>
      </c>
      <c r="I628" s="74" t="s">
        <v>5686</v>
      </c>
      <c r="J628" s="286"/>
    </row>
    <row r="629" spans="1:10" ht="30" x14ac:dyDescent="0.25">
      <c r="A629" s="308">
        <v>26</v>
      </c>
      <c r="B629" s="26" t="s">
        <v>6216</v>
      </c>
      <c r="C629" s="74" t="s">
        <v>843</v>
      </c>
      <c r="D629" s="74" t="s">
        <v>1764</v>
      </c>
      <c r="E629" s="309">
        <v>0.08</v>
      </c>
      <c r="F629" s="306">
        <v>256</v>
      </c>
      <c r="G629" s="307" t="s">
        <v>5548</v>
      </c>
      <c r="H629" s="310" t="s">
        <v>1398</v>
      </c>
      <c r="I629" s="74" t="s">
        <v>5686</v>
      </c>
      <c r="J629" s="26"/>
    </row>
    <row r="630" spans="1:10" ht="45" x14ac:dyDescent="0.25">
      <c r="A630" s="308">
        <v>27</v>
      </c>
      <c r="B630" s="26" t="s">
        <v>6217</v>
      </c>
      <c r="C630" s="74" t="s">
        <v>843</v>
      </c>
      <c r="D630" s="74" t="s">
        <v>1764</v>
      </c>
      <c r="E630" s="309">
        <v>0.31</v>
      </c>
      <c r="F630" s="306">
        <v>992</v>
      </c>
      <c r="G630" s="307" t="s">
        <v>5548</v>
      </c>
      <c r="H630" s="74" t="s">
        <v>1398</v>
      </c>
      <c r="I630" s="74" t="s">
        <v>5686</v>
      </c>
      <c r="J630" s="26"/>
    </row>
    <row r="631" spans="1:10" x14ac:dyDescent="0.25">
      <c r="A631" s="308">
        <v>28</v>
      </c>
      <c r="B631" s="26" t="s">
        <v>6218</v>
      </c>
      <c r="C631" s="74" t="s">
        <v>912</v>
      </c>
      <c r="D631" s="74" t="s">
        <v>1764</v>
      </c>
      <c r="E631" s="309">
        <v>0.16500000000000001</v>
      </c>
      <c r="F631" s="306">
        <v>500</v>
      </c>
      <c r="G631" s="307" t="s">
        <v>5548</v>
      </c>
      <c r="H631" s="74" t="s">
        <v>1398</v>
      </c>
      <c r="I631" s="74" t="s">
        <v>1528</v>
      </c>
      <c r="J631" s="26"/>
    </row>
    <row r="632" spans="1:10" x14ac:dyDescent="0.25">
      <c r="A632" s="308">
        <v>29</v>
      </c>
      <c r="B632" s="26" t="s">
        <v>6219</v>
      </c>
      <c r="C632" s="74" t="s">
        <v>843</v>
      </c>
      <c r="D632" s="74" t="s">
        <v>1764</v>
      </c>
      <c r="E632" s="311">
        <v>0.67</v>
      </c>
      <c r="F632" s="306">
        <v>1581</v>
      </c>
      <c r="G632" s="307" t="s">
        <v>5548</v>
      </c>
      <c r="H632" s="74" t="s">
        <v>1398</v>
      </c>
      <c r="I632" s="74" t="s">
        <v>1406</v>
      </c>
      <c r="J632" s="286"/>
    </row>
    <row r="633" spans="1:10" ht="60" x14ac:dyDescent="0.25">
      <c r="A633" s="308">
        <v>30</v>
      </c>
      <c r="B633" s="26" t="s">
        <v>6220</v>
      </c>
      <c r="C633" s="74" t="s">
        <v>793</v>
      </c>
      <c r="D633" s="74" t="s">
        <v>1764</v>
      </c>
      <c r="E633" s="311">
        <v>0.66</v>
      </c>
      <c r="F633" s="306">
        <v>1650.0000000000002</v>
      </c>
      <c r="G633" s="307" t="s">
        <v>5548</v>
      </c>
      <c r="H633" s="74" t="s">
        <v>1398</v>
      </c>
      <c r="I633" s="74" t="s">
        <v>1399</v>
      </c>
      <c r="J633" s="286"/>
    </row>
    <row r="634" spans="1:10" x14ac:dyDescent="0.25">
      <c r="A634" s="308">
        <v>31</v>
      </c>
      <c r="B634" s="26" t="s">
        <v>6221</v>
      </c>
      <c r="C634" s="74" t="s">
        <v>843</v>
      </c>
      <c r="D634" s="74" t="s">
        <v>1764</v>
      </c>
      <c r="E634" s="309">
        <v>1.45</v>
      </c>
      <c r="F634" s="306">
        <v>3161</v>
      </c>
      <c r="G634" s="307" t="s">
        <v>5548</v>
      </c>
      <c r="H634" s="74" t="s">
        <v>1398</v>
      </c>
      <c r="I634" s="74" t="s">
        <v>1482</v>
      </c>
      <c r="J634" s="286"/>
    </row>
    <row r="635" spans="1:10" ht="60" x14ac:dyDescent="0.25">
      <c r="A635" s="308">
        <v>32</v>
      </c>
      <c r="B635" s="312" t="s">
        <v>6222</v>
      </c>
      <c r="C635" s="304" t="s">
        <v>793</v>
      </c>
      <c r="D635" s="74" t="s">
        <v>1764</v>
      </c>
      <c r="E635" s="327">
        <v>0.33999999999999997</v>
      </c>
      <c r="F635" s="306">
        <v>816</v>
      </c>
      <c r="G635" s="307" t="s">
        <v>5548</v>
      </c>
      <c r="H635" s="74" t="s">
        <v>1398</v>
      </c>
      <c r="I635" s="74" t="s">
        <v>1659</v>
      </c>
      <c r="J635" s="286"/>
    </row>
    <row r="636" spans="1:10" ht="45" x14ac:dyDescent="0.25">
      <c r="A636" s="308">
        <v>33</v>
      </c>
      <c r="B636" s="312" t="s">
        <v>6223</v>
      </c>
      <c r="C636" s="304" t="s">
        <v>843</v>
      </c>
      <c r="D636" s="74" t="s">
        <v>1764</v>
      </c>
      <c r="E636" s="327">
        <v>0.38</v>
      </c>
      <c r="F636" s="306">
        <v>570</v>
      </c>
      <c r="G636" s="307" t="s">
        <v>5548</v>
      </c>
      <c r="H636" s="74" t="s">
        <v>1398</v>
      </c>
      <c r="I636" s="74" t="s">
        <v>1399</v>
      </c>
      <c r="J636" s="286"/>
    </row>
    <row r="637" spans="1:10" ht="60" x14ac:dyDescent="0.25">
      <c r="A637" s="308">
        <v>34</v>
      </c>
      <c r="B637" s="312" t="s">
        <v>6224</v>
      </c>
      <c r="C637" s="304" t="s">
        <v>843</v>
      </c>
      <c r="D637" s="74" t="s">
        <v>1764</v>
      </c>
      <c r="E637" s="305">
        <v>0.4</v>
      </c>
      <c r="F637" s="306">
        <v>650</v>
      </c>
      <c r="G637" s="307" t="s">
        <v>5548</v>
      </c>
      <c r="H637" s="74" t="s">
        <v>1398</v>
      </c>
      <c r="I637" s="74" t="s">
        <v>1399</v>
      </c>
      <c r="J637" s="286" t="s">
        <v>6225</v>
      </c>
    </row>
    <row r="638" spans="1:10" ht="30" x14ac:dyDescent="0.25">
      <c r="A638" s="308">
        <v>35</v>
      </c>
      <c r="B638" s="312" t="s">
        <v>6226</v>
      </c>
      <c r="C638" s="304" t="s">
        <v>912</v>
      </c>
      <c r="D638" s="74" t="s">
        <v>1764</v>
      </c>
      <c r="E638" s="305">
        <v>0.57999999999999996</v>
      </c>
      <c r="F638" s="306">
        <v>1740</v>
      </c>
      <c r="G638" s="307" t="s">
        <v>5548</v>
      </c>
      <c r="H638" s="74" t="s">
        <v>1398</v>
      </c>
      <c r="I638" s="74" t="s">
        <v>1417</v>
      </c>
      <c r="J638" s="286"/>
    </row>
    <row r="639" spans="1:10" ht="30" x14ac:dyDescent="0.25">
      <c r="A639" s="308">
        <v>36</v>
      </c>
      <c r="B639" s="60" t="s">
        <v>6227</v>
      </c>
      <c r="C639" s="74" t="s">
        <v>787</v>
      </c>
      <c r="D639" s="74" t="s">
        <v>1764</v>
      </c>
      <c r="E639" s="311">
        <v>0.09</v>
      </c>
      <c r="F639" s="306">
        <v>224.99999999999997</v>
      </c>
      <c r="G639" s="307" t="s">
        <v>5548</v>
      </c>
      <c r="H639" s="74" t="s">
        <v>1398</v>
      </c>
      <c r="I639" s="74" t="s">
        <v>1482</v>
      </c>
      <c r="J639" s="286"/>
    </row>
    <row r="640" spans="1:10" x14ac:dyDescent="0.25">
      <c r="A640" s="308">
        <v>37</v>
      </c>
      <c r="B640" s="26" t="s">
        <v>6228</v>
      </c>
      <c r="C640" s="74" t="s">
        <v>793</v>
      </c>
      <c r="D640" s="74" t="s">
        <v>1764</v>
      </c>
      <c r="E640" s="309">
        <v>2.2000000000000002</v>
      </c>
      <c r="F640" s="306">
        <v>4774</v>
      </c>
      <c r="G640" s="307" t="s">
        <v>5548</v>
      </c>
      <c r="H640" s="190" t="s">
        <v>1398</v>
      </c>
      <c r="I640" s="333" t="s">
        <v>1512</v>
      </c>
      <c r="J640" s="286"/>
    </row>
    <row r="641" spans="1:10" ht="30" x14ac:dyDescent="0.25">
      <c r="A641" s="308">
        <v>38</v>
      </c>
      <c r="B641" s="312" t="s">
        <v>6229</v>
      </c>
      <c r="C641" s="304" t="s">
        <v>793</v>
      </c>
      <c r="D641" s="74" t="s">
        <v>1764</v>
      </c>
      <c r="E641" s="305">
        <v>1.23</v>
      </c>
      <c r="F641" s="306">
        <v>1968</v>
      </c>
      <c r="G641" s="307" t="s">
        <v>5567</v>
      </c>
      <c r="H641" s="190" t="s">
        <v>1398</v>
      </c>
      <c r="I641" s="333" t="s">
        <v>1512</v>
      </c>
      <c r="J641" s="286"/>
    </row>
    <row r="642" spans="1:10" ht="45" x14ac:dyDescent="0.25">
      <c r="A642" s="308">
        <v>39</v>
      </c>
      <c r="B642" s="312" t="s">
        <v>6230</v>
      </c>
      <c r="C642" s="304" t="s">
        <v>843</v>
      </c>
      <c r="D642" s="74" t="s">
        <v>1764</v>
      </c>
      <c r="E642" s="309">
        <v>0.78</v>
      </c>
      <c r="F642" s="306">
        <v>2200</v>
      </c>
      <c r="G642" s="307" t="s">
        <v>5548</v>
      </c>
      <c r="H642" s="74" t="s">
        <v>1398</v>
      </c>
      <c r="I642" s="74" t="s">
        <v>1449</v>
      </c>
      <c r="J642" s="286"/>
    </row>
    <row r="643" spans="1:10" x14ac:dyDescent="0.25">
      <c r="A643" s="308">
        <v>40</v>
      </c>
      <c r="B643" s="312" t="s">
        <v>6231</v>
      </c>
      <c r="C643" s="304" t="s">
        <v>912</v>
      </c>
      <c r="D643" s="74" t="s">
        <v>1764</v>
      </c>
      <c r="E643" s="309">
        <v>8.1000000000000003E-2</v>
      </c>
      <c r="F643" s="306">
        <v>138</v>
      </c>
      <c r="G643" s="307" t="s">
        <v>5548</v>
      </c>
      <c r="H643" s="74" t="s">
        <v>1398</v>
      </c>
      <c r="I643" s="74" t="s">
        <v>1417</v>
      </c>
      <c r="J643" s="286"/>
    </row>
    <row r="644" spans="1:10" ht="30" x14ac:dyDescent="0.25">
      <c r="A644" s="308">
        <v>41</v>
      </c>
      <c r="B644" s="26" t="s">
        <v>6232</v>
      </c>
      <c r="C644" s="74" t="s">
        <v>843</v>
      </c>
      <c r="D644" s="74" t="s">
        <v>1764</v>
      </c>
      <c r="E644" s="311">
        <v>0.96499999999999997</v>
      </c>
      <c r="F644" s="306">
        <v>2800</v>
      </c>
      <c r="G644" s="307" t="s">
        <v>5548</v>
      </c>
      <c r="H644" s="74" t="s">
        <v>1398</v>
      </c>
      <c r="I644" s="74" t="s">
        <v>1417</v>
      </c>
      <c r="J644" s="286"/>
    </row>
    <row r="645" spans="1:10" ht="30" x14ac:dyDescent="0.25">
      <c r="A645" s="308">
        <v>42</v>
      </c>
      <c r="B645" s="26" t="s">
        <v>6233</v>
      </c>
      <c r="C645" s="74" t="s">
        <v>843</v>
      </c>
      <c r="D645" s="74" t="s">
        <v>1764</v>
      </c>
      <c r="E645" s="311">
        <v>0.05</v>
      </c>
      <c r="F645" s="306">
        <v>90</v>
      </c>
      <c r="G645" s="307" t="s">
        <v>5548</v>
      </c>
      <c r="H645" s="74" t="s">
        <v>1398</v>
      </c>
      <c r="I645" s="74" t="s">
        <v>1666</v>
      </c>
      <c r="J645" s="286"/>
    </row>
    <row r="646" spans="1:10" x14ac:dyDescent="0.25">
      <c r="A646" s="308">
        <v>43</v>
      </c>
      <c r="B646" s="26" t="s">
        <v>6234</v>
      </c>
      <c r="C646" s="74" t="s">
        <v>843</v>
      </c>
      <c r="D646" s="74" t="s">
        <v>1764</v>
      </c>
      <c r="E646" s="311">
        <v>0.51</v>
      </c>
      <c r="F646" s="306">
        <v>1209</v>
      </c>
      <c r="G646" s="307" t="s">
        <v>5548</v>
      </c>
      <c r="H646" s="74" t="s">
        <v>1398</v>
      </c>
      <c r="I646" s="74" t="s">
        <v>5550</v>
      </c>
      <c r="J646" s="286"/>
    </row>
    <row r="647" spans="1:10" ht="75" x14ac:dyDescent="0.25">
      <c r="A647" s="308">
        <v>44</v>
      </c>
      <c r="B647" s="26" t="s">
        <v>6235</v>
      </c>
      <c r="C647" s="304" t="s">
        <v>787</v>
      </c>
      <c r="D647" s="74" t="s">
        <v>1764</v>
      </c>
      <c r="E647" s="309">
        <v>3.1</v>
      </c>
      <c r="F647" s="306">
        <v>6200</v>
      </c>
      <c r="G647" s="307" t="s">
        <v>5548</v>
      </c>
      <c r="H647" s="74" t="s">
        <v>1398</v>
      </c>
      <c r="I647" s="74" t="s">
        <v>1400</v>
      </c>
      <c r="J647" s="26"/>
    </row>
    <row r="648" spans="1:10" ht="30" x14ac:dyDescent="0.25">
      <c r="A648" s="308">
        <v>45</v>
      </c>
      <c r="B648" s="26" t="s">
        <v>6236</v>
      </c>
      <c r="C648" s="74" t="s">
        <v>787</v>
      </c>
      <c r="D648" s="74" t="s">
        <v>1764</v>
      </c>
      <c r="E648" s="311">
        <v>0.09</v>
      </c>
      <c r="F648" s="306">
        <v>187</v>
      </c>
      <c r="G648" s="307" t="s">
        <v>5567</v>
      </c>
      <c r="H648" s="74" t="s">
        <v>1398</v>
      </c>
      <c r="I648" s="74" t="s">
        <v>1400</v>
      </c>
      <c r="J648" s="286"/>
    </row>
    <row r="649" spans="1:10" ht="30" x14ac:dyDescent="0.25">
      <c r="A649" s="308">
        <v>46</v>
      </c>
      <c r="B649" s="26" t="s">
        <v>6237</v>
      </c>
      <c r="C649" s="74" t="s">
        <v>787</v>
      </c>
      <c r="D649" s="74" t="s">
        <v>1764</v>
      </c>
      <c r="E649" s="311">
        <v>0.03</v>
      </c>
      <c r="F649" s="306">
        <v>50</v>
      </c>
      <c r="G649" s="307" t="s">
        <v>5548</v>
      </c>
      <c r="H649" s="74" t="s">
        <v>1398</v>
      </c>
      <c r="I649" s="74" t="s">
        <v>1400</v>
      </c>
      <c r="J649" s="286"/>
    </row>
    <row r="650" spans="1:10" ht="30" x14ac:dyDescent="0.25">
      <c r="A650" s="308">
        <v>47</v>
      </c>
      <c r="B650" s="26" t="s">
        <v>6238</v>
      </c>
      <c r="C650" s="74" t="s">
        <v>793</v>
      </c>
      <c r="D650" s="74" t="s">
        <v>1764</v>
      </c>
      <c r="E650" s="311">
        <v>1.75</v>
      </c>
      <c r="F650" s="306">
        <v>5250</v>
      </c>
      <c r="G650" s="307" t="s">
        <v>5548</v>
      </c>
      <c r="H650" s="74" t="s">
        <v>1398</v>
      </c>
      <c r="I650" s="74" t="s">
        <v>1406</v>
      </c>
      <c r="J650" s="286"/>
    </row>
    <row r="651" spans="1:10" ht="75" x14ac:dyDescent="0.25">
      <c r="A651" s="308">
        <v>48</v>
      </c>
      <c r="B651" s="26" t="s">
        <v>6239</v>
      </c>
      <c r="C651" s="304" t="s">
        <v>787</v>
      </c>
      <c r="D651" s="74" t="s">
        <v>1764</v>
      </c>
      <c r="E651" s="309">
        <v>0.1</v>
      </c>
      <c r="F651" s="306">
        <v>440</v>
      </c>
      <c r="G651" s="307" t="s">
        <v>5548</v>
      </c>
      <c r="H651" s="190">
        <v>0</v>
      </c>
      <c r="I651" s="74">
        <v>0</v>
      </c>
      <c r="J651" s="286" t="s">
        <v>6240</v>
      </c>
    </row>
    <row r="652" spans="1:10" ht="30" x14ac:dyDescent="0.25">
      <c r="A652" s="308">
        <v>49</v>
      </c>
      <c r="B652" s="318" t="s">
        <v>6241</v>
      </c>
      <c r="C652" s="304" t="s">
        <v>843</v>
      </c>
      <c r="D652" s="74" t="s">
        <v>1764</v>
      </c>
      <c r="E652" s="305">
        <v>0.34</v>
      </c>
      <c r="F652" s="306">
        <v>714.00000000000011</v>
      </c>
      <c r="G652" s="307" t="s">
        <v>5548</v>
      </c>
      <c r="H652" s="74" t="s">
        <v>1398</v>
      </c>
      <c r="I652" s="74" t="s">
        <v>3713</v>
      </c>
      <c r="J652" s="286" t="s">
        <v>6242</v>
      </c>
    </row>
    <row r="653" spans="1:10" ht="45" x14ac:dyDescent="0.25">
      <c r="A653" s="308">
        <v>50</v>
      </c>
      <c r="B653" s="26" t="s">
        <v>6243</v>
      </c>
      <c r="C653" s="304" t="s">
        <v>843</v>
      </c>
      <c r="D653" s="74" t="s">
        <v>1764</v>
      </c>
      <c r="E653" s="309">
        <v>2.78</v>
      </c>
      <c r="F653" s="306">
        <v>9452</v>
      </c>
      <c r="G653" s="307" t="s">
        <v>5548</v>
      </c>
      <c r="H653" s="74" t="s">
        <v>1398</v>
      </c>
      <c r="I653" s="74" t="s">
        <v>1413</v>
      </c>
      <c r="J653" s="26"/>
    </row>
    <row r="654" spans="1:10" ht="45" x14ac:dyDescent="0.25">
      <c r="A654" s="308">
        <v>51</v>
      </c>
      <c r="B654" s="312" t="s">
        <v>6244</v>
      </c>
      <c r="C654" s="304" t="s">
        <v>787</v>
      </c>
      <c r="D654" s="74" t="s">
        <v>1764</v>
      </c>
      <c r="E654" s="327">
        <v>0.73</v>
      </c>
      <c r="F654" s="306">
        <v>1789</v>
      </c>
      <c r="G654" s="307" t="s">
        <v>5548</v>
      </c>
      <c r="H654" s="74" t="s">
        <v>1398</v>
      </c>
      <c r="I654" s="74" t="s">
        <v>1408</v>
      </c>
      <c r="J654" s="286" t="s">
        <v>6245</v>
      </c>
    </row>
    <row r="655" spans="1:10" x14ac:dyDescent="0.25">
      <c r="A655" s="308">
        <v>52</v>
      </c>
      <c r="B655" s="312" t="s">
        <v>6246</v>
      </c>
      <c r="C655" s="304" t="s">
        <v>843</v>
      </c>
      <c r="D655" s="74" t="s">
        <v>1764</v>
      </c>
      <c r="E655" s="327">
        <v>0.18</v>
      </c>
      <c r="F655" s="306">
        <v>435</v>
      </c>
      <c r="G655" s="307" t="s">
        <v>5548</v>
      </c>
      <c r="H655" s="74" t="s">
        <v>1398</v>
      </c>
      <c r="I655" s="74" t="s">
        <v>1413</v>
      </c>
      <c r="J655" s="286"/>
    </row>
    <row r="656" spans="1:10" x14ac:dyDescent="0.25">
      <c r="A656" s="308">
        <v>53</v>
      </c>
      <c r="B656" s="312" t="s">
        <v>6246</v>
      </c>
      <c r="C656" s="304" t="s">
        <v>843</v>
      </c>
      <c r="D656" s="74" t="s">
        <v>1764</v>
      </c>
      <c r="E656" s="327">
        <v>0.18</v>
      </c>
      <c r="F656" s="306">
        <v>465</v>
      </c>
      <c r="G656" s="307" t="s">
        <v>5567</v>
      </c>
      <c r="H656" s="74" t="s">
        <v>1398</v>
      </c>
      <c r="I656" s="74" t="s">
        <v>1413</v>
      </c>
      <c r="J656" s="286"/>
    </row>
    <row r="657" spans="1:10" ht="45" x14ac:dyDescent="0.25">
      <c r="A657" s="308">
        <v>54</v>
      </c>
      <c r="B657" s="312" t="s">
        <v>6247</v>
      </c>
      <c r="C657" s="304" t="s">
        <v>843</v>
      </c>
      <c r="D657" s="74" t="s">
        <v>1764</v>
      </c>
      <c r="E657" s="327">
        <v>2.15</v>
      </c>
      <c r="F657" s="306">
        <v>4300</v>
      </c>
      <c r="G657" s="307" t="s">
        <v>5548</v>
      </c>
      <c r="H657" s="74" t="s">
        <v>1398</v>
      </c>
      <c r="I657" s="74" t="s">
        <v>1413</v>
      </c>
      <c r="J657" s="286"/>
    </row>
    <row r="658" spans="1:10" ht="75" x14ac:dyDescent="0.25">
      <c r="A658" s="308">
        <v>55</v>
      </c>
      <c r="B658" s="312" t="s">
        <v>6248</v>
      </c>
      <c r="C658" s="304" t="s">
        <v>912</v>
      </c>
      <c r="D658" s="74" t="s">
        <v>1764</v>
      </c>
      <c r="E658" s="327">
        <v>0.435</v>
      </c>
      <c r="F658" s="306">
        <v>870</v>
      </c>
      <c r="G658" s="307" t="s">
        <v>5548</v>
      </c>
      <c r="H658" s="190" t="s">
        <v>1398</v>
      </c>
      <c r="I658" s="74" t="s">
        <v>1528</v>
      </c>
      <c r="J658" s="286"/>
    </row>
    <row r="659" spans="1:10" ht="30" x14ac:dyDescent="0.25">
      <c r="A659" s="308">
        <v>56</v>
      </c>
      <c r="B659" s="26" t="s">
        <v>6249</v>
      </c>
      <c r="C659" s="304" t="s">
        <v>843</v>
      </c>
      <c r="D659" s="74" t="s">
        <v>1764</v>
      </c>
      <c r="E659" s="309">
        <v>0.25</v>
      </c>
      <c r="F659" s="306">
        <v>625</v>
      </c>
      <c r="G659" s="307" t="s">
        <v>5548</v>
      </c>
      <c r="H659" s="74" t="s">
        <v>1398</v>
      </c>
      <c r="I659" s="74" t="s">
        <v>5550</v>
      </c>
      <c r="J659" s="26" t="s">
        <v>1474</v>
      </c>
    </row>
    <row r="660" spans="1:10" x14ac:dyDescent="0.25">
      <c r="A660" s="308">
        <v>57</v>
      </c>
      <c r="B660" s="26" t="s">
        <v>969</v>
      </c>
      <c r="C660" s="304" t="s">
        <v>912</v>
      </c>
      <c r="D660" s="74" t="s">
        <v>1764</v>
      </c>
      <c r="E660" s="309">
        <v>1.2</v>
      </c>
      <c r="F660" s="306">
        <v>2400</v>
      </c>
      <c r="G660" s="307" t="s">
        <v>5567</v>
      </c>
      <c r="H660" s="74" t="s">
        <v>1398</v>
      </c>
      <c r="I660" s="74" t="s">
        <v>1399</v>
      </c>
      <c r="J660" s="286"/>
    </row>
    <row r="661" spans="1:10" x14ac:dyDescent="0.25">
      <c r="A661" s="308">
        <v>58</v>
      </c>
      <c r="B661" s="26" t="s">
        <v>6250</v>
      </c>
      <c r="C661" s="304" t="s">
        <v>912</v>
      </c>
      <c r="D661" s="74" t="s">
        <v>1764</v>
      </c>
      <c r="E661" s="309">
        <v>0.16</v>
      </c>
      <c r="F661" s="306">
        <v>480</v>
      </c>
      <c r="G661" s="307" t="s">
        <v>5567</v>
      </c>
      <c r="H661" s="74" t="s">
        <v>1398</v>
      </c>
      <c r="I661" s="74" t="s">
        <v>1399</v>
      </c>
      <c r="J661" s="286"/>
    </row>
    <row r="662" spans="1:10" ht="45" x14ac:dyDescent="0.25">
      <c r="A662" s="308">
        <v>59</v>
      </c>
      <c r="B662" s="26" t="s">
        <v>6251</v>
      </c>
      <c r="C662" s="304" t="s">
        <v>912</v>
      </c>
      <c r="D662" s="74" t="s">
        <v>1764</v>
      </c>
      <c r="E662" s="309">
        <v>1.8399999999999999</v>
      </c>
      <c r="F662" s="306">
        <v>4600</v>
      </c>
      <c r="G662" s="307" t="s">
        <v>5548</v>
      </c>
      <c r="H662" s="74" t="s">
        <v>1398</v>
      </c>
      <c r="I662" s="74" t="s">
        <v>1399</v>
      </c>
      <c r="J662" s="286"/>
    </row>
    <row r="663" spans="1:10" x14ac:dyDescent="0.25">
      <c r="A663" s="308">
        <v>60</v>
      </c>
      <c r="B663" s="26" t="s">
        <v>6252</v>
      </c>
      <c r="C663" s="304" t="s">
        <v>912</v>
      </c>
      <c r="D663" s="74" t="s">
        <v>1764</v>
      </c>
      <c r="E663" s="309">
        <v>0.08</v>
      </c>
      <c r="F663" s="306">
        <v>2143</v>
      </c>
      <c r="G663" s="307" t="s">
        <v>5548</v>
      </c>
      <c r="H663" s="74" t="s">
        <v>1398</v>
      </c>
      <c r="I663" s="74" t="s">
        <v>1399</v>
      </c>
      <c r="J663" s="286"/>
    </row>
    <row r="664" spans="1:10" ht="45" x14ac:dyDescent="0.25">
      <c r="A664" s="308">
        <v>61</v>
      </c>
      <c r="B664" s="312" t="s">
        <v>6253</v>
      </c>
      <c r="C664" s="304" t="s">
        <v>787</v>
      </c>
      <c r="D664" s="74" t="s">
        <v>1764</v>
      </c>
      <c r="E664" s="309">
        <v>0.5</v>
      </c>
      <c r="F664" s="306">
        <v>1000</v>
      </c>
      <c r="G664" s="307" t="s">
        <v>5548</v>
      </c>
      <c r="H664" s="74" t="s">
        <v>1398</v>
      </c>
      <c r="I664" s="74" t="s">
        <v>1520</v>
      </c>
      <c r="J664" s="286" t="s">
        <v>6254</v>
      </c>
    </row>
    <row r="665" spans="1:10" x14ac:dyDescent="0.25">
      <c r="A665" s="308">
        <v>62</v>
      </c>
      <c r="B665" s="319" t="s">
        <v>6255</v>
      </c>
      <c r="C665" s="320"/>
      <c r="D665" s="112" t="s">
        <v>1764</v>
      </c>
      <c r="E665" s="321">
        <v>0.2</v>
      </c>
      <c r="F665" s="322">
        <v>400</v>
      </c>
      <c r="G665" s="323" t="s">
        <v>5548</v>
      </c>
      <c r="H665" s="112" t="s">
        <v>1398</v>
      </c>
      <c r="I665" s="112" t="s">
        <v>1482</v>
      </c>
      <c r="J665" s="326"/>
    </row>
    <row r="666" spans="1:10" ht="45" x14ac:dyDescent="0.25">
      <c r="A666" s="308">
        <v>63</v>
      </c>
      <c r="B666" s="26" t="s">
        <v>6256</v>
      </c>
      <c r="C666" s="304" t="s">
        <v>843</v>
      </c>
      <c r="D666" s="74" t="s">
        <v>1764</v>
      </c>
      <c r="E666" s="309">
        <v>0.4</v>
      </c>
      <c r="F666" s="306">
        <v>968</v>
      </c>
      <c r="G666" s="307" t="s">
        <v>5548</v>
      </c>
      <c r="H666" s="74" t="s">
        <v>1398</v>
      </c>
      <c r="I666" s="74" t="s">
        <v>5550</v>
      </c>
      <c r="J666" s="26"/>
    </row>
    <row r="667" spans="1:10" x14ac:dyDescent="0.25">
      <c r="A667" s="308">
        <v>64</v>
      </c>
      <c r="B667" s="26" t="s">
        <v>6257</v>
      </c>
      <c r="C667" s="304" t="s">
        <v>843</v>
      </c>
      <c r="D667" s="74" t="s">
        <v>1764</v>
      </c>
      <c r="E667" s="309">
        <v>0.88</v>
      </c>
      <c r="F667" s="306">
        <v>2992</v>
      </c>
      <c r="G667" s="307" t="s">
        <v>5548</v>
      </c>
      <c r="H667" s="74" t="s">
        <v>1398</v>
      </c>
      <c r="I667" s="74" t="s">
        <v>1486</v>
      </c>
      <c r="J667" s="286"/>
    </row>
    <row r="668" spans="1:10" x14ac:dyDescent="0.25">
      <c r="A668" s="308">
        <v>65</v>
      </c>
      <c r="B668" s="26" t="s">
        <v>6258</v>
      </c>
      <c r="C668" s="304" t="s">
        <v>912</v>
      </c>
      <c r="D668" s="74" t="s">
        <v>1764</v>
      </c>
      <c r="E668" s="309">
        <v>2</v>
      </c>
      <c r="F668" s="306">
        <v>6660</v>
      </c>
      <c r="G668" s="307" t="s">
        <v>5548</v>
      </c>
      <c r="H668" s="74" t="s">
        <v>1398</v>
      </c>
      <c r="I668" s="74" t="s">
        <v>1482</v>
      </c>
      <c r="J668" s="26"/>
    </row>
    <row r="669" spans="1:10" x14ac:dyDescent="0.25">
      <c r="A669" s="308">
        <v>66</v>
      </c>
      <c r="B669" s="26" t="s">
        <v>6259</v>
      </c>
      <c r="C669" s="74" t="s">
        <v>912</v>
      </c>
      <c r="D669" s="74" t="s">
        <v>1764</v>
      </c>
      <c r="E669" s="309">
        <v>0.22</v>
      </c>
      <c r="F669" s="306">
        <v>481</v>
      </c>
      <c r="G669" s="307" t="s">
        <v>5567</v>
      </c>
      <c r="H669" s="74" t="s">
        <v>1398</v>
      </c>
      <c r="I669" s="74" t="s">
        <v>1482</v>
      </c>
      <c r="J669" s="286"/>
    </row>
    <row r="670" spans="1:10" ht="30" x14ac:dyDescent="0.25">
      <c r="A670" s="308">
        <v>67</v>
      </c>
      <c r="B670" s="26" t="s">
        <v>6260</v>
      </c>
      <c r="C670" s="304" t="s">
        <v>787</v>
      </c>
      <c r="D670" s="74" t="s">
        <v>1764</v>
      </c>
      <c r="E670" s="311">
        <v>0.14000000000000001</v>
      </c>
      <c r="F670" s="306">
        <v>300</v>
      </c>
      <c r="G670" s="307" t="s">
        <v>5548</v>
      </c>
      <c r="H670" s="74" t="s">
        <v>1398</v>
      </c>
      <c r="I670" s="74" t="s">
        <v>1413</v>
      </c>
      <c r="J670" s="286" t="s">
        <v>6194</v>
      </c>
    </row>
    <row r="671" spans="1:10" ht="30" x14ac:dyDescent="0.25">
      <c r="A671" s="308">
        <v>68</v>
      </c>
      <c r="B671" s="345" t="s">
        <v>6261</v>
      </c>
      <c r="C671" s="74" t="s">
        <v>787</v>
      </c>
      <c r="D671" s="74" t="s">
        <v>1764</v>
      </c>
      <c r="E671" s="311">
        <v>0.9</v>
      </c>
      <c r="F671" s="306">
        <v>2100</v>
      </c>
      <c r="G671" s="307" t="s">
        <v>5548</v>
      </c>
      <c r="H671" s="74" t="s">
        <v>1398</v>
      </c>
      <c r="I671" s="74" t="s">
        <v>1528</v>
      </c>
      <c r="J671" s="286"/>
    </row>
    <row r="672" spans="1:10" ht="45" x14ac:dyDescent="0.25">
      <c r="A672" s="308">
        <v>69</v>
      </c>
      <c r="B672" s="26" t="s">
        <v>6262</v>
      </c>
      <c r="C672" s="74" t="s">
        <v>787</v>
      </c>
      <c r="D672" s="74" t="s">
        <v>1764</v>
      </c>
      <c r="E672" s="309">
        <v>0.5</v>
      </c>
      <c r="F672" s="306">
        <v>1025</v>
      </c>
      <c r="G672" s="307" t="s">
        <v>5548</v>
      </c>
      <c r="H672" s="74" t="s">
        <v>1398</v>
      </c>
      <c r="I672" s="74" t="s">
        <v>1520</v>
      </c>
      <c r="J672" s="286" t="s">
        <v>6263</v>
      </c>
    </row>
    <row r="673" spans="1:10" x14ac:dyDescent="0.25">
      <c r="A673" s="308">
        <v>70</v>
      </c>
      <c r="B673" s="26" t="s">
        <v>6264</v>
      </c>
      <c r="C673" s="74" t="s">
        <v>843</v>
      </c>
      <c r="D673" s="74" t="s">
        <v>1764</v>
      </c>
      <c r="E673" s="309"/>
      <c r="F673" s="306">
        <v>2750</v>
      </c>
      <c r="G673" s="307" t="s">
        <v>5548</v>
      </c>
      <c r="H673" s="331" t="s">
        <v>1398</v>
      </c>
      <c r="I673" s="74" t="s">
        <v>1666</v>
      </c>
      <c r="J673" s="286"/>
    </row>
    <row r="674" spans="1:10" ht="45" x14ac:dyDescent="0.25">
      <c r="A674" s="308">
        <v>71</v>
      </c>
      <c r="B674" s="26" t="s">
        <v>6265</v>
      </c>
      <c r="C674" s="74" t="s">
        <v>787</v>
      </c>
      <c r="D674" s="74" t="s">
        <v>1764</v>
      </c>
      <c r="E674" s="309">
        <v>0.31</v>
      </c>
      <c r="F674" s="306">
        <f>E674*1500</f>
        <v>465</v>
      </c>
      <c r="G674" s="307" t="s">
        <v>5548</v>
      </c>
      <c r="H674" s="74" t="s">
        <v>1398</v>
      </c>
      <c r="I674" s="74" t="s">
        <v>1413</v>
      </c>
      <c r="J674" s="286"/>
    </row>
    <row r="675" spans="1:10" ht="45" x14ac:dyDescent="0.25">
      <c r="A675" s="308">
        <v>72</v>
      </c>
      <c r="B675" s="26" t="s">
        <v>6266</v>
      </c>
      <c r="C675" s="74" t="s">
        <v>843</v>
      </c>
      <c r="D675" s="74" t="s">
        <v>1764</v>
      </c>
      <c r="E675" s="309">
        <v>0.75</v>
      </c>
      <c r="F675" s="306">
        <v>1875</v>
      </c>
      <c r="G675" s="307" t="s">
        <v>5548</v>
      </c>
      <c r="H675" s="74" t="s">
        <v>1398</v>
      </c>
      <c r="I675" s="74" t="s">
        <v>1666</v>
      </c>
      <c r="J675" s="286"/>
    </row>
    <row r="676" spans="1:10" ht="45" x14ac:dyDescent="0.25">
      <c r="A676" s="308">
        <v>73</v>
      </c>
      <c r="B676" s="26" t="s">
        <v>6267</v>
      </c>
      <c r="C676" s="74" t="s">
        <v>843</v>
      </c>
      <c r="D676" s="74" t="s">
        <v>1764</v>
      </c>
      <c r="E676" s="311">
        <v>7.4999999999999997E-2</v>
      </c>
      <c r="F676" s="306">
        <v>188</v>
      </c>
      <c r="G676" s="307" t="s">
        <v>5548</v>
      </c>
      <c r="H676" s="74" t="s">
        <v>1398</v>
      </c>
      <c r="I676" s="190" t="s">
        <v>1666</v>
      </c>
      <c r="J676" s="286"/>
    </row>
    <row r="677" spans="1:10" ht="30" x14ac:dyDescent="0.25">
      <c r="A677" s="308">
        <v>74</v>
      </c>
      <c r="B677" s="26" t="s">
        <v>6268</v>
      </c>
      <c r="C677" s="74" t="s">
        <v>843</v>
      </c>
      <c r="D677" s="74" t="s">
        <v>1764</v>
      </c>
      <c r="E677" s="311">
        <v>0.53</v>
      </c>
      <c r="F677" s="306">
        <v>1336</v>
      </c>
      <c r="G677" s="307" t="s">
        <v>5548</v>
      </c>
      <c r="H677" s="74" t="s">
        <v>1398</v>
      </c>
      <c r="I677" s="190" t="s">
        <v>1666</v>
      </c>
      <c r="J677" s="286"/>
    </row>
    <row r="678" spans="1:10" ht="30" x14ac:dyDescent="0.25">
      <c r="A678" s="308">
        <v>75</v>
      </c>
      <c r="B678" s="26" t="s">
        <v>6269</v>
      </c>
      <c r="C678" s="74" t="s">
        <v>843</v>
      </c>
      <c r="D678" s="74" t="s">
        <v>1764</v>
      </c>
      <c r="E678" s="309">
        <v>1.5</v>
      </c>
      <c r="F678" s="306">
        <v>3780.0000000000005</v>
      </c>
      <c r="G678" s="307" t="s">
        <v>5548</v>
      </c>
      <c r="H678" s="310" t="s">
        <v>1398</v>
      </c>
      <c r="I678" s="74" t="s">
        <v>1666</v>
      </c>
      <c r="J678" s="26"/>
    </row>
    <row r="679" spans="1:10" x14ac:dyDescent="0.25">
      <c r="A679" s="308">
        <v>76</v>
      </c>
      <c r="B679" s="26" t="s">
        <v>6270</v>
      </c>
      <c r="C679" s="74" t="s">
        <v>912</v>
      </c>
      <c r="D679" s="74" t="s">
        <v>1764</v>
      </c>
      <c r="E679" s="309">
        <v>0.16</v>
      </c>
      <c r="F679" s="306">
        <v>320</v>
      </c>
      <c r="G679" s="307" t="s">
        <v>5548</v>
      </c>
      <c r="H679" s="190" t="s">
        <v>1398</v>
      </c>
      <c r="I679" s="74" t="s">
        <v>1528</v>
      </c>
      <c r="J679" s="26"/>
    </row>
    <row r="680" spans="1:10" x14ac:dyDescent="0.25">
      <c r="A680" s="308">
        <v>77</v>
      </c>
      <c r="B680" s="26" t="s">
        <v>6271</v>
      </c>
      <c r="C680" s="74" t="s">
        <v>843</v>
      </c>
      <c r="D680" s="74" t="s">
        <v>1764</v>
      </c>
      <c r="E680" s="309">
        <v>1.6</v>
      </c>
      <c r="F680" s="306">
        <v>6400</v>
      </c>
      <c r="G680" s="307" t="s">
        <v>5548</v>
      </c>
      <c r="H680" s="74" t="s">
        <v>1398</v>
      </c>
      <c r="I680" s="74" t="s">
        <v>1449</v>
      </c>
      <c r="J680" s="286"/>
    </row>
    <row r="681" spans="1:10" ht="30" x14ac:dyDescent="0.25">
      <c r="A681" s="308">
        <v>78</v>
      </c>
      <c r="B681" s="26" t="s">
        <v>6272</v>
      </c>
      <c r="C681" s="74" t="s">
        <v>793</v>
      </c>
      <c r="D681" s="74" t="s">
        <v>1764</v>
      </c>
      <c r="E681" s="309">
        <v>4.4999999999999998E-2</v>
      </c>
      <c r="F681" s="306">
        <f>45*3</f>
        <v>135</v>
      </c>
      <c r="G681" s="307" t="s">
        <v>5548</v>
      </c>
      <c r="H681" s="74" t="s">
        <v>1398</v>
      </c>
      <c r="I681" s="74" t="s">
        <v>1399</v>
      </c>
      <c r="J681" s="26"/>
    </row>
    <row r="682" spans="1:10" ht="30" x14ac:dyDescent="0.25">
      <c r="A682" s="308">
        <v>79</v>
      </c>
      <c r="B682" s="26" t="s">
        <v>6273</v>
      </c>
      <c r="C682" s="304" t="s">
        <v>793</v>
      </c>
      <c r="D682" s="74" t="s">
        <v>1764</v>
      </c>
      <c r="E682" s="309">
        <v>1.49</v>
      </c>
      <c r="F682" s="306">
        <v>3700</v>
      </c>
      <c r="G682" s="307" t="s">
        <v>5548</v>
      </c>
      <c r="H682" s="74" t="s">
        <v>1398</v>
      </c>
      <c r="I682" s="74" t="s">
        <v>1399</v>
      </c>
      <c r="J682" s="26"/>
    </row>
    <row r="683" spans="1:10" ht="60" x14ac:dyDescent="0.25">
      <c r="A683" s="308">
        <v>80</v>
      </c>
      <c r="B683" s="26" t="s">
        <v>6274</v>
      </c>
      <c r="C683" s="74" t="s">
        <v>843</v>
      </c>
      <c r="D683" s="74" t="s">
        <v>1764</v>
      </c>
      <c r="E683" s="311">
        <v>1.28</v>
      </c>
      <c r="F683" s="306">
        <v>2739</v>
      </c>
      <c r="G683" s="307" t="s">
        <v>5548</v>
      </c>
      <c r="H683" s="74" t="s">
        <v>1398</v>
      </c>
      <c r="I683" s="74" t="s">
        <v>1666</v>
      </c>
      <c r="J683" s="286"/>
    </row>
    <row r="684" spans="1:10" ht="75" x14ac:dyDescent="0.25">
      <c r="A684" s="308">
        <v>81</v>
      </c>
      <c r="B684" s="26" t="s">
        <v>6275</v>
      </c>
      <c r="C684" s="74" t="s">
        <v>843</v>
      </c>
      <c r="D684" s="74" t="s">
        <v>1764</v>
      </c>
      <c r="E684" s="309">
        <v>0.35</v>
      </c>
      <c r="F684" s="306">
        <v>700</v>
      </c>
      <c r="G684" s="307" t="s">
        <v>5548</v>
      </c>
      <c r="H684" s="74" t="s">
        <v>1398</v>
      </c>
      <c r="I684" s="74" t="s">
        <v>5686</v>
      </c>
      <c r="J684" s="26"/>
    </row>
    <row r="685" spans="1:10" ht="45" x14ac:dyDescent="0.25">
      <c r="A685" s="308">
        <v>82</v>
      </c>
      <c r="B685" s="26" t="s">
        <v>6276</v>
      </c>
      <c r="C685" s="304" t="s">
        <v>787</v>
      </c>
      <c r="D685" s="74" t="s">
        <v>1764</v>
      </c>
      <c r="E685" s="309">
        <v>0.35</v>
      </c>
      <c r="F685" s="306">
        <v>671.99999999999989</v>
      </c>
      <c r="G685" s="307" t="s">
        <v>5548</v>
      </c>
      <c r="H685" s="74" t="s">
        <v>1398</v>
      </c>
      <c r="I685" s="74" t="s">
        <v>1666</v>
      </c>
      <c r="J685" s="26" t="s">
        <v>6277</v>
      </c>
    </row>
    <row r="686" spans="1:10" ht="45" x14ac:dyDescent="0.25">
      <c r="A686" s="308">
        <v>83</v>
      </c>
      <c r="B686" s="26" t="s">
        <v>6278</v>
      </c>
      <c r="C686" s="304" t="s">
        <v>843</v>
      </c>
      <c r="D686" s="74" t="s">
        <v>1764</v>
      </c>
      <c r="E686" s="309">
        <v>0.11</v>
      </c>
      <c r="F686" s="306">
        <v>208</v>
      </c>
      <c r="G686" s="307" t="s">
        <v>5548</v>
      </c>
      <c r="H686" s="331" t="s">
        <v>1398</v>
      </c>
      <c r="I686" s="74" t="s">
        <v>1666</v>
      </c>
      <c r="J686" s="26"/>
    </row>
    <row r="687" spans="1:10" x14ac:dyDescent="0.25">
      <c r="A687" s="308">
        <v>84</v>
      </c>
      <c r="B687" s="36" t="s">
        <v>6279</v>
      </c>
      <c r="C687" s="304" t="s">
        <v>843</v>
      </c>
      <c r="D687" s="74" t="s">
        <v>1764</v>
      </c>
      <c r="E687" s="309"/>
      <c r="F687" s="306">
        <v>2000</v>
      </c>
      <c r="G687" s="307" t="s">
        <v>5548</v>
      </c>
      <c r="H687" s="331" t="s">
        <v>1398</v>
      </c>
      <c r="I687" s="74" t="s">
        <v>1666</v>
      </c>
      <c r="J687" s="26"/>
    </row>
    <row r="688" spans="1:10" x14ac:dyDescent="0.25">
      <c r="A688" s="308">
        <v>85</v>
      </c>
      <c r="B688" s="36" t="s">
        <v>6280</v>
      </c>
      <c r="C688" s="304" t="s">
        <v>843</v>
      </c>
      <c r="D688" s="74" t="s">
        <v>1764</v>
      </c>
      <c r="E688" s="309"/>
      <c r="F688" s="306">
        <v>1860</v>
      </c>
      <c r="G688" s="307" t="s">
        <v>5548</v>
      </c>
      <c r="H688" s="331" t="s">
        <v>1398</v>
      </c>
      <c r="I688" s="74" t="s">
        <v>1666</v>
      </c>
      <c r="J688" s="26"/>
    </row>
    <row r="689" spans="1:10" x14ac:dyDescent="0.25">
      <c r="A689" s="308"/>
      <c r="B689" s="26"/>
      <c r="C689" s="304"/>
      <c r="D689" s="74" t="s">
        <v>1764</v>
      </c>
      <c r="E689" s="309"/>
      <c r="F689" s="306"/>
      <c r="G689" s="307"/>
      <c r="H689" s="331"/>
      <c r="I689" s="74"/>
      <c r="J689" s="26"/>
    </row>
    <row r="690" spans="1:10" x14ac:dyDescent="0.25">
      <c r="A690" s="308">
        <v>1</v>
      </c>
      <c r="B690" s="26" t="s">
        <v>6281</v>
      </c>
      <c r="C690" s="304" t="s">
        <v>912</v>
      </c>
      <c r="D690" s="74" t="s">
        <v>1813</v>
      </c>
      <c r="E690" s="309">
        <v>0.15</v>
      </c>
      <c r="F690" s="306">
        <v>225</v>
      </c>
      <c r="G690" s="307" t="s">
        <v>5548</v>
      </c>
      <c r="H690" s="74" t="s">
        <v>1398</v>
      </c>
      <c r="I690" s="190" t="s">
        <v>1659</v>
      </c>
      <c r="J690" s="26"/>
    </row>
    <row r="691" spans="1:10" ht="30" x14ac:dyDescent="0.25">
      <c r="A691" s="308">
        <v>2</v>
      </c>
      <c r="B691" s="26" t="s">
        <v>6282</v>
      </c>
      <c r="C691" s="74" t="s">
        <v>997</v>
      </c>
      <c r="D691" s="74" t="s">
        <v>1813</v>
      </c>
      <c r="E691" s="311">
        <v>8.4000000000000005E-2</v>
      </c>
      <c r="F691" s="306">
        <v>202</v>
      </c>
      <c r="G691" s="363" t="s">
        <v>5548</v>
      </c>
      <c r="H691" s="74" t="s">
        <v>1398</v>
      </c>
      <c r="I691" s="74" t="s">
        <v>3713</v>
      </c>
      <c r="J691" s="362"/>
    </row>
    <row r="692" spans="1:10" ht="30" x14ac:dyDescent="0.25">
      <c r="A692" s="308">
        <v>3</v>
      </c>
      <c r="B692" s="318" t="s">
        <v>6283</v>
      </c>
      <c r="C692" s="304" t="s">
        <v>912</v>
      </c>
      <c r="D692" s="74" t="s">
        <v>1813</v>
      </c>
      <c r="E692" s="305">
        <v>0.5</v>
      </c>
      <c r="F692" s="306">
        <v>1050</v>
      </c>
      <c r="G692" s="307" t="s">
        <v>5548</v>
      </c>
      <c r="H692" s="74" t="s">
        <v>1398</v>
      </c>
      <c r="I692" s="190" t="s">
        <v>5686</v>
      </c>
      <c r="J692" s="286"/>
    </row>
    <row r="693" spans="1:10" ht="60" x14ac:dyDescent="0.25">
      <c r="A693" s="308">
        <v>4</v>
      </c>
      <c r="B693" s="26" t="s">
        <v>6284</v>
      </c>
      <c r="C693" s="304" t="s">
        <v>997</v>
      </c>
      <c r="D693" s="74" t="s">
        <v>1813</v>
      </c>
      <c r="E693" s="309">
        <v>0.28000000000000003</v>
      </c>
      <c r="F693" s="306">
        <v>700.00000000000011</v>
      </c>
      <c r="G693" s="307" t="s">
        <v>5548</v>
      </c>
      <c r="H693" s="74" t="s">
        <v>1398</v>
      </c>
      <c r="I693" s="74" t="s">
        <v>5686</v>
      </c>
      <c r="J693" s="26"/>
    </row>
    <row r="694" spans="1:10" ht="30" x14ac:dyDescent="0.25">
      <c r="A694" s="308">
        <v>5</v>
      </c>
      <c r="B694" s="26" t="s">
        <v>6285</v>
      </c>
      <c r="C694" s="74" t="s">
        <v>997</v>
      </c>
      <c r="D694" s="74" t="s">
        <v>1813</v>
      </c>
      <c r="E694" s="311">
        <v>7.0000000000000007E-2</v>
      </c>
      <c r="F694" s="306">
        <v>193</v>
      </c>
      <c r="G694" s="307" t="s">
        <v>5548</v>
      </c>
      <c r="H694" s="74" t="s">
        <v>45</v>
      </c>
      <c r="I694" s="74" t="s">
        <v>59</v>
      </c>
      <c r="J694" s="362" t="s">
        <v>78</v>
      </c>
    </row>
    <row r="695" spans="1:10" ht="30" x14ac:dyDescent="0.25">
      <c r="A695" s="308">
        <v>6</v>
      </c>
      <c r="B695" s="26" t="s">
        <v>6286</v>
      </c>
      <c r="C695" s="74" t="s">
        <v>912</v>
      </c>
      <c r="D695" s="74" t="s">
        <v>1813</v>
      </c>
      <c r="E695" s="311">
        <v>0.2</v>
      </c>
      <c r="F695" s="306">
        <v>340</v>
      </c>
      <c r="G695" s="307" t="s">
        <v>5548</v>
      </c>
      <c r="H695" s="74" t="s">
        <v>1398</v>
      </c>
      <c r="I695" s="74" t="s">
        <v>5852</v>
      </c>
      <c r="J695" s="362"/>
    </row>
    <row r="696" spans="1:10" ht="75" x14ac:dyDescent="0.25">
      <c r="A696" s="308">
        <v>7</v>
      </c>
      <c r="B696" s="26" t="s">
        <v>6287</v>
      </c>
      <c r="C696" s="304" t="s">
        <v>997</v>
      </c>
      <c r="D696" s="74" t="s">
        <v>1813</v>
      </c>
      <c r="E696" s="309">
        <v>0.48499999999999999</v>
      </c>
      <c r="F696" s="306">
        <v>1261</v>
      </c>
      <c r="G696" s="307" t="s">
        <v>5548</v>
      </c>
      <c r="H696" s="74" t="s">
        <v>1398</v>
      </c>
      <c r="I696" s="190" t="s">
        <v>3713</v>
      </c>
      <c r="J696" s="286"/>
    </row>
    <row r="697" spans="1:10" x14ac:dyDescent="0.25">
      <c r="A697" s="308">
        <v>8</v>
      </c>
      <c r="B697" s="26" t="s">
        <v>6288</v>
      </c>
      <c r="C697" s="74" t="s">
        <v>912</v>
      </c>
      <c r="D697" s="74" t="s">
        <v>1813</v>
      </c>
      <c r="E697" s="309">
        <v>0.2</v>
      </c>
      <c r="F697" s="306">
        <v>300.00000000000006</v>
      </c>
      <c r="G697" s="307" t="s">
        <v>5548</v>
      </c>
      <c r="H697" s="74" t="s">
        <v>1398</v>
      </c>
      <c r="I697" s="74" t="s">
        <v>5852</v>
      </c>
      <c r="J697" s="286"/>
    </row>
    <row r="698" spans="1:10" ht="45" x14ac:dyDescent="0.25">
      <c r="A698" s="308">
        <v>9</v>
      </c>
      <c r="B698" s="26" t="s">
        <v>6289</v>
      </c>
      <c r="C698" s="74" t="s">
        <v>912</v>
      </c>
      <c r="D698" s="74" t="s">
        <v>1813</v>
      </c>
      <c r="E698" s="309">
        <v>0.56999999999999995</v>
      </c>
      <c r="F698" s="306">
        <v>1710</v>
      </c>
      <c r="G698" s="307" t="s">
        <v>5548</v>
      </c>
      <c r="H698" s="74" t="s">
        <v>1398</v>
      </c>
      <c r="I698" s="74" t="s">
        <v>1666</v>
      </c>
      <c r="J698" s="286"/>
    </row>
    <row r="699" spans="1:10" ht="45" x14ac:dyDescent="0.25">
      <c r="A699" s="308">
        <v>10</v>
      </c>
      <c r="B699" s="318" t="s">
        <v>6290</v>
      </c>
      <c r="C699" s="304" t="s">
        <v>997</v>
      </c>
      <c r="D699" s="74" t="s">
        <v>1813</v>
      </c>
      <c r="E699" s="305">
        <v>0.74</v>
      </c>
      <c r="F699" s="306">
        <v>1480</v>
      </c>
      <c r="G699" s="307" t="s">
        <v>5548</v>
      </c>
      <c r="H699" s="74" t="s">
        <v>1398</v>
      </c>
      <c r="I699" s="74" t="s">
        <v>1400</v>
      </c>
      <c r="J699" s="286"/>
    </row>
    <row r="700" spans="1:10" x14ac:dyDescent="0.25">
      <c r="A700" s="308">
        <v>11</v>
      </c>
      <c r="B700" s="26" t="s">
        <v>6291</v>
      </c>
      <c r="C700" s="74" t="s">
        <v>912</v>
      </c>
      <c r="D700" s="74" t="s">
        <v>1813</v>
      </c>
      <c r="E700" s="309">
        <v>0.7</v>
      </c>
      <c r="F700" s="306">
        <v>1395</v>
      </c>
      <c r="G700" s="307" t="s">
        <v>5548</v>
      </c>
      <c r="H700" s="74" t="s">
        <v>1398</v>
      </c>
      <c r="I700" s="74" t="s">
        <v>1659</v>
      </c>
      <c r="J700" s="286"/>
    </row>
    <row r="701" spans="1:10" ht="60" x14ac:dyDescent="0.25">
      <c r="A701" s="308">
        <v>12</v>
      </c>
      <c r="B701" s="26" t="s">
        <v>6292</v>
      </c>
      <c r="C701" s="74" t="s">
        <v>912</v>
      </c>
      <c r="D701" s="74" t="s">
        <v>1813</v>
      </c>
      <c r="E701" s="309">
        <v>0.84499999999999997</v>
      </c>
      <c r="F701" s="306">
        <v>1859</v>
      </c>
      <c r="G701" s="307" t="s">
        <v>5548</v>
      </c>
      <c r="H701" s="74" t="s">
        <v>1398</v>
      </c>
      <c r="I701" s="74" t="s">
        <v>5852</v>
      </c>
      <c r="J701" s="26"/>
    </row>
    <row r="702" spans="1:10" ht="45" x14ac:dyDescent="0.25">
      <c r="A702" s="308">
        <v>13</v>
      </c>
      <c r="B702" s="26" t="s">
        <v>6293</v>
      </c>
      <c r="C702" s="74" t="s">
        <v>997</v>
      </c>
      <c r="D702" s="74" t="s">
        <v>1813</v>
      </c>
      <c r="E702" s="309">
        <v>0.87000000000000011</v>
      </c>
      <c r="F702" s="306">
        <v>1740.0000000000002</v>
      </c>
      <c r="G702" s="307" t="s">
        <v>5548</v>
      </c>
      <c r="H702" s="74" t="s">
        <v>1398</v>
      </c>
      <c r="I702" s="74" t="s">
        <v>1480</v>
      </c>
      <c r="J702" s="286"/>
    </row>
    <row r="703" spans="1:10" x14ac:dyDescent="0.25">
      <c r="A703" s="308">
        <v>14</v>
      </c>
      <c r="B703" s="26" t="s">
        <v>1074</v>
      </c>
      <c r="C703" s="74" t="s">
        <v>912</v>
      </c>
      <c r="D703" s="74" t="s">
        <v>1813</v>
      </c>
      <c r="E703" s="309">
        <v>0.17</v>
      </c>
      <c r="F703" s="306">
        <v>255</v>
      </c>
      <c r="G703" s="307" t="s">
        <v>5548</v>
      </c>
      <c r="H703" s="74" t="s">
        <v>1398</v>
      </c>
      <c r="I703" s="74" t="s">
        <v>1659</v>
      </c>
      <c r="J703" s="286"/>
    </row>
    <row r="704" spans="1:10" ht="30" x14ac:dyDescent="0.25">
      <c r="A704" s="308">
        <v>15</v>
      </c>
      <c r="B704" s="26" t="s">
        <v>6294</v>
      </c>
      <c r="C704" s="74" t="s">
        <v>997</v>
      </c>
      <c r="D704" s="74" t="s">
        <v>1813</v>
      </c>
      <c r="E704" s="311">
        <v>0.28999999999999998</v>
      </c>
      <c r="F704" s="306">
        <v>638</v>
      </c>
      <c r="G704" s="307" t="s">
        <v>5548</v>
      </c>
      <c r="H704" s="74" t="s">
        <v>1398</v>
      </c>
      <c r="I704" s="74" t="s">
        <v>1449</v>
      </c>
      <c r="J704" s="286"/>
    </row>
    <row r="705" spans="1:10" x14ac:dyDescent="0.25">
      <c r="A705" s="308">
        <v>16</v>
      </c>
      <c r="B705" s="26" t="s">
        <v>1820</v>
      </c>
      <c r="C705" s="74" t="s">
        <v>912</v>
      </c>
      <c r="D705" s="74" t="s">
        <v>1813</v>
      </c>
      <c r="E705" s="309">
        <v>0.14000000000000001</v>
      </c>
      <c r="F705" s="306">
        <v>210</v>
      </c>
      <c r="G705" s="307" t="s">
        <v>5548</v>
      </c>
      <c r="H705" s="74" t="s">
        <v>1398</v>
      </c>
      <c r="I705" s="74" t="s">
        <v>5852</v>
      </c>
      <c r="J705" s="286"/>
    </row>
    <row r="706" spans="1:10" ht="30" x14ac:dyDescent="0.25">
      <c r="A706" s="308">
        <v>17</v>
      </c>
      <c r="B706" s="312" t="s">
        <v>6295</v>
      </c>
      <c r="C706" s="74" t="s">
        <v>997</v>
      </c>
      <c r="D706" s="74" t="s">
        <v>1813</v>
      </c>
      <c r="E706" s="327">
        <v>0.24</v>
      </c>
      <c r="F706" s="306">
        <v>576</v>
      </c>
      <c r="G706" s="307" t="s">
        <v>5548</v>
      </c>
      <c r="H706" s="74" t="s">
        <v>1398</v>
      </c>
      <c r="I706" s="74" t="s">
        <v>1400</v>
      </c>
      <c r="J706" s="26"/>
    </row>
    <row r="707" spans="1:10" ht="30" x14ac:dyDescent="0.25">
      <c r="A707" s="308">
        <v>18</v>
      </c>
      <c r="B707" s="26" t="s">
        <v>6296</v>
      </c>
      <c r="C707" s="74" t="s">
        <v>997</v>
      </c>
      <c r="D707" s="74" t="s">
        <v>1813</v>
      </c>
      <c r="E707" s="309">
        <v>0.1</v>
      </c>
      <c r="F707" s="306">
        <v>220.00000000000003</v>
      </c>
      <c r="G707" s="307" t="s">
        <v>5548</v>
      </c>
      <c r="H707" s="74" t="s">
        <v>1398</v>
      </c>
      <c r="I707" s="74" t="s">
        <v>1417</v>
      </c>
      <c r="J707" s="286"/>
    </row>
    <row r="708" spans="1:10" ht="45" x14ac:dyDescent="0.25">
      <c r="A708" s="308">
        <v>19</v>
      </c>
      <c r="B708" s="26" t="s">
        <v>6297</v>
      </c>
      <c r="C708" s="74" t="s">
        <v>997</v>
      </c>
      <c r="D708" s="74" t="s">
        <v>1813</v>
      </c>
      <c r="E708" s="311">
        <v>0.23499999999999999</v>
      </c>
      <c r="F708" s="306">
        <v>588</v>
      </c>
      <c r="G708" s="307" t="s">
        <v>5548</v>
      </c>
      <c r="H708" s="74" t="s">
        <v>1398</v>
      </c>
      <c r="I708" s="74" t="s">
        <v>1408</v>
      </c>
      <c r="J708" s="286"/>
    </row>
    <row r="709" spans="1:10" x14ac:dyDescent="0.25">
      <c r="A709" s="308">
        <v>20</v>
      </c>
      <c r="B709" s="26" t="s">
        <v>6298</v>
      </c>
      <c r="C709" s="74" t="s">
        <v>843</v>
      </c>
      <c r="D709" s="74" t="s">
        <v>1813</v>
      </c>
      <c r="E709" s="309">
        <v>0.33</v>
      </c>
      <c r="F709" s="306">
        <v>660</v>
      </c>
      <c r="G709" s="307" t="s">
        <v>5567</v>
      </c>
      <c r="H709" s="74" t="s">
        <v>1398</v>
      </c>
      <c r="I709" s="74" t="s">
        <v>1449</v>
      </c>
      <c r="J709" s="26"/>
    </row>
    <row r="710" spans="1:10" ht="30" x14ac:dyDescent="0.25">
      <c r="A710" s="308">
        <v>21</v>
      </c>
      <c r="B710" s="26" t="s">
        <v>6299</v>
      </c>
      <c r="C710" s="74" t="s">
        <v>843</v>
      </c>
      <c r="D710" s="74" t="s">
        <v>1813</v>
      </c>
      <c r="E710" s="309">
        <v>0.63</v>
      </c>
      <c r="F710" s="306">
        <v>1260</v>
      </c>
      <c r="G710" s="307" t="s">
        <v>5548</v>
      </c>
      <c r="H710" s="74" t="s">
        <v>1398</v>
      </c>
      <c r="I710" s="74" t="s">
        <v>1449</v>
      </c>
      <c r="J710" s="286"/>
    </row>
    <row r="711" spans="1:10" x14ac:dyDescent="0.25">
      <c r="A711" s="308">
        <v>22</v>
      </c>
      <c r="B711" s="26" t="s">
        <v>6300</v>
      </c>
      <c r="C711" s="93" t="s">
        <v>912</v>
      </c>
      <c r="D711" s="74" t="s">
        <v>1813</v>
      </c>
      <c r="E711" s="309">
        <v>0.6</v>
      </c>
      <c r="F711" s="306">
        <v>1080</v>
      </c>
      <c r="G711" s="307" t="s">
        <v>5548</v>
      </c>
      <c r="H711" s="74" t="s">
        <v>1398</v>
      </c>
      <c r="I711" s="74" t="s">
        <v>5686</v>
      </c>
      <c r="J711" s="26"/>
    </row>
    <row r="712" spans="1:10" ht="30" x14ac:dyDescent="0.25">
      <c r="A712" s="308">
        <v>23</v>
      </c>
      <c r="B712" s="318" t="s">
        <v>6301</v>
      </c>
      <c r="C712" s="304" t="s">
        <v>997</v>
      </c>
      <c r="D712" s="74" t="s">
        <v>1813</v>
      </c>
      <c r="E712" s="305">
        <v>0.06</v>
      </c>
      <c r="F712" s="306">
        <v>108</v>
      </c>
      <c r="G712" s="307" t="s">
        <v>5548</v>
      </c>
      <c r="H712" s="74" t="s">
        <v>1398</v>
      </c>
      <c r="I712" s="74" t="s">
        <v>5686</v>
      </c>
      <c r="J712" s="286" t="s">
        <v>6302</v>
      </c>
    </row>
    <row r="713" spans="1:10" x14ac:dyDescent="0.25">
      <c r="A713" s="308">
        <v>24</v>
      </c>
      <c r="B713" s="365" t="s">
        <v>6303</v>
      </c>
      <c r="C713" s="320" t="s">
        <v>997</v>
      </c>
      <c r="D713" s="112" t="s">
        <v>1813</v>
      </c>
      <c r="E713" s="366">
        <v>0.05</v>
      </c>
      <c r="F713" s="322">
        <v>75</v>
      </c>
      <c r="G713" s="323" t="s">
        <v>5548</v>
      </c>
      <c r="H713" s="112" t="s">
        <v>1398</v>
      </c>
      <c r="I713" s="112" t="s">
        <v>1408</v>
      </c>
      <c r="J713" s="326"/>
    </row>
    <row r="714" spans="1:10" ht="30" x14ac:dyDescent="0.25">
      <c r="A714" s="308">
        <v>25</v>
      </c>
      <c r="B714" s="312" t="s">
        <v>6304</v>
      </c>
      <c r="C714" s="304" t="s">
        <v>623</v>
      </c>
      <c r="D714" s="74" t="s">
        <v>1813</v>
      </c>
      <c r="E714" s="305">
        <v>0.71</v>
      </c>
      <c r="F714" s="306">
        <v>4210</v>
      </c>
      <c r="G714" s="307" t="s">
        <v>5548</v>
      </c>
      <c r="H714" s="74" t="s">
        <v>45</v>
      </c>
      <c r="I714" s="74" t="s">
        <v>74</v>
      </c>
      <c r="J714" s="286" t="s">
        <v>78</v>
      </c>
    </row>
    <row r="715" spans="1:10" x14ac:dyDescent="0.25">
      <c r="A715" s="308">
        <v>26</v>
      </c>
      <c r="B715" s="26" t="s">
        <v>6305</v>
      </c>
      <c r="C715" s="74" t="s">
        <v>912</v>
      </c>
      <c r="D715" s="74" t="s">
        <v>1813</v>
      </c>
      <c r="E715" s="309">
        <v>0.04</v>
      </c>
      <c r="F715" s="306">
        <v>92</v>
      </c>
      <c r="G715" s="307" t="s">
        <v>5548</v>
      </c>
      <c r="H715" s="74" t="s">
        <v>1398</v>
      </c>
      <c r="I715" s="74" t="s">
        <v>5852</v>
      </c>
      <c r="J715" s="286"/>
    </row>
    <row r="716" spans="1:10" ht="30" x14ac:dyDescent="0.25">
      <c r="A716" s="308">
        <v>27</v>
      </c>
      <c r="B716" s="26" t="s">
        <v>6306</v>
      </c>
      <c r="C716" s="74" t="s">
        <v>997</v>
      </c>
      <c r="D716" s="74" t="s">
        <v>1813</v>
      </c>
      <c r="E716" s="309">
        <v>0.2</v>
      </c>
      <c r="F716" s="306">
        <v>420.00000000000006</v>
      </c>
      <c r="G716" s="307" t="s">
        <v>5548</v>
      </c>
      <c r="H716" s="74" t="s">
        <v>1398</v>
      </c>
      <c r="I716" s="74" t="s">
        <v>1399</v>
      </c>
      <c r="J716" s="286"/>
    </row>
    <row r="717" spans="1:10" x14ac:dyDescent="0.25">
      <c r="A717" s="308">
        <v>28</v>
      </c>
      <c r="B717" s="26" t="s">
        <v>6307</v>
      </c>
      <c r="C717" s="74" t="s">
        <v>912</v>
      </c>
      <c r="D717" s="74" t="s">
        <v>1813</v>
      </c>
      <c r="E717" s="311">
        <v>0.4</v>
      </c>
      <c r="F717" s="306">
        <v>840.00000000000011</v>
      </c>
      <c r="G717" s="307" t="s">
        <v>5548</v>
      </c>
      <c r="H717" s="74" t="s">
        <v>1398</v>
      </c>
      <c r="I717" s="74" t="s">
        <v>1399</v>
      </c>
      <c r="J717" s="286"/>
    </row>
    <row r="718" spans="1:10" ht="45" x14ac:dyDescent="0.25">
      <c r="A718" s="308">
        <v>29</v>
      </c>
      <c r="B718" s="26" t="s">
        <v>6308</v>
      </c>
      <c r="C718" s="74" t="s">
        <v>912</v>
      </c>
      <c r="D718" s="74" t="s">
        <v>1813</v>
      </c>
      <c r="E718" s="309">
        <v>0.31</v>
      </c>
      <c r="F718" s="306">
        <v>682</v>
      </c>
      <c r="G718" s="307" t="s">
        <v>5548</v>
      </c>
      <c r="H718" s="74" t="s">
        <v>1398</v>
      </c>
      <c r="I718" s="74" t="s">
        <v>5686</v>
      </c>
      <c r="J718" s="286"/>
    </row>
    <row r="719" spans="1:10" x14ac:dyDescent="0.25">
      <c r="A719" s="308">
        <v>30</v>
      </c>
      <c r="B719" s="328" t="s">
        <v>6309</v>
      </c>
      <c r="C719" s="320" t="s">
        <v>997</v>
      </c>
      <c r="D719" s="112" t="s">
        <v>1813</v>
      </c>
      <c r="E719" s="321">
        <v>0.6</v>
      </c>
      <c r="F719" s="322">
        <v>1200</v>
      </c>
      <c r="G719" s="323" t="s">
        <v>5548</v>
      </c>
      <c r="H719" s="112" t="s">
        <v>1398</v>
      </c>
      <c r="I719" s="112" t="s">
        <v>1400</v>
      </c>
      <c r="J719" s="326"/>
    </row>
    <row r="720" spans="1:10" ht="30" x14ac:dyDescent="0.25">
      <c r="A720" s="308">
        <v>31</v>
      </c>
      <c r="B720" s="26" t="s">
        <v>6310</v>
      </c>
      <c r="C720" s="74" t="s">
        <v>793</v>
      </c>
      <c r="D720" s="74" t="s">
        <v>1813</v>
      </c>
      <c r="E720" s="309">
        <v>0.14000000000000001</v>
      </c>
      <c r="F720" s="306">
        <v>311</v>
      </c>
      <c r="G720" s="307" t="s">
        <v>5548</v>
      </c>
      <c r="H720" s="74" t="s">
        <v>1398</v>
      </c>
      <c r="I720" s="74" t="s">
        <v>1486</v>
      </c>
      <c r="J720" s="286" t="s">
        <v>6311</v>
      </c>
    </row>
    <row r="721" spans="1:10" ht="30" x14ac:dyDescent="0.25">
      <c r="A721" s="308">
        <v>32</v>
      </c>
      <c r="B721" s="312" t="s">
        <v>6312</v>
      </c>
      <c r="C721" s="74" t="s">
        <v>912</v>
      </c>
      <c r="D721" s="74" t="s">
        <v>1813</v>
      </c>
      <c r="E721" s="309">
        <v>0.02</v>
      </c>
      <c r="F721" s="306">
        <v>60</v>
      </c>
      <c r="G721" s="307" t="s">
        <v>5548</v>
      </c>
      <c r="H721" s="74" t="s">
        <v>1398</v>
      </c>
      <c r="I721" s="74" t="s">
        <v>1512</v>
      </c>
      <c r="J721" s="286"/>
    </row>
    <row r="722" spans="1:10" ht="30" x14ac:dyDescent="0.25">
      <c r="A722" s="308">
        <v>33</v>
      </c>
      <c r="B722" s="26" t="s">
        <v>6313</v>
      </c>
      <c r="C722" s="74" t="s">
        <v>912</v>
      </c>
      <c r="D722" s="74" t="s">
        <v>1813</v>
      </c>
      <c r="E722" s="309">
        <v>0.08</v>
      </c>
      <c r="F722" s="306">
        <v>264</v>
      </c>
      <c r="G722" s="307" t="s">
        <v>5548</v>
      </c>
      <c r="H722" s="74" t="s">
        <v>1398</v>
      </c>
      <c r="I722" s="74" t="s">
        <v>1666</v>
      </c>
      <c r="J722" s="286"/>
    </row>
    <row r="723" spans="1:10" x14ac:dyDescent="0.25">
      <c r="A723" s="308">
        <v>34</v>
      </c>
      <c r="B723" s="312" t="s">
        <v>6314</v>
      </c>
      <c r="C723" s="304" t="s">
        <v>912</v>
      </c>
      <c r="D723" s="74" t="s">
        <v>1813</v>
      </c>
      <c r="E723" s="316">
        <v>1</v>
      </c>
      <c r="F723" s="306">
        <v>2130</v>
      </c>
      <c r="G723" s="317" t="s">
        <v>5548</v>
      </c>
      <c r="H723" s="74" t="s">
        <v>1398</v>
      </c>
      <c r="I723" s="74" t="s">
        <v>1666</v>
      </c>
      <c r="J723" s="329"/>
    </row>
    <row r="724" spans="1:10" x14ac:dyDescent="0.25">
      <c r="A724" s="308">
        <v>35</v>
      </c>
      <c r="B724" s="26" t="s">
        <v>6315</v>
      </c>
      <c r="C724" s="304" t="s">
        <v>912</v>
      </c>
      <c r="D724" s="74" t="s">
        <v>1813</v>
      </c>
      <c r="E724" s="311">
        <v>9.4E-2</v>
      </c>
      <c r="F724" s="306">
        <v>174</v>
      </c>
      <c r="G724" s="307" t="s">
        <v>5548</v>
      </c>
      <c r="H724" s="190" t="s">
        <v>1398</v>
      </c>
      <c r="I724" s="74" t="s">
        <v>1659</v>
      </c>
      <c r="J724" s="286"/>
    </row>
    <row r="725" spans="1:10" ht="45" x14ac:dyDescent="0.25">
      <c r="A725" s="308">
        <v>36</v>
      </c>
      <c r="B725" s="26" t="s">
        <v>6316</v>
      </c>
      <c r="C725" s="74" t="s">
        <v>997</v>
      </c>
      <c r="D725" s="74" t="s">
        <v>1813</v>
      </c>
      <c r="E725" s="309">
        <v>0.18</v>
      </c>
      <c r="F725" s="306">
        <v>464</v>
      </c>
      <c r="G725" s="307" t="s">
        <v>5548</v>
      </c>
      <c r="H725" s="74" t="s">
        <v>1398</v>
      </c>
      <c r="I725" s="74" t="s">
        <v>1480</v>
      </c>
      <c r="J725" s="286" t="s">
        <v>6317</v>
      </c>
    </row>
    <row r="726" spans="1:10" x14ac:dyDescent="0.25">
      <c r="A726" s="308">
        <v>37</v>
      </c>
      <c r="B726" s="26" t="s">
        <v>6318</v>
      </c>
      <c r="C726" s="74" t="s">
        <v>912</v>
      </c>
      <c r="D726" s="74" t="s">
        <v>1813</v>
      </c>
      <c r="E726" s="309">
        <v>0.115</v>
      </c>
      <c r="F726" s="306">
        <v>217</v>
      </c>
      <c r="G726" s="307" t="s">
        <v>5548</v>
      </c>
      <c r="H726" s="74" t="s">
        <v>1398</v>
      </c>
      <c r="I726" s="74" t="s">
        <v>1480</v>
      </c>
      <c r="J726" s="286"/>
    </row>
    <row r="727" spans="1:10" ht="30" x14ac:dyDescent="0.25">
      <c r="A727" s="308">
        <v>38</v>
      </c>
      <c r="B727" s="26" t="s">
        <v>6319</v>
      </c>
      <c r="C727" s="74" t="s">
        <v>912</v>
      </c>
      <c r="D727" s="74" t="s">
        <v>1813</v>
      </c>
      <c r="E727" s="316">
        <v>2.5000000000000001E-2</v>
      </c>
      <c r="F727" s="306">
        <v>72</v>
      </c>
      <c r="G727" s="317" t="s">
        <v>5548</v>
      </c>
      <c r="H727" s="74" t="s">
        <v>1398</v>
      </c>
      <c r="I727" s="74" t="s">
        <v>5852</v>
      </c>
      <c r="J727" s="290"/>
    </row>
    <row r="728" spans="1:10" ht="30" x14ac:dyDescent="0.25">
      <c r="A728" s="308">
        <v>39</v>
      </c>
      <c r="B728" s="26" t="s">
        <v>6320</v>
      </c>
      <c r="C728" s="74" t="s">
        <v>912</v>
      </c>
      <c r="D728" s="74" t="s">
        <v>1813</v>
      </c>
      <c r="E728" s="316">
        <v>0.08</v>
      </c>
      <c r="F728" s="306">
        <v>160</v>
      </c>
      <c r="G728" s="317" t="s">
        <v>5548</v>
      </c>
      <c r="H728" s="74" t="s">
        <v>1398</v>
      </c>
      <c r="I728" s="74" t="s">
        <v>5852</v>
      </c>
      <c r="J728" s="290"/>
    </row>
    <row r="729" spans="1:10" x14ac:dyDescent="0.25">
      <c r="A729" s="308">
        <v>40</v>
      </c>
      <c r="B729" s="26" t="s">
        <v>6321</v>
      </c>
      <c r="C729" s="74" t="s">
        <v>997</v>
      </c>
      <c r="D729" s="74" t="s">
        <v>1813</v>
      </c>
      <c r="E729" s="309">
        <v>0.86</v>
      </c>
      <c r="F729" s="306">
        <v>3440</v>
      </c>
      <c r="G729" s="307" t="s">
        <v>5548</v>
      </c>
      <c r="H729" s="74" t="s">
        <v>1398</v>
      </c>
      <c r="I729" s="74" t="s">
        <v>1520</v>
      </c>
      <c r="J729" s="286"/>
    </row>
    <row r="730" spans="1:10" x14ac:dyDescent="0.25">
      <c r="A730" s="308">
        <v>41</v>
      </c>
      <c r="B730" s="26" t="s">
        <v>6322</v>
      </c>
      <c r="C730" s="74" t="s">
        <v>912</v>
      </c>
      <c r="D730" s="74" t="s">
        <v>1813</v>
      </c>
      <c r="E730" s="309">
        <v>0.01</v>
      </c>
      <c r="F730" s="306">
        <v>20</v>
      </c>
      <c r="G730" s="307" t="s">
        <v>5548</v>
      </c>
      <c r="H730" s="190" t="s">
        <v>1398</v>
      </c>
      <c r="I730" s="74" t="s">
        <v>1520</v>
      </c>
      <c r="J730" s="26"/>
    </row>
    <row r="731" spans="1:10" ht="30" x14ac:dyDescent="0.25">
      <c r="A731" s="308">
        <v>42</v>
      </c>
      <c r="B731" s="26" t="s">
        <v>6323</v>
      </c>
      <c r="C731" s="304" t="s">
        <v>912</v>
      </c>
      <c r="D731" s="74" t="s">
        <v>1813</v>
      </c>
      <c r="E731" s="311">
        <v>0.36</v>
      </c>
      <c r="F731" s="306">
        <v>720</v>
      </c>
      <c r="G731" s="307" t="s">
        <v>5548</v>
      </c>
      <c r="H731" s="74" t="s">
        <v>1398</v>
      </c>
      <c r="I731" s="74" t="s">
        <v>3713</v>
      </c>
      <c r="J731" s="286"/>
    </row>
    <row r="732" spans="1:10" x14ac:dyDescent="0.25">
      <c r="A732" s="308">
        <v>43</v>
      </c>
      <c r="B732" s="26" t="s">
        <v>6324</v>
      </c>
      <c r="C732" s="74" t="s">
        <v>912</v>
      </c>
      <c r="D732" s="74" t="s">
        <v>1813</v>
      </c>
      <c r="E732" s="309">
        <v>1.2</v>
      </c>
      <c r="F732" s="306">
        <v>6000</v>
      </c>
      <c r="G732" s="307" t="s">
        <v>5548</v>
      </c>
      <c r="H732" s="74" t="s">
        <v>1398</v>
      </c>
      <c r="I732" s="74" t="s">
        <v>3713</v>
      </c>
      <c r="J732" s="286"/>
    </row>
    <row r="733" spans="1:10" x14ac:dyDescent="0.25">
      <c r="A733" s="308">
        <v>44</v>
      </c>
      <c r="B733" s="26" t="s">
        <v>6325</v>
      </c>
      <c r="C733" s="74" t="s">
        <v>912</v>
      </c>
      <c r="D733" s="74" t="s">
        <v>1813</v>
      </c>
      <c r="E733" s="311">
        <v>0.01</v>
      </c>
      <c r="F733" s="306">
        <v>20</v>
      </c>
      <c r="G733" s="307" t="s">
        <v>5548</v>
      </c>
      <c r="H733" s="190" t="s">
        <v>1398</v>
      </c>
      <c r="I733" s="190" t="s">
        <v>3713</v>
      </c>
      <c r="J733" s="286"/>
    </row>
    <row r="734" spans="1:10" x14ac:dyDescent="0.25">
      <c r="A734" s="308">
        <v>45</v>
      </c>
      <c r="B734" s="26" t="s">
        <v>6326</v>
      </c>
      <c r="C734" s="74" t="s">
        <v>623</v>
      </c>
      <c r="D734" s="74" t="s">
        <v>1813</v>
      </c>
      <c r="E734" s="311">
        <v>0.45</v>
      </c>
      <c r="F734" s="306">
        <v>1620</v>
      </c>
      <c r="G734" s="307" t="s">
        <v>5548</v>
      </c>
      <c r="H734" s="190" t="s">
        <v>1398</v>
      </c>
      <c r="I734" s="190" t="s">
        <v>2268</v>
      </c>
      <c r="J734" s="286"/>
    </row>
    <row r="735" spans="1:10" ht="45" x14ac:dyDescent="0.25">
      <c r="A735" s="308">
        <v>46</v>
      </c>
      <c r="B735" s="26" t="s">
        <v>6327</v>
      </c>
      <c r="C735" s="74" t="s">
        <v>997</v>
      </c>
      <c r="D735" s="74" t="s">
        <v>1813</v>
      </c>
      <c r="E735" s="311">
        <v>0.13500000000000001</v>
      </c>
      <c r="F735" s="306">
        <v>486.00000000000006</v>
      </c>
      <c r="G735" s="307" t="s">
        <v>5548</v>
      </c>
      <c r="H735" s="74" t="s">
        <v>1398</v>
      </c>
      <c r="I735" s="74" t="s">
        <v>2268</v>
      </c>
      <c r="J735" s="286"/>
    </row>
    <row r="736" spans="1:10" x14ac:dyDescent="0.25">
      <c r="A736" s="308">
        <v>47</v>
      </c>
      <c r="B736" s="26" t="s">
        <v>6328</v>
      </c>
      <c r="C736" s="304" t="s">
        <v>997</v>
      </c>
      <c r="D736" s="74" t="s">
        <v>1813</v>
      </c>
      <c r="E736" s="309">
        <v>0.13</v>
      </c>
      <c r="F736" s="306">
        <v>338</v>
      </c>
      <c r="G736" s="307" t="s">
        <v>5548</v>
      </c>
      <c r="H736" s="74" t="s">
        <v>1398</v>
      </c>
      <c r="I736" s="74" t="s">
        <v>2268</v>
      </c>
      <c r="J736" s="286"/>
    </row>
    <row r="737" spans="1:10" x14ac:dyDescent="0.25">
      <c r="A737" s="308">
        <v>48</v>
      </c>
      <c r="B737" s="26" t="s">
        <v>6329</v>
      </c>
      <c r="C737" s="304" t="s">
        <v>997</v>
      </c>
      <c r="D737" s="74" t="s">
        <v>1813</v>
      </c>
      <c r="E737" s="309">
        <v>0.03</v>
      </c>
      <c r="F737" s="306">
        <v>105</v>
      </c>
      <c r="G737" s="307" t="s">
        <v>5548</v>
      </c>
      <c r="H737" s="74" t="s">
        <v>1398</v>
      </c>
      <c r="I737" s="74" t="s">
        <v>2268</v>
      </c>
      <c r="J737" s="286"/>
    </row>
    <row r="738" spans="1:10" ht="30" x14ac:dyDescent="0.25">
      <c r="A738" s="308">
        <v>49</v>
      </c>
      <c r="B738" s="26" t="s">
        <v>6330</v>
      </c>
      <c r="C738" s="304" t="s">
        <v>997</v>
      </c>
      <c r="D738" s="74" t="s">
        <v>1813</v>
      </c>
      <c r="E738" s="309">
        <v>0.28000000000000003</v>
      </c>
      <c r="F738" s="306">
        <v>784</v>
      </c>
      <c r="G738" s="307" t="s">
        <v>5548</v>
      </c>
      <c r="H738" s="74" t="s">
        <v>1398</v>
      </c>
      <c r="I738" s="190" t="s">
        <v>2268</v>
      </c>
      <c r="J738" s="286"/>
    </row>
    <row r="739" spans="1:10" ht="30" x14ac:dyDescent="0.25">
      <c r="A739" s="308">
        <v>50</v>
      </c>
      <c r="B739" s="26" t="s">
        <v>6331</v>
      </c>
      <c r="C739" s="304" t="s">
        <v>997</v>
      </c>
      <c r="D739" s="74" t="s">
        <v>1813</v>
      </c>
      <c r="E739" s="309">
        <v>0.28000000000000003</v>
      </c>
      <c r="F739" s="306">
        <v>840.00000000000011</v>
      </c>
      <c r="G739" s="307" t="s">
        <v>5548</v>
      </c>
      <c r="H739" s="74" t="s">
        <v>1398</v>
      </c>
      <c r="I739" s="74" t="s">
        <v>2268</v>
      </c>
      <c r="J739" s="286"/>
    </row>
    <row r="740" spans="1:10" ht="30" x14ac:dyDescent="0.25">
      <c r="A740" s="308">
        <v>51</v>
      </c>
      <c r="B740" s="26" t="s">
        <v>6332</v>
      </c>
      <c r="C740" s="304" t="s">
        <v>997</v>
      </c>
      <c r="D740" s="74" t="s">
        <v>1813</v>
      </c>
      <c r="E740" s="309">
        <v>0.14000000000000001</v>
      </c>
      <c r="F740" s="306">
        <v>980</v>
      </c>
      <c r="G740" s="307" t="s">
        <v>5548</v>
      </c>
      <c r="H740" s="74" t="s">
        <v>1398</v>
      </c>
      <c r="I740" s="190" t="s">
        <v>2268</v>
      </c>
      <c r="J740" s="286"/>
    </row>
    <row r="741" spans="1:10" ht="30" x14ac:dyDescent="0.25">
      <c r="A741" s="308">
        <v>52</v>
      </c>
      <c r="B741" s="26" t="s">
        <v>6333</v>
      </c>
      <c r="C741" s="304" t="s">
        <v>997</v>
      </c>
      <c r="D741" s="74" t="s">
        <v>1813</v>
      </c>
      <c r="E741" s="309">
        <v>0.33500000000000002</v>
      </c>
      <c r="F741" s="306">
        <v>737.00000000000011</v>
      </c>
      <c r="G741" s="307" t="s">
        <v>5548</v>
      </c>
      <c r="H741" s="74" t="s">
        <v>1398</v>
      </c>
      <c r="I741" s="190" t="s">
        <v>2268</v>
      </c>
      <c r="J741" s="286"/>
    </row>
    <row r="742" spans="1:10" ht="30" x14ac:dyDescent="0.25">
      <c r="A742" s="308">
        <v>53</v>
      </c>
      <c r="B742" s="26" t="s">
        <v>6334</v>
      </c>
      <c r="C742" s="304" t="s">
        <v>997</v>
      </c>
      <c r="D742" s="74" t="s">
        <v>1813</v>
      </c>
      <c r="E742" s="309">
        <v>0.08</v>
      </c>
      <c r="F742" s="306">
        <v>160</v>
      </c>
      <c r="G742" s="307" t="s">
        <v>5548</v>
      </c>
      <c r="H742" s="74" t="s">
        <v>1398</v>
      </c>
      <c r="I742" s="74" t="s">
        <v>1520</v>
      </c>
      <c r="J742" s="286"/>
    </row>
    <row r="743" spans="1:10" x14ac:dyDescent="0.25">
      <c r="A743" s="308">
        <v>54</v>
      </c>
      <c r="B743" s="26" t="s">
        <v>6335</v>
      </c>
      <c r="C743" s="304" t="s">
        <v>997</v>
      </c>
      <c r="D743" s="74" t="s">
        <v>1813</v>
      </c>
      <c r="E743" s="309">
        <v>0.26</v>
      </c>
      <c r="F743" s="306">
        <v>520</v>
      </c>
      <c r="G743" s="307" t="s">
        <v>5548</v>
      </c>
      <c r="H743" s="74" t="s">
        <v>1398</v>
      </c>
      <c r="I743" s="74" t="s">
        <v>1520</v>
      </c>
      <c r="J743" s="286"/>
    </row>
    <row r="744" spans="1:10" ht="45" x14ac:dyDescent="0.25">
      <c r="A744" s="308">
        <v>55</v>
      </c>
      <c r="B744" s="26" t="s">
        <v>6336</v>
      </c>
      <c r="C744" s="304" t="s">
        <v>912</v>
      </c>
      <c r="D744" s="74" t="s">
        <v>1813</v>
      </c>
      <c r="E744" s="309">
        <v>7.0000000000000007E-2</v>
      </c>
      <c r="F744" s="306">
        <v>140</v>
      </c>
      <c r="G744" s="307" t="s">
        <v>5548</v>
      </c>
      <c r="H744" s="190" t="s">
        <v>1398</v>
      </c>
      <c r="I744" s="74" t="s">
        <v>5852</v>
      </c>
      <c r="J744" s="26"/>
    </row>
    <row r="745" spans="1:10" ht="30" x14ac:dyDescent="0.25">
      <c r="A745" s="308">
        <v>56</v>
      </c>
      <c r="B745" s="312" t="s">
        <v>6337</v>
      </c>
      <c r="C745" s="304" t="s">
        <v>912</v>
      </c>
      <c r="D745" s="74" t="s">
        <v>1813</v>
      </c>
      <c r="E745" s="309">
        <v>0.26</v>
      </c>
      <c r="F745" s="306">
        <v>520</v>
      </c>
      <c r="G745" s="307" t="s">
        <v>5548</v>
      </c>
      <c r="H745" s="74" t="s">
        <v>1398</v>
      </c>
      <c r="I745" s="74" t="s">
        <v>1520</v>
      </c>
      <c r="J745" s="286"/>
    </row>
    <row r="746" spans="1:10" ht="30" x14ac:dyDescent="0.25">
      <c r="A746" s="308">
        <v>57</v>
      </c>
      <c r="B746" s="26" t="s">
        <v>6338</v>
      </c>
      <c r="C746" s="304" t="s">
        <v>912</v>
      </c>
      <c r="D746" s="74" t="s">
        <v>1813</v>
      </c>
      <c r="E746" s="309">
        <v>0.26</v>
      </c>
      <c r="F746" s="306">
        <v>650</v>
      </c>
      <c r="G746" s="307" t="s">
        <v>5548</v>
      </c>
      <c r="H746" s="74" t="s">
        <v>1398</v>
      </c>
      <c r="I746" s="74" t="s">
        <v>1659</v>
      </c>
      <c r="J746" s="286"/>
    </row>
    <row r="747" spans="1:10" ht="30" x14ac:dyDescent="0.25">
      <c r="A747" s="308">
        <v>58</v>
      </c>
      <c r="B747" s="328" t="s">
        <v>6339</v>
      </c>
      <c r="C747" s="320" t="s">
        <v>997</v>
      </c>
      <c r="D747" s="112" t="s">
        <v>1813</v>
      </c>
      <c r="E747" s="321">
        <v>0.5</v>
      </c>
      <c r="F747" s="322">
        <v>750</v>
      </c>
      <c r="G747" s="323" t="s">
        <v>5548</v>
      </c>
      <c r="H747" s="112" t="s">
        <v>1398</v>
      </c>
      <c r="I747" s="112" t="s">
        <v>5686</v>
      </c>
      <c r="J747" s="326"/>
    </row>
    <row r="748" spans="1:10" x14ac:dyDescent="0.25">
      <c r="A748" s="308">
        <v>59</v>
      </c>
      <c r="B748" s="26" t="s">
        <v>6340</v>
      </c>
      <c r="C748" s="304" t="s">
        <v>912</v>
      </c>
      <c r="D748" s="74" t="s">
        <v>1813</v>
      </c>
      <c r="E748" s="309">
        <v>0.43</v>
      </c>
      <c r="F748" s="306">
        <v>860</v>
      </c>
      <c r="G748" s="307" t="s">
        <v>5548</v>
      </c>
      <c r="H748" s="74" t="s">
        <v>1398</v>
      </c>
      <c r="I748" s="190" t="s">
        <v>1486</v>
      </c>
      <c r="J748" s="286"/>
    </row>
    <row r="749" spans="1:10" x14ac:dyDescent="0.25">
      <c r="A749" s="308">
        <v>60</v>
      </c>
      <c r="B749" s="26" t="s">
        <v>6341</v>
      </c>
      <c r="C749" s="315" t="s">
        <v>912</v>
      </c>
      <c r="D749" s="74" t="s">
        <v>1813</v>
      </c>
      <c r="E749" s="309">
        <v>0.8</v>
      </c>
      <c r="F749" s="306">
        <v>1760.0000000000002</v>
      </c>
      <c r="G749" s="307" t="s">
        <v>5548</v>
      </c>
      <c r="H749" s="74" t="s">
        <v>1398</v>
      </c>
      <c r="I749" s="74" t="s">
        <v>1482</v>
      </c>
      <c r="J749" s="286"/>
    </row>
    <row r="750" spans="1:10" ht="45" x14ac:dyDescent="0.25">
      <c r="A750" s="308">
        <v>61</v>
      </c>
      <c r="B750" s="26" t="s">
        <v>6342</v>
      </c>
      <c r="C750" s="304" t="s">
        <v>912</v>
      </c>
      <c r="D750" s="74" t="s">
        <v>1813</v>
      </c>
      <c r="E750" s="309">
        <v>0.12</v>
      </c>
      <c r="F750" s="306">
        <v>269</v>
      </c>
      <c r="G750" s="307" t="s">
        <v>5548</v>
      </c>
      <c r="H750" s="74" t="s">
        <v>1398</v>
      </c>
      <c r="I750" s="74" t="s">
        <v>1482</v>
      </c>
      <c r="J750" s="26"/>
    </row>
    <row r="751" spans="1:10" ht="30" x14ac:dyDescent="0.25">
      <c r="A751" s="308">
        <v>62</v>
      </c>
      <c r="B751" s="312" t="s">
        <v>6343</v>
      </c>
      <c r="C751" s="304" t="s">
        <v>997</v>
      </c>
      <c r="D751" s="74" t="s">
        <v>1813</v>
      </c>
      <c r="E751" s="305">
        <v>0.68</v>
      </c>
      <c r="F751" s="306">
        <v>1578</v>
      </c>
      <c r="G751" s="307" t="s">
        <v>5548</v>
      </c>
      <c r="H751" s="74" t="s">
        <v>1398</v>
      </c>
      <c r="I751" s="74" t="s">
        <v>1417</v>
      </c>
      <c r="J751" s="286"/>
    </row>
    <row r="752" spans="1:10" ht="45" x14ac:dyDescent="0.25">
      <c r="A752" s="308">
        <v>63</v>
      </c>
      <c r="B752" s="26" t="s">
        <v>6344</v>
      </c>
      <c r="C752" s="304" t="s">
        <v>912</v>
      </c>
      <c r="D752" s="74" t="s">
        <v>1813</v>
      </c>
      <c r="E752" s="309">
        <v>0.27</v>
      </c>
      <c r="F752" s="306">
        <v>430</v>
      </c>
      <c r="G752" s="307" t="s">
        <v>5548</v>
      </c>
      <c r="H752" s="331" t="s">
        <v>1398</v>
      </c>
      <c r="I752" s="74" t="s">
        <v>1666</v>
      </c>
      <c r="J752" s="26"/>
    </row>
    <row r="753" spans="1:10" ht="60" x14ac:dyDescent="0.25">
      <c r="A753" s="308">
        <v>64</v>
      </c>
      <c r="B753" s="26" t="s">
        <v>6345</v>
      </c>
      <c r="C753" s="304" t="s">
        <v>997</v>
      </c>
      <c r="D753" s="74" t="s">
        <v>1813</v>
      </c>
      <c r="E753" s="309">
        <v>0.08</v>
      </c>
      <c r="F753" s="306">
        <v>200</v>
      </c>
      <c r="G753" s="307" t="s">
        <v>5548</v>
      </c>
      <c r="H753" s="331" t="s">
        <v>45</v>
      </c>
      <c r="I753" s="74" t="s">
        <v>59</v>
      </c>
      <c r="J753" s="26" t="s">
        <v>78</v>
      </c>
    </row>
    <row r="754" spans="1:10" ht="30" x14ac:dyDescent="0.25">
      <c r="A754" s="308">
        <v>65</v>
      </c>
      <c r="B754" s="26" t="s">
        <v>6346</v>
      </c>
      <c r="C754" s="304" t="s">
        <v>623</v>
      </c>
      <c r="D754" s="74" t="s">
        <v>1813</v>
      </c>
      <c r="E754" s="309">
        <v>0.54200000000000004</v>
      </c>
      <c r="F754" s="306">
        <v>1127</v>
      </c>
      <c r="G754" s="307" t="s">
        <v>5567</v>
      </c>
      <c r="H754" s="74">
        <v>0</v>
      </c>
      <c r="I754" s="74">
        <v>0</v>
      </c>
      <c r="J754" s="26" t="s">
        <v>6347</v>
      </c>
    </row>
    <row r="755" spans="1:10" ht="45" x14ac:dyDescent="0.25">
      <c r="A755" s="308">
        <v>66</v>
      </c>
      <c r="B755" s="26" t="s">
        <v>6348</v>
      </c>
      <c r="C755" s="74" t="s">
        <v>623</v>
      </c>
      <c r="D755" s="74" t="s">
        <v>1813</v>
      </c>
      <c r="E755" s="309">
        <v>0.1</v>
      </c>
      <c r="F755" s="306">
        <v>337</v>
      </c>
      <c r="G755" s="307" t="s">
        <v>5548</v>
      </c>
      <c r="H755" s="74">
        <v>0</v>
      </c>
      <c r="I755" s="74">
        <v>0</v>
      </c>
      <c r="J755" s="286" t="s">
        <v>6347</v>
      </c>
    </row>
    <row r="756" spans="1:10" ht="30" x14ac:dyDescent="0.25">
      <c r="A756" s="308">
        <v>67</v>
      </c>
      <c r="B756" s="26" t="s">
        <v>6349</v>
      </c>
      <c r="C756" s="74" t="s">
        <v>912</v>
      </c>
      <c r="D756" s="74" t="s">
        <v>1813</v>
      </c>
      <c r="E756" s="309">
        <v>0.35</v>
      </c>
      <c r="F756" s="306">
        <v>700</v>
      </c>
      <c r="G756" s="307" t="s">
        <v>5548</v>
      </c>
      <c r="H756" s="74" t="s">
        <v>1398</v>
      </c>
      <c r="I756" s="190" t="s">
        <v>1659</v>
      </c>
      <c r="J756" s="26" t="s">
        <v>6350</v>
      </c>
    </row>
    <row r="757" spans="1:10" ht="45" x14ac:dyDescent="0.25">
      <c r="A757" s="308">
        <v>68</v>
      </c>
      <c r="B757" s="26" t="s">
        <v>6351</v>
      </c>
      <c r="C757" s="74" t="s">
        <v>912</v>
      </c>
      <c r="D757" s="74" t="s">
        <v>1813</v>
      </c>
      <c r="E757" s="309">
        <v>1.1499999999999999</v>
      </c>
      <c r="F757" s="306">
        <v>2542</v>
      </c>
      <c r="G757" s="307" t="s">
        <v>5548</v>
      </c>
      <c r="H757" s="74" t="s">
        <v>1398</v>
      </c>
      <c r="I757" s="74" t="s">
        <v>1659</v>
      </c>
      <c r="J757" s="26" t="s">
        <v>6350</v>
      </c>
    </row>
    <row r="758" spans="1:10" x14ac:dyDescent="0.25">
      <c r="A758" s="308">
        <v>69</v>
      </c>
      <c r="B758" s="26" t="s">
        <v>6352</v>
      </c>
      <c r="C758" s="304" t="s">
        <v>997</v>
      </c>
      <c r="D758" s="74" t="s">
        <v>1813</v>
      </c>
      <c r="E758" s="309">
        <v>0.62</v>
      </c>
      <c r="F758" s="306">
        <v>1984</v>
      </c>
      <c r="G758" s="307" t="s">
        <v>5548</v>
      </c>
      <c r="H758" s="74" t="s">
        <v>1398</v>
      </c>
      <c r="I758" s="74" t="s">
        <v>5686</v>
      </c>
      <c r="J758" s="26"/>
    </row>
    <row r="759" spans="1:10" x14ac:dyDescent="0.25">
      <c r="A759" s="308">
        <v>70</v>
      </c>
      <c r="B759" s="318" t="s">
        <v>6353</v>
      </c>
      <c r="C759" s="304" t="s">
        <v>623</v>
      </c>
      <c r="D759" s="74" t="s">
        <v>1813</v>
      </c>
      <c r="E759" s="305">
        <v>0.24</v>
      </c>
      <c r="F759" s="306">
        <v>432</v>
      </c>
      <c r="G759" s="307" t="s">
        <v>5548</v>
      </c>
      <c r="H759" s="74" t="s">
        <v>45</v>
      </c>
      <c r="I759" s="190" t="s">
        <v>317</v>
      </c>
      <c r="J759" s="26" t="s">
        <v>78</v>
      </c>
    </row>
    <row r="760" spans="1:10" ht="60" x14ac:dyDescent="0.25">
      <c r="A760" s="308">
        <v>71</v>
      </c>
      <c r="B760" s="318" t="s">
        <v>6354</v>
      </c>
      <c r="C760" s="304" t="s">
        <v>997</v>
      </c>
      <c r="D760" s="74" t="s">
        <v>1813</v>
      </c>
      <c r="E760" s="305">
        <v>0.35</v>
      </c>
      <c r="F760" s="306">
        <v>756</v>
      </c>
      <c r="G760" s="307" t="s">
        <v>5548</v>
      </c>
      <c r="H760" s="74" t="s">
        <v>1398</v>
      </c>
      <c r="I760" s="74" t="s">
        <v>1408</v>
      </c>
      <c r="J760" s="286"/>
    </row>
    <row r="761" spans="1:10" ht="45" x14ac:dyDescent="0.25">
      <c r="A761" s="308">
        <v>72</v>
      </c>
      <c r="B761" s="26" t="s">
        <v>6355</v>
      </c>
      <c r="C761" s="74" t="s">
        <v>623</v>
      </c>
      <c r="D761" s="74" t="s">
        <v>1813</v>
      </c>
      <c r="E761" s="309">
        <v>0.24</v>
      </c>
      <c r="F761" s="306">
        <v>360</v>
      </c>
      <c r="G761" s="307" t="s">
        <v>5548</v>
      </c>
      <c r="H761" s="74" t="s">
        <v>45</v>
      </c>
      <c r="I761" s="190" t="s">
        <v>59</v>
      </c>
      <c r="J761" s="26" t="s">
        <v>78</v>
      </c>
    </row>
    <row r="762" spans="1:10" x14ac:dyDescent="0.25">
      <c r="A762" s="308"/>
      <c r="B762" s="26"/>
      <c r="C762" s="74"/>
      <c r="D762" s="74" t="s">
        <v>1813</v>
      </c>
      <c r="E762" s="309"/>
      <c r="F762" s="306"/>
      <c r="G762" s="307"/>
      <c r="H762" s="74"/>
      <c r="I762" s="74"/>
      <c r="J762" s="286"/>
    </row>
    <row r="763" spans="1:10" ht="45" x14ac:dyDescent="0.25">
      <c r="A763" s="332">
        <v>1</v>
      </c>
      <c r="B763" s="26" t="s">
        <v>6356</v>
      </c>
      <c r="C763" s="74" t="s">
        <v>828</v>
      </c>
      <c r="D763" s="74" t="s">
        <v>1836</v>
      </c>
      <c r="E763" s="311">
        <v>0.7</v>
      </c>
      <c r="F763" s="306">
        <v>1400</v>
      </c>
      <c r="G763" s="307" t="s">
        <v>5548</v>
      </c>
      <c r="H763" s="331">
        <v>0</v>
      </c>
      <c r="I763" s="74">
        <v>0</v>
      </c>
      <c r="J763" s="362" t="s">
        <v>6357</v>
      </c>
    </row>
    <row r="764" spans="1:10" ht="45" x14ac:dyDescent="0.25">
      <c r="A764" s="332">
        <v>2</v>
      </c>
      <c r="B764" s="26" t="s">
        <v>6358</v>
      </c>
      <c r="C764" s="74" t="s">
        <v>791</v>
      </c>
      <c r="D764" s="74" t="s">
        <v>1836</v>
      </c>
      <c r="E764" s="311">
        <v>0.19</v>
      </c>
      <c r="F764" s="306">
        <v>380</v>
      </c>
      <c r="G764" s="307" t="s">
        <v>5548</v>
      </c>
      <c r="H764" s="74" t="s">
        <v>1398</v>
      </c>
      <c r="I764" s="74" t="s">
        <v>1413</v>
      </c>
      <c r="J764" s="362"/>
    </row>
    <row r="765" spans="1:10" x14ac:dyDescent="0.25">
      <c r="A765" s="332">
        <v>3</v>
      </c>
      <c r="B765" s="26" t="s">
        <v>6359</v>
      </c>
      <c r="C765" s="74" t="s">
        <v>791</v>
      </c>
      <c r="D765" s="74" t="s">
        <v>1836</v>
      </c>
      <c r="E765" s="333">
        <v>0.6</v>
      </c>
      <c r="F765" s="306">
        <v>1380</v>
      </c>
      <c r="G765" s="307" t="s">
        <v>5548</v>
      </c>
      <c r="H765" s="74" t="s">
        <v>1398</v>
      </c>
      <c r="I765" s="74" t="s">
        <v>1413</v>
      </c>
      <c r="J765" s="362"/>
    </row>
    <row r="766" spans="1:10" x14ac:dyDescent="0.25">
      <c r="A766" s="332">
        <v>4</v>
      </c>
      <c r="B766" s="26" t="s">
        <v>6360</v>
      </c>
      <c r="C766" s="74" t="s">
        <v>791</v>
      </c>
      <c r="D766" s="74" t="s">
        <v>1836</v>
      </c>
      <c r="E766" s="333">
        <v>0.11799999999999999</v>
      </c>
      <c r="F766" s="306">
        <v>280</v>
      </c>
      <c r="G766" s="307" t="s">
        <v>5548</v>
      </c>
      <c r="H766" s="74" t="s">
        <v>1398</v>
      </c>
      <c r="I766" s="74" t="s">
        <v>1413</v>
      </c>
      <c r="J766" s="362"/>
    </row>
    <row r="767" spans="1:10" ht="75" x14ac:dyDescent="0.25">
      <c r="A767" s="332">
        <v>5</v>
      </c>
      <c r="B767" s="26" t="s">
        <v>6361</v>
      </c>
      <c r="C767" s="74" t="s">
        <v>793</v>
      </c>
      <c r="D767" s="74" t="s">
        <v>1836</v>
      </c>
      <c r="E767" s="311">
        <v>1.7650000000000001</v>
      </c>
      <c r="F767" s="306">
        <v>3707</v>
      </c>
      <c r="G767" s="307" t="s">
        <v>5548</v>
      </c>
      <c r="H767" s="74" t="s">
        <v>1398</v>
      </c>
      <c r="I767" s="74" t="s">
        <v>1449</v>
      </c>
      <c r="J767" s="362"/>
    </row>
    <row r="768" spans="1:10" x14ac:dyDescent="0.25">
      <c r="A768" s="332">
        <v>6</v>
      </c>
      <c r="B768" s="26" t="s">
        <v>6362</v>
      </c>
      <c r="C768" s="74" t="s">
        <v>791</v>
      </c>
      <c r="D768" s="74" t="s">
        <v>1836</v>
      </c>
      <c r="E768" s="311">
        <v>0.4</v>
      </c>
      <c r="F768" s="306">
        <v>1080</v>
      </c>
      <c r="G768" s="307" t="s">
        <v>5548</v>
      </c>
      <c r="H768" s="190" t="s">
        <v>1398</v>
      </c>
      <c r="I768" s="190" t="s">
        <v>1471</v>
      </c>
      <c r="J768" s="362"/>
    </row>
    <row r="769" spans="1:10" ht="45" x14ac:dyDescent="0.25">
      <c r="A769" s="332">
        <v>7</v>
      </c>
      <c r="B769" s="328" t="s">
        <v>6363</v>
      </c>
      <c r="C769" s="112" t="s">
        <v>793</v>
      </c>
      <c r="D769" s="112" t="s">
        <v>1836</v>
      </c>
      <c r="E769" s="321">
        <v>1.99</v>
      </c>
      <c r="F769" s="322">
        <f>4179-420</f>
        <v>3759</v>
      </c>
      <c r="G769" s="323" t="s">
        <v>5548</v>
      </c>
      <c r="H769" s="112" t="s">
        <v>1398</v>
      </c>
      <c r="I769" s="112" t="s">
        <v>5550</v>
      </c>
      <c r="J769" s="326"/>
    </row>
    <row r="770" spans="1:10" x14ac:dyDescent="0.25">
      <c r="A770" s="332">
        <v>8</v>
      </c>
      <c r="B770" s="26" t="s">
        <v>6364</v>
      </c>
      <c r="C770" s="304" t="s">
        <v>793</v>
      </c>
      <c r="D770" s="74" t="s">
        <v>1836</v>
      </c>
      <c r="E770" s="309">
        <v>1.1000000000000001</v>
      </c>
      <c r="F770" s="306">
        <v>1650</v>
      </c>
      <c r="G770" s="307" t="s">
        <v>5548</v>
      </c>
      <c r="H770" s="74" t="s">
        <v>1398</v>
      </c>
      <c r="I770" s="112" t="s">
        <v>5550</v>
      </c>
      <c r="J770" s="26"/>
    </row>
    <row r="771" spans="1:10" ht="30" x14ac:dyDescent="0.25">
      <c r="A771" s="332">
        <v>9</v>
      </c>
      <c r="B771" s="26" t="s">
        <v>6365</v>
      </c>
      <c r="C771" s="74" t="s">
        <v>791</v>
      </c>
      <c r="D771" s="74" t="s">
        <v>1836</v>
      </c>
      <c r="E771" s="309">
        <v>0.76500000000000001</v>
      </c>
      <c r="F771" s="306">
        <v>1148</v>
      </c>
      <c r="G771" s="307" t="s">
        <v>5548</v>
      </c>
      <c r="H771" s="74" t="s">
        <v>1398</v>
      </c>
      <c r="I771" s="74" t="s">
        <v>1413</v>
      </c>
      <c r="J771" s="286"/>
    </row>
    <row r="772" spans="1:10" ht="30" x14ac:dyDescent="0.25">
      <c r="A772" s="332">
        <v>10</v>
      </c>
      <c r="B772" s="328" t="s">
        <v>6366</v>
      </c>
      <c r="C772" s="112" t="s">
        <v>793</v>
      </c>
      <c r="D772" s="112" t="s">
        <v>1836</v>
      </c>
      <c r="E772" s="321">
        <v>1.744</v>
      </c>
      <c r="F772" s="322">
        <v>4796</v>
      </c>
      <c r="G772" s="323" t="s">
        <v>5548</v>
      </c>
      <c r="H772" s="324" t="s">
        <v>1398</v>
      </c>
      <c r="I772" s="112" t="s">
        <v>5550</v>
      </c>
      <c r="J772" s="328"/>
    </row>
    <row r="773" spans="1:10" ht="30" x14ac:dyDescent="0.25">
      <c r="A773" s="332">
        <v>11</v>
      </c>
      <c r="B773" s="26" t="s">
        <v>6367</v>
      </c>
      <c r="C773" s="74" t="s">
        <v>793</v>
      </c>
      <c r="D773" s="74" t="s">
        <v>1836</v>
      </c>
      <c r="E773" s="309">
        <v>0.9</v>
      </c>
      <c r="F773" s="306">
        <v>1170.0000000000002</v>
      </c>
      <c r="G773" s="307" t="s">
        <v>5548</v>
      </c>
      <c r="H773" s="74" t="s">
        <v>1398</v>
      </c>
      <c r="I773" s="74" t="s">
        <v>1449</v>
      </c>
      <c r="J773" s="26"/>
    </row>
    <row r="774" spans="1:10" ht="45" x14ac:dyDescent="0.25">
      <c r="A774" s="332">
        <v>12</v>
      </c>
      <c r="B774" s="26" t="s">
        <v>6368</v>
      </c>
      <c r="C774" s="74" t="s">
        <v>791</v>
      </c>
      <c r="D774" s="74" t="s">
        <v>1836</v>
      </c>
      <c r="E774" s="309">
        <v>0.5</v>
      </c>
      <c r="F774" s="306">
        <v>3250</v>
      </c>
      <c r="G774" s="307" t="s">
        <v>5548</v>
      </c>
      <c r="H774" s="74" t="s">
        <v>1398</v>
      </c>
      <c r="I774" s="74" t="s">
        <v>1413</v>
      </c>
      <c r="J774" s="286"/>
    </row>
    <row r="775" spans="1:10" x14ac:dyDescent="0.25">
      <c r="A775" s="332">
        <v>13</v>
      </c>
      <c r="B775" s="328" t="s">
        <v>6369</v>
      </c>
      <c r="C775" s="112" t="s">
        <v>793</v>
      </c>
      <c r="D775" s="112" t="s">
        <v>1836</v>
      </c>
      <c r="E775" s="321">
        <v>0.66</v>
      </c>
      <c r="F775" s="322">
        <v>1320</v>
      </c>
      <c r="G775" s="323" t="s">
        <v>5548</v>
      </c>
      <c r="H775" s="324" t="s">
        <v>1398</v>
      </c>
      <c r="I775" s="112" t="s">
        <v>5550</v>
      </c>
      <c r="J775" s="326"/>
    </row>
    <row r="776" spans="1:10" x14ac:dyDescent="0.25">
      <c r="A776" s="332">
        <v>14</v>
      </c>
      <c r="B776" s="26" t="s">
        <v>6370</v>
      </c>
      <c r="C776" s="74" t="s">
        <v>793</v>
      </c>
      <c r="D776" s="74" t="s">
        <v>1836</v>
      </c>
      <c r="E776" s="309">
        <v>0.26500000000000001</v>
      </c>
      <c r="F776" s="306">
        <v>928</v>
      </c>
      <c r="G776" s="307" t="s">
        <v>5548</v>
      </c>
      <c r="H776" s="74" t="s">
        <v>1398</v>
      </c>
      <c r="I776" s="74" t="s">
        <v>1449</v>
      </c>
      <c r="J776" s="286"/>
    </row>
    <row r="777" spans="1:10" ht="60" x14ac:dyDescent="0.25">
      <c r="A777" s="332">
        <v>15</v>
      </c>
      <c r="B777" s="26" t="s">
        <v>6371</v>
      </c>
      <c r="C777" s="74" t="s">
        <v>791</v>
      </c>
      <c r="D777" s="74" t="s">
        <v>1836</v>
      </c>
      <c r="E777" s="309">
        <v>1.06</v>
      </c>
      <c r="F777" s="306">
        <v>2332.0000000000005</v>
      </c>
      <c r="G777" s="307" t="s">
        <v>5548</v>
      </c>
      <c r="H777" s="74" t="s">
        <v>1398</v>
      </c>
      <c r="I777" s="74" t="s">
        <v>1413</v>
      </c>
      <c r="J777" s="26"/>
    </row>
    <row r="778" spans="1:10" ht="45" x14ac:dyDescent="0.25">
      <c r="A778" s="332">
        <v>16</v>
      </c>
      <c r="B778" s="26" t="s">
        <v>6372</v>
      </c>
      <c r="C778" s="74" t="s">
        <v>791</v>
      </c>
      <c r="D778" s="74" t="s">
        <v>1836</v>
      </c>
      <c r="E778" s="309">
        <v>3.27</v>
      </c>
      <c r="F778" s="306">
        <v>4905</v>
      </c>
      <c r="G778" s="307" t="s">
        <v>5548</v>
      </c>
      <c r="H778" s="190" t="s">
        <v>1398</v>
      </c>
      <c r="I778" s="74" t="s">
        <v>1417</v>
      </c>
      <c r="J778" s="26"/>
    </row>
    <row r="779" spans="1:10" ht="30" x14ac:dyDescent="0.25">
      <c r="A779" s="332">
        <v>17</v>
      </c>
      <c r="B779" s="312" t="s">
        <v>6373</v>
      </c>
      <c r="C779" s="304" t="s">
        <v>791</v>
      </c>
      <c r="D779" s="74" t="s">
        <v>1836</v>
      </c>
      <c r="E779" s="327">
        <v>1.36</v>
      </c>
      <c r="F779" s="306">
        <v>2720</v>
      </c>
      <c r="G779" s="307" t="s">
        <v>5548</v>
      </c>
      <c r="H779" s="331">
        <v>0</v>
      </c>
      <c r="I779" s="74">
        <v>0</v>
      </c>
      <c r="J779" s="362" t="s">
        <v>6374</v>
      </c>
    </row>
    <row r="780" spans="1:10" x14ac:dyDescent="0.25">
      <c r="A780" s="332">
        <v>18</v>
      </c>
      <c r="B780" s="312" t="s">
        <v>6375</v>
      </c>
      <c r="C780" s="304" t="s">
        <v>793</v>
      </c>
      <c r="D780" s="74" t="s">
        <v>1836</v>
      </c>
      <c r="E780" s="327">
        <v>5.3999999999999999E-2</v>
      </c>
      <c r="F780" s="306">
        <v>60</v>
      </c>
      <c r="G780" s="307" t="s">
        <v>5548</v>
      </c>
      <c r="H780" s="331" t="s">
        <v>1398</v>
      </c>
      <c r="I780" s="74" t="s">
        <v>1449</v>
      </c>
      <c r="J780" s="362"/>
    </row>
    <row r="781" spans="1:10" ht="30" x14ac:dyDescent="0.25">
      <c r="A781" s="332">
        <v>19</v>
      </c>
      <c r="B781" s="312" t="s">
        <v>6376</v>
      </c>
      <c r="C781" s="304" t="s">
        <v>793</v>
      </c>
      <c r="D781" s="74" t="s">
        <v>1836</v>
      </c>
      <c r="E781" s="327">
        <v>0.23699999999999999</v>
      </c>
      <c r="F781" s="306">
        <v>475</v>
      </c>
      <c r="G781" s="307" t="s">
        <v>5548</v>
      </c>
      <c r="H781" s="74" t="s">
        <v>1398</v>
      </c>
      <c r="I781" s="74" t="s">
        <v>1449</v>
      </c>
      <c r="J781" s="362"/>
    </row>
    <row r="782" spans="1:10" x14ac:dyDescent="0.25">
      <c r="A782" s="332">
        <v>20</v>
      </c>
      <c r="B782" s="26" t="s">
        <v>6377</v>
      </c>
      <c r="C782" s="304" t="s">
        <v>793</v>
      </c>
      <c r="D782" s="74" t="s">
        <v>1836</v>
      </c>
      <c r="E782" s="309">
        <v>0.02</v>
      </c>
      <c r="F782" s="306">
        <v>32</v>
      </c>
      <c r="G782" s="307" t="s">
        <v>5548</v>
      </c>
      <c r="H782" s="190" t="s">
        <v>1398</v>
      </c>
      <c r="I782" s="74" t="s">
        <v>1449</v>
      </c>
      <c r="J782" s="26"/>
    </row>
    <row r="783" spans="1:10" ht="30" x14ac:dyDescent="0.25">
      <c r="A783" s="332">
        <v>21</v>
      </c>
      <c r="B783" s="328" t="s">
        <v>6378</v>
      </c>
      <c r="C783" s="320" t="s">
        <v>793</v>
      </c>
      <c r="D783" s="112" t="s">
        <v>1836</v>
      </c>
      <c r="E783" s="321">
        <v>0.42499999999999999</v>
      </c>
      <c r="F783" s="322">
        <v>850</v>
      </c>
      <c r="G783" s="323" t="s">
        <v>5548</v>
      </c>
      <c r="H783" s="324" t="s">
        <v>1398</v>
      </c>
      <c r="I783" s="112" t="s">
        <v>5550</v>
      </c>
      <c r="J783" s="328"/>
    </row>
    <row r="784" spans="1:10" ht="30" x14ac:dyDescent="0.25">
      <c r="A784" s="332">
        <v>22</v>
      </c>
      <c r="B784" s="26" t="s">
        <v>6379</v>
      </c>
      <c r="C784" s="304" t="s">
        <v>793</v>
      </c>
      <c r="D784" s="74" t="s">
        <v>1836</v>
      </c>
      <c r="E784" s="309">
        <v>0.59</v>
      </c>
      <c r="F784" s="306">
        <v>1275</v>
      </c>
      <c r="G784" s="307" t="s">
        <v>5548</v>
      </c>
      <c r="H784" s="74" t="s">
        <v>1398</v>
      </c>
      <c r="I784" s="74" t="s">
        <v>1449</v>
      </c>
      <c r="J784" s="26"/>
    </row>
    <row r="785" spans="1:10" x14ac:dyDescent="0.25">
      <c r="A785" s="332">
        <v>23</v>
      </c>
      <c r="B785" s="26" t="s">
        <v>6380</v>
      </c>
      <c r="C785" s="304" t="s">
        <v>793</v>
      </c>
      <c r="D785" s="74" t="s">
        <v>1836</v>
      </c>
      <c r="E785" s="309">
        <v>0.46</v>
      </c>
      <c r="F785" s="306">
        <v>920</v>
      </c>
      <c r="G785" s="307" t="s">
        <v>5548</v>
      </c>
      <c r="H785" s="74" t="s">
        <v>1398</v>
      </c>
      <c r="I785" s="74" t="s">
        <v>1449</v>
      </c>
      <c r="J785" s="26"/>
    </row>
    <row r="786" spans="1:10" ht="45" x14ac:dyDescent="0.25">
      <c r="A786" s="332">
        <v>24</v>
      </c>
      <c r="B786" s="26" t="s">
        <v>6381</v>
      </c>
      <c r="C786" s="304" t="s">
        <v>791</v>
      </c>
      <c r="D786" s="74" t="s">
        <v>1836</v>
      </c>
      <c r="E786" s="309">
        <v>1.2</v>
      </c>
      <c r="F786" s="306">
        <v>3599.9999999999995</v>
      </c>
      <c r="G786" s="307" t="s">
        <v>5548</v>
      </c>
      <c r="H786" s="190" t="s">
        <v>1398</v>
      </c>
      <c r="I786" s="74" t="s">
        <v>1471</v>
      </c>
      <c r="J786" s="286"/>
    </row>
    <row r="787" spans="1:10" ht="30" x14ac:dyDescent="0.25">
      <c r="A787" s="332">
        <v>25</v>
      </c>
      <c r="B787" s="328" t="s">
        <v>6382</v>
      </c>
      <c r="C787" s="320" t="s">
        <v>793</v>
      </c>
      <c r="D787" s="112" t="s">
        <v>1836</v>
      </c>
      <c r="E787" s="321">
        <v>0.41</v>
      </c>
      <c r="F787" s="322">
        <v>820</v>
      </c>
      <c r="G787" s="323" t="s">
        <v>5548</v>
      </c>
      <c r="H787" s="324" t="s">
        <v>1398</v>
      </c>
      <c r="I787" s="112" t="s">
        <v>5550</v>
      </c>
      <c r="J787" s="326"/>
    </row>
    <row r="788" spans="1:10" x14ac:dyDescent="0.25">
      <c r="A788" s="332">
        <v>26</v>
      </c>
      <c r="B788" s="26" t="s">
        <v>6383</v>
      </c>
      <c r="C788" s="74" t="s">
        <v>793</v>
      </c>
      <c r="D788" s="74" t="s">
        <v>1836</v>
      </c>
      <c r="E788" s="309">
        <v>2.113</v>
      </c>
      <c r="F788" s="306">
        <v>3170</v>
      </c>
      <c r="G788" s="307" t="s">
        <v>5548</v>
      </c>
      <c r="H788" s="190" t="s">
        <v>1398</v>
      </c>
      <c r="I788" s="74" t="s">
        <v>1449</v>
      </c>
      <c r="J788" s="286"/>
    </row>
    <row r="789" spans="1:10" x14ac:dyDescent="0.25">
      <c r="A789" s="332">
        <v>27</v>
      </c>
      <c r="B789" s="26" t="s">
        <v>6384</v>
      </c>
      <c r="C789" s="304" t="s">
        <v>793</v>
      </c>
      <c r="D789" s="74" t="s">
        <v>1836</v>
      </c>
      <c r="E789" s="309">
        <v>0.54</v>
      </c>
      <c r="F789" s="306">
        <v>810</v>
      </c>
      <c r="G789" s="307" t="s">
        <v>5548</v>
      </c>
      <c r="H789" s="74" t="s">
        <v>1398</v>
      </c>
      <c r="I789" s="74" t="s">
        <v>1449</v>
      </c>
      <c r="J789" s="26"/>
    </row>
    <row r="790" spans="1:10" ht="45" x14ac:dyDescent="0.25">
      <c r="A790" s="332">
        <v>28</v>
      </c>
      <c r="B790" s="26" t="s">
        <v>6385</v>
      </c>
      <c r="C790" s="304" t="s">
        <v>828</v>
      </c>
      <c r="D790" s="74" t="s">
        <v>1836</v>
      </c>
      <c r="E790" s="309">
        <v>1.2</v>
      </c>
      <c r="F790" s="306">
        <v>2868</v>
      </c>
      <c r="G790" s="307" t="s">
        <v>5548</v>
      </c>
      <c r="H790" s="74" t="s">
        <v>1398</v>
      </c>
      <c r="I790" s="74" t="s">
        <v>1408</v>
      </c>
      <c r="J790" s="26"/>
    </row>
    <row r="791" spans="1:10" x14ac:dyDescent="0.25">
      <c r="A791" s="332">
        <v>29</v>
      </c>
      <c r="B791" s="26" t="s">
        <v>6386</v>
      </c>
      <c r="C791" s="74" t="s">
        <v>791</v>
      </c>
      <c r="D791" s="74" t="s">
        <v>1836</v>
      </c>
      <c r="E791" s="309">
        <v>1.35</v>
      </c>
      <c r="F791" s="306">
        <v>0</v>
      </c>
      <c r="G791" s="307" t="s">
        <v>5548</v>
      </c>
      <c r="H791" s="310">
        <v>0</v>
      </c>
      <c r="I791" s="74">
        <v>0</v>
      </c>
      <c r="J791" s="326" t="s">
        <v>6387</v>
      </c>
    </row>
    <row r="792" spans="1:10" ht="30" x14ac:dyDescent="0.25">
      <c r="A792" s="332">
        <v>30</v>
      </c>
      <c r="B792" s="60" t="s">
        <v>6388</v>
      </c>
      <c r="C792" s="74" t="s">
        <v>20</v>
      </c>
      <c r="D792" s="74" t="s">
        <v>1836</v>
      </c>
      <c r="E792" s="311">
        <v>7.16</v>
      </c>
      <c r="F792" s="306">
        <f>E792*3*1000</f>
        <v>21480</v>
      </c>
      <c r="G792" s="307" t="s">
        <v>5567</v>
      </c>
      <c r="H792" s="74" t="s">
        <v>1398</v>
      </c>
      <c r="I792" s="74" t="s">
        <v>1512</v>
      </c>
      <c r="J792" s="286"/>
    </row>
    <row r="793" spans="1:10" x14ac:dyDescent="0.25">
      <c r="A793" s="332">
        <v>31</v>
      </c>
      <c r="B793" s="60" t="s">
        <v>6389</v>
      </c>
      <c r="C793" s="74" t="s">
        <v>791</v>
      </c>
      <c r="D793" s="74" t="s">
        <v>1836</v>
      </c>
      <c r="E793" s="311">
        <v>3.16</v>
      </c>
      <c r="F793" s="306">
        <v>9480</v>
      </c>
      <c r="G793" s="307" t="s">
        <v>5567</v>
      </c>
      <c r="H793" s="74" t="s">
        <v>1398</v>
      </c>
      <c r="I793" s="74" t="s">
        <v>1512</v>
      </c>
      <c r="J793" s="286"/>
    </row>
    <row r="794" spans="1:10" x14ac:dyDescent="0.25">
      <c r="A794" s="332">
        <v>32</v>
      </c>
      <c r="B794" s="26" t="s">
        <v>6390</v>
      </c>
      <c r="C794" s="74" t="s">
        <v>793</v>
      </c>
      <c r="D794" s="74" t="s">
        <v>1836</v>
      </c>
      <c r="E794" s="309">
        <v>0.26</v>
      </c>
      <c r="F794" s="306">
        <v>481.00000000000006</v>
      </c>
      <c r="G794" s="307" t="s">
        <v>5548</v>
      </c>
      <c r="H794" s="74" t="s">
        <v>1398</v>
      </c>
      <c r="I794" s="74" t="s">
        <v>1449</v>
      </c>
      <c r="J794" s="26"/>
    </row>
    <row r="795" spans="1:10" x14ac:dyDescent="0.25">
      <c r="A795" s="332">
        <v>33</v>
      </c>
      <c r="B795" s="26" t="s">
        <v>6391</v>
      </c>
      <c r="C795" s="74" t="s">
        <v>793</v>
      </c>
      <c r="D795" s="74" t="s">
        <v>1836</v>
      </c>
      <c r="E795" s="309">
        <v>0.43</v>
      </c>
      <c r="F795" s="306">
        <f>430*2</f>
        <v>860</v>
      </c>
      <c r="G795" s="307" t="s">
        <v>5548</v>
      </c>
      <c r="H795" s="74" t="s">
        <v>1398</v>
      </c>
      <c r="I795" s="74" t="s">
        <v>1449</v>
      </c>
      <c r="J795" s="26"/>
    </row>
    <row r="796" spans="1:10" ht="30" x14ac:dyDescent="0.25">
      <c r="A796" s="332">
        <v>34</v>
      </c>
      <c r="B796" s="26" t="s">
        <v>6392</v>
      </c>
      <c r="C796" s="74" t="s">
        <v>791</v>
      </c>
      <c r="D796" s="74" t="s">
        <v>1836</v>
      </c>
      <c r="E796" s="309">
        <v>0.64</v>
      </c>
      <c r="F796" s="306">
        <v>1536</v>
      </c>
      <c r="G796" s="307" t="s">
        <v>5548</v>
      </c>
      <c r="H796" s="74" t="s">
        <v>1398</v>
      </c>
      <c r="I796" s="74" t="s">
        <v>1512</v>
      </c>
      <c r="J796" s="26"/>
    </row>
    <row r="797" spans="1:10" ht="45" x14ac:dyDescent="0.25">
      <c r="A797" s="332">
        <v>35</v>
      </c>
      <c r="B797" s="26" t="s">
        <v>6393</v>
      </c>
      <c r="C797" s="304" t="s">
        <v>791</v>
      </c>
      <c r="D797" s="74" t="s">
        <v>1836</v>
      </c>
      <c r="E797" s="309">
        <v>1</v>
      </c>
      <c r="F797" s="306">
        <v>2540</v>
      </c>
      <c r="G797" s="307" t="s">
        <v>5548</v>
      </c>
      <c r="H797" s="74" t="s">
        <v>1398</v>
      </c>
      <c r="I797" s="74" t="s">
        <v>1413</v>
      </c>
      <c r="J797" s="26"/>
    </row>
    <row r="798" spans="1:10" x14ac:dyDescent="0.25">
      <c r="A798" s="332">
        <v>36</v>
      </c>
      <c r="B798" s="26" t="s">
        <v>6394</v>
      </c>
      <c r="C798" s="74" t="s">
        <v>791</v>
      </c>
      <c r="D798" s="74" t="s">
        <v>1836</v>
      </c>
      <c r="E798" s="305">
        <v>0.6</v>
      </c>
      <c r="F798" s="306">
        <v>1620</v>
      </c>
      <c r="G798" s="307" t="s">
        <v>5548</v>
      </c>
      <c r="H798" s="93" t="s">
        <v>1398</v>
      </c>
      <c r="I798" s="74" t="s">
        <v>1471</v>
      </c>
      <c r="J798" s="362"/>
    </row>
    <row r="799" spans="1:10" x14ac:dyDescent="0.25">
      <c r="A799" s="332"/>
      <c r="B799" s="26"/>
      <c r="C799" s="74"/>
      <c r="D799" s="74" t="s">
        <v>1836</v>
      </c>
      <c r="E799" s="305"/>
      <c r="F799" s="306"/>
      <c r="G799" s="307"/>
      <c r="H799" s="93"/>
      <c r="I799" s="74"/>
      <c r="J799" s="362"/>
    </row>
    <row r="800" spans="1:10" x14ac:dyDescent="0.25">
      <c r="A800" s="332">
        <v>1</v>
      </c>
      <c r="B800" s="26" t="s">
        <v>6395</v>
      </c>
      <c r="C800" s="304" t="s">
        <v>828</v>
      </c>
      <c r="D800" s="74" t="s">
        <v>1864</v>
      </c>
      <c r="E800" s="309">
        <v>0.02</v>
      </c>
      <c r="F800" s="306">
        <v>55.999999999999993</v>
      </c>
      <c r="G800" s="307" t="s">
        <v>5548</v>
      </c>
      <c r="H800" s="93" t="s">
        <v>1398</v>
      </c>
      <c r="I800" s="74" t="s">
        <v>3713</v>
      </c>
      <c r="J800" s="362"/>
    </row>
    <row r="801" spans="1:10" ht="90" x14ac:dyDescent="0.25">
      <c r="A801" s="332">
        <v>2</v>
      </c>
      <c r="B801" s="60" t="s">
        <v>6396</v>
      </c>
      <c r="C801" s="74" t="s">
        <v>828</v>
      </c>
      <c r="D801" s="74" t="s">
        <v>1864</v>
      </c>
      <c r="E801" s="309">
        <v>2.105</v>
      </c>
      <c r="F801" s="306">
        <v>4210</v>
      </c>
      <c r="G801" s="307" t="s">
        <v>5548</v>
      </c>
      <c r="H801" s="74" t="s">
        <v>1398</v>
      </c>
      <c r="I801" s="74" t="s">
        <v>3713</v>
      </c>
      <c r="J801" s="362"/>
    </row>
    <row r="802" spans="1:10" ht="30" x14ac:dyDescent="0.25">
      <c r="A802" s="332">
        <v>3</v>
      </c>
      <c r="B802" s="26" t="s">
        <v>6397</v>
      </c>
      <c r="C802" s="74" t="s">
        <v>828</v>
      </c>
      <c r="D802" s="74" t="s">
        <v>1864</v>
      </c>
      <c r="E802" s="309">
        <v>0.86</v>
      </c>
      <c r="F802" s="306">
        <v>1290</v>
      </c>
      <c r="G802" s="307" t="s">
        <v>5548</v>
      </c>
      <c r="H802" s="74" t="s">
        <v>1398</v>
      </c>
      <c r="I802" s="74" t="s">
        <v>1512</v>
      </c>
      <c r="J802" s="286"/>
    </row>
    <row r="803" spans="1:10" ht="45" x14ac:dyDescent="0.25">
      <c r="A803" s="332">
        <v>4</v>
      </c>
      <c r="B803" s="26" t="s">
        <v>6398</v>
      </c>
      <c r="C803" s="74" t="s">
        <v>787</v>
      </c>
      <c r="D803" s="74" t="s">
        <v>1864</v>
      </c>
      <c r="E803" s="309">
        <v>0.63</v>
      </c>
      <c r="F803" s="306">
        <v>945.00000000000011</v>
      </c>
      <c r="G803" s="307" t="s">
        <v>5548</v>
      </c>
      <c r="H803" s="74" t="s">
        <v>1398</v>
      </c>
      <c r="I803" s="74" t="s">
        <v>1406</v>
      </c>
      <c r="J803" s="286"/>
    </row>
    <row r="804" spans="1:10" ht="45" x14ac:dyDescent="0.25">
      <c r="A804" s="332">
        <v>5</v>
      </c>
      <c r="B804" s="26" t="s">
        <v>6399</v>
      </c>
      <c r="C804" s="74" t="s">
        <v>828</v>
      </c>
      <c r="D804" s="74" t="s">
        <v>1864</v>
      </c>
      <c r="E804" s="309">
        <v>1.01</v>
      </c>
      <c r="F804" s="306">
        <v>2222.0000000000005</v>
      </c>
      <c r="G804" s="307" t="s">
        <v>5548</v>
      </c>
      <c r="H804" s="74" t="s">
        <v>1398</v>
      </c>
      <c r="I804" s="74" t="s">
        <v>1512</v>
      </c>
      <c r="J804" s="286"/>
    </row>
    <row r="805" spans="1:10" ht="30" x14ac:dyDescent="0.25">
      <c r="A805" s="332">
        <v>6</v>
      </c>
      <c r="B805" s="26" t="s">
        <v>6400</v>
      </c>
      <c r="C805" s="74" t="s">
        <v>6401</v>
      </c>
      <c r="D805" s="74" t="s">
        <v>1864</v>
      </c>
      <c r="E805" s="311">
        <v>0.11</v>
      </c>
      <c r="F805" s="306">
        <v>220</v>
      </c>
      <c r="G805" s="307" t="s">
        <v>5548</v>
      </c>
      <c r="H805" s="74" t="s">
        <v>1398</v>
      </c>
      <c r="I805" s="74" t="s">
        <v>1406</v>
      </c>
      <c r="J805" s="286"/>
    </row>
    <row r="806" spans="1:10" ht="30" x14ac:dyDescent="0.25">
      <c r="A806" s="332">
        <v>7</v>
      </c>
      <c r="B806" s="26" t="s">
        <v>6402</v>
      </c>
      <c r="C806" s="74" t="s">
        <v>6401</v>
      </c>
      <c r="D806" s="74" t="s">
        <v>1864</v>
      </c>
      <c r="E806" s="311">
        <v>767.5</v>
      </c>
      <c r="F806" s="306">
        <f>925+610</f>
        <v>1535</v>
      </c>
      <c r="G806" s="307" t="s">
        <v>5548</v>
      </c>
      <c r="H806" s="74" t="s">
        <v>1398</v>
      </c>
      <c r="I806" s="74" t="s">
        <v>1406</v>
      </c>
      <c r="J806" s="286"/>
    </row>
    <row r="807" spans="1:10" ht="30" x14ac:dyDescent="0.25">
      <c r="A807" s="332">
        <v>8</v>
      </c>
      <c r="B807" s="26" t="s">
        <v>6403</v>
      </c>
      <c r="C807" s="74" t="s">
        <v>6401</v>
      </c>
      <c r="D807" s="74" t="s">
        <v>1864</v>
      </c>
      <c r="E807" s="311">
        <v>0.125</v>
      </c>
      <c r="F807" s="306">
        <v>325</v>
      </c>
      <c r="G807" s="307" t="s">
        <v>5548</v>
      </c>
      <c r="H807" s="74" t="s">
        <v>1398</v>
      </c>
      <c r="I807" s="74" t="s">
        <v>1406</v>
      </c>
      <c r="J807" s="286"/>
    </row>
    <row r="808" spans="1:10" ht="30" x14ac:dyDescent="0.25">
      <c r="A808" s="332">
        <v>9</v>
      </c>
      <c r="B808" s="26" t="s">
        <v>6404</v>
      </c>
      <c r="C808" s="74" t="s">
        <v>787</v>
      </c>
      <c r="D808" s="74" t="s">
        <v>1864</v>
      </c>
      <c r="E808" s="309">
        <v>0.66</v>
      </c>
      <c r="F808" s="306">
        <v>1584</v>
      </c>
      <c r="G808" s="307" t="s">
        <v>5548</v>
      </c>
      <c r="H808" s="74" t="s">
        <v>1398</v>
      </c>
      <c r="I808" s="74" t="s">
        <v>1406</v>
      </c>
      <c r="J808" s="286"/>
    </row>
    <row r="809" spans="1:10" ht="75" x14ac:dyDescent="0.25">
      <c r="A809" s="332">
        <v>10</v>
      </c>
      <c r="B809" s="26" t="s">
        <v>6405</v>
      </c>
      <c r="C809" s="304" t="s">
        <v>828</v>
      </c>
      <c r="D809" s="74" t="s">
        <v>1864</v>
      </c>
      <c r="E809" s="309">
        <v>0.2</v>
      </c>
      <c r="F809" s="306">
        <v>400</v>
      </c>
      <c r="G809" s="307" t="s">
        <v>5548</v>
      </c>
      <c r="H809" s="74">
        <v>0</v>
      </c>
      <c r="I809" s="74">
        <v>0</v>
      </c>
      <c r="J809" s="26" t="s">
        <v>6406</v>
      </c>
    </row>
    <row r="810" spans="1:10" ht="60" x14ac:dyDescent="0.25">
      <c r="A810" s="332">
        <v>11</v>
      </c>
      <c r="B810" s="26" t="s">
        <v>6407</v>
      </c>
      <c r="C810" s="74" t="s">
        <v>828</v>
      </c>
      <c r="D810" s="74" t="s">
        <v>1864</v>
      </c>
      <c r="E810" s="309">
        <v>0.79</v>
      </c>
      <c r="F810" s="306">
        <v>1105.9999999999998</v>
      </c>
      <c r="G810" s="307" t="s">
        <v>5548</v>
      </c>
      <c r="H810" s="74" t="s">
        <v>1398</v>
      </c>
      <c r="I810" s="74" t="s">
        <v>1512</v>
      </c>
      <c r="J810" s="286"/>
    </row>
    <row r="811" spans="1:10" x14ac:dyDescent="0.25">
      <c r="A811" s="332">
        <v>12</v>
      </c>
      <c r="B811" s="26" t="s">
        <v>6408</v>
      </c>
      <c r="C811" s="74" t="s">
        <v>787</v>
      </c>
      <c r="D811" s="74" t="s">
        <v>1864</v>
      </c>
      <c r="E811" s="311">
        <v>0.3</v>
      </c>
      <c r="F811" s="306">
        <v>1575</v>
      </c>
      <c r="G811" s="307" t="s">
        <v>5548</v>
      </c>
      <c r="H811" s="74" t="s">
        <v>1398</v>
      </c>
      <c r="I811" s="119" t="s">
        <v>1659</v>
      </c>
      <c r="J811" s="286"/>
    </row>
    <row r="812" spans="1:10" ht="30" x14ac:dyDescent="0.25">
      <c r="A812" s="332">
        <v>13</v>
      </c>
      <c r="B812" s="26" t="s">
        <v>6409</v>
      </c>
      <c r="C812" s="74" t="s">
        <v>843</v>
      </c>
      <c r="D812" s="74" t="s">
        <v>1864</v>
      </c>
      <c r="E812" s="309">
        <v>0.38</v>
      </c>
      <c r="F812" s="306">
        <v>912</v>
      </c>
      <c r="G812" s="307" t="s">
        <v>5548</v>
      </c>
      <c r="H812" s="74" t="s">
        <v>1398</v>
      </c>
      <c r="I812" s="74" t="s">
        <v>1666</v>
      </c>
      <c r="J812" s="26"/>
    </row>
    <row r="813" spans="1:10" ht="30" x14ac:dyDescent="0.25">
      <c r="A813" s="332">
        <v>14</v>
      </c>
      <c r="B813" s="26" t="s">
        <v>6410</v>
      </c>
      <c r="C813" s="74" t="s">
        <v>828</v>
      </c>
      <c r="D813" s="74" t="s">
        <v>1864</v>
      </c>
      <c r="E813" s="309">
        <v>1.06</v>
      </c>
      <c r="F813" s="306">
        <v>2597.0000000000005</v>
      </c>
      <c r="G813" s="307" t="s">
        <v>5548</v>
      </c>
      <c r="H813" s="190" t="s">
        <v>1398</v>
      </c>
      <c r="I813" s="74" t="s">
        <v>1400</v>
      </c>
      <c r="J813" s="26"/>
    </row>
    <row r="814" spans="1:10" ht="45" x14ac:dyDescent="0.25">
      <c r="A814" s="332">
        <v>15</v>
      </c>
      <c r="B814" s="26" t="s">
        <v>6411</v>
      </c>
      <c r="C814" s="74" t="s">
        <v>6412</v>
      </c>
      <c r="D814" s="74" t="s">
        <v>1864</v>
      </c>
      <c r="E814" s="311">
        <v>6.85</v>
      </c>
      <c r="F814" s="306">
        <v>17125</v>
      </c>
      <c r="G814" s="307" t="s">
        <v>5548</v>
      </c>
      <c r="H814" s="74" t="s">
        <v>1398</v>
      </c>
      <c r="I814" s="74" t="s">
        <v>1400</v>
      </c>
      <c r="J814" s="286" t="s">
        <v>6413</v>
      </c>
    </row>
    <row r="815" spans="1:10" ht="45" x14ac:dyDescent="0.25">
      <c r="A815" s="332">
        <v>16</v>
      </c>
      <c r="B815" s="26" t="s">
        <v>6414</v>
      </c>
      <c r="C815" s="74" t="s">
        <v>828</v>
      </c>
      <c r="D815" s="74" t="s">
        <v>1864</v>
      </c>
      <c r="E815" s="311">
        <v>0.12</v>
      </c>
      <c r="F815" s="306">
        <v>0</v>
      </c>
      <c r="G815" s="307" t="s">
        <v>5548</v>
      </c>
      <c r="H815" s="74" t="s">
        <v>1398</v>
      </c>
      <c r="I815" s="74" t="s">
        <v>1400</v>
      </c>
      <c r="J815" s="286" t="s">
        <v>6415</v>
      </c>
    </row>
    <row r="816" spans="1:10" x14ac:dyDescent="0.25">
      <c r="A816" s="332">
        <v>17</v>
      </c>
      <c r="B816" s="312" t="s">
        <v>6416</v>
      </c>
      <c r="C816" s="304" t="s">
        <v>843</v>
      </c>
      <c r="D816" s="74" t="s">
        <v>1864</v>
      </c>
      <c r="E816" s="327">
        <v>1.6</v>
      </c>
      <c r="F816" s="306">
        <v>4688.0000000000009</v>
      </c>
      <c r="G816" s="307" t="s">
        <v>5548</v>
      </c>
      <c r="H816" s="74" t="s">
        <v>1398</v>
      </c>
      <c r="I816" s="74" t="s">
        <v>1666</v>
      </c>
      <c r="J816" s="286"/>
    </row>
    <row r="817" spans="1:10" x14ac:dyDescent="0.25">
      <c r="A817" s="332">
        <v>18</v>
      </c>
      <c r="B817" s="26" t="s">
        <v>6417</v>
      </c>
      <c r="C817" s="74" t="s">
        <v>843</v>
      </c>
      <c r="D817" s="74" t="s">
        <v>1864</v>
      </c>
      <c r="E817" s="311">
        <v>0.7</v>
      </c>
      <c r="F817" s="306">
        <v>1609.9999999999998</v>
      </c>
      <c r="G817" s="307" t="s">
        <v>5548</v>
      </c>
      <c r="H817" s="74" t="s">
        <v>1398</v>
      </c>
      <c r="I817" s="74" t="s">
        <v>1666</v>
      </c>
      <c r="J817" s="286" t="s">
        <v>6418</v>
      </c>
    </row>
    <row r="818" spans="1:10" ht="30" x14ac:dyDescent="0.25">
      <c r="A818" s="332">
        <v>19</v>
      </c>
      <c r="B818" s="26" t="s">
        <v>6419</v>
      </c>
      <c r="C818" s="74" t="s">
        <v>828</v>
      </c>
      <c r="D818" s="74" t="s">
        <v>1864</v>
      </c>
      <c r="E818" s="309">
        <v>2.81</v>
      </c>
      <c r="F818" s="306">
        <v>5810</v>
      </c>
      <c r="G818" s="307" t="s">
        <v>5548</v>
      </c>
      <c r="H818" s="74" t="s">
        <v>1398</v>
      </c>
      <c r="I818" s="74" t="s">
        <v>1512</v>
      </c>
      <c r="J818" s="286"/>
    </row>
    <row r="819" spans="1:10" ht="30" x14ac:dyDescent="0.25">
      <c r="A819" s="332">
        <v>20</v>
      </c>
      <c r="B819" s="26" t="s">
        <v>6420</v>
      </c>
      <c r="C819" s="74" t="s">
        <v>787</v>
      </c>
      <c r="D819" s="74" t="s">
        <v>1864</v>
      </c>
      <c r="E819" s="309">
        <v>0.36</v>
      </c>
      <c r="F819" s="306">
        <v>1156</v>
      </c>
      <c r="G819" s="307" t="s">
        <v>5548</v>
      </c>
      <c r="H819" s="74" t="s">
        <v>1398</v>
      </c>
      <c r="I819" s="74" t="s">
        <v>1659</v>
      </c>
      <c r="J819" s="286"/>
    </row>
    <row r="820" spans="1:10" ht="45" x14ac:dyDescent="0.25">
      <c r="A820" s="332">
        <v>21</v>
      </c>
      <c r="B820" s="26" t="s">
        <v>6421</v>
      </c>
      <c r="C820" s="74" t="s">
        <v>623</v>
      </c>
      <c r="D820" s="74" t="s">
        <v>1864</v>
      </c>
      <c r="E820" s="309">
        <v>0.8</v>
      </c>
      <c r="F820" s="306">
        <v>1600</v>
      </c>
      <c r="G820" s="307" t="s">
        <v>5548</v>
      </c>
      <c r="H820" s="74">
        <v>0</v>
      </c>
      <c r="I820" s="74">
        <v>0</v>
      </c>
      <c r="J820" s="286" t="s">
        <v>6422</v>
      </c>
    </row>
    <row r="821" spans="1:10" ht="30" x14ac:dyDescent="0.25">
      <c r="A821" s="332">
        <v>22</v>
      </c>
      <c r="B821" s="318" t="s">
        <v>6423</v>
      </c>
      <c r="C821" s="304" t="s">
        <v>828</v>
      </c>
      <c r="D821" s="74" t="s">
        <v>1864</v>
      </c>
      <c r="E821" s="305">
        <v>0.1</v>
      </c>
      <c r="F821" s="306">
        <v>217</v>
      </c>
      <c r="G821" s="307" t="s">
        <v>5548</v>
      </c>
      <c r="H821" s="74" t="s">
        <v>1398</v>
      </c>
      <c r="I821" s="74" t="s">
        <v>1512</v>
      </c>
      <c r="J821" s="286"/>
    </row>
    <row r="822" spans="1:10" ht="30" x14ac:dyDescent="0.25">
      <c r="A822" s="332">
        <v>23</v>
      </c>
      <c r="B822" s="26" t="s">
        <v>6424</v>
      </c>
      <c r="C822" s="304" t="s">
        <v>787</v>
      </c>
      <c r="D822" s="74" t="s">
        <v>1864</v>
      </c>
      <c r="E822" s="309">
        <v>3</v>
      </c>
      <c r="F822" s="306">
        <v>4500</v>
      </c>
      <c r="G822" s="307" t="s">
        <v>5548</v>
      </c>
      <c r="H822" s="74" t="s">
        <v>1398</v>
      </c>
      <c r="I822" s="74" t="s">
        <v>3713</v>
      </c>
      <c r="J822" s="286" t="s">
        <v>6425</v>
      </c>
    </row>
    <row r="823" spans="1:10" x14ac:dyDescent="0.25">
      <c r="A823" s="332">
        <v>24</v>
      </c>
      <c r="B823" s="26" t="s">
        <v>6426</v>
      </c>
      <c r="C823" s="304" t="s">
        <v>828</v>
      </c>
      <c r="D823" s="74" t="s">
        <v>1864</v>
      </c>
      <c r="E823" s="309">
        <v>0.25</v>
      </c>
      <c r="F823" s="306">
        <v>495</v>
      </c>
      <c r="G823" s="307" t="s">
        <v>5548</v>
      </c>
      <c r="H823" s="74" t="s">
        <v>1398</v>
      </c>
      <c r="I823" s="74" t="s">
        <v>3713</v>
      </c>
      <c r="J823" s="26"/>
    </row>
    <row r="824" spans="1:10" x14ac:dyDescent="0.25">
      <c r="A824" s="332">
        <v>25</v>
      </c>
      <c r="B824" s="26" t="s">
        <v>6427</v>
      </c>
      <c r="C824" s="74" t="s">
        <v>787</v>
      </c>
      <c r="D824" s="74" t="s">
        <v>1864</v>
      </c>
      <c r="E824" s="309">
        <v>1</v>
      </c>
      <c r="F824" s="306">
        <v>2800</v>
      </c>
      <c r="G824" s="307" t="s">
        <v>5548</v>
      </c>
      <c r="H824" s="74" t="s">
        <v>1398</v>
      </c>
      <c r="I824" s="74" t="s">
        <v>1659</v>
      </c>
      <c r="J824" s="286"/>
    </row>
    <row r="825" spans="1:10" x14ac:dyDescent="0.25">
      <c r="A825" s="332">
        <v>26</v>
      </c>
      <c r="B825" s="26" t="s">
        <v>6428</v>
      </c>
      <c r="C825" s="304" t="s">
        <v>787</v>
      </c>
      <c r="D825" s="74" t="s">
        <v>1864</v>
      </c>
      <c r="E825" s="309">
        <v>0.09</v>
      </c>
      <c r="F825" s="306">
        <v>270</v>
      </c>
      <c r="G825" s="307" t="s">
        <v>5548</v>
      </c>
      <c r="H825" s="74" t="s">
        <v>1398</v>
      </c>
      <c r="I825" s="74" t="s">
        <v>1659</v>
      </c>
      <c r="J825" s="26"/>
    </row>
    <row r="826" spans="1:10" x14ac:dyDescent="0.25">
      <c r="A826" s="332">
        <v>27</v>
      </c>
      <c r="B826" s="26" t="s">
        <v>6429</v>
      </c>
      <c r="C826" s="74" t="s">
        <v>787</v>
      </c>
      <c r="D826" s="74" t="s">
        <v>1864</v>
      </c>
      <c r="E826" s="309">
        <v>0.57999999999999996</v>
      </c>
      <c r="F826" s="306">
        <v>1276</v>
      </c>
      <c r="G826" s="307" t="s">
        <v>5567</v>
      </c>
      <c r="H826" s="74" t="s">
        <v>1398</v>
      </c>
      <c r="I826" s="74" t="s">
        <v>1659</v>
      </c>
      <c r="J826" s="286"/>
    </row>
    <row r="827" spans="1:10" ht="45" x14ac:dyDescent="0.25">
      <c r="A827" s="332">
        <v>28</v>
      </c>
      <c r="B827" s="26" t="s">
        <v>6430</v>
      </c>
      <c r="C827" s="74" t="s">
        <v>843</v>
      </c>
      <c r="D827" s="74" t="s">
        <v>1864</v>
      </c>
      <c r="E827" s="311">
        <v>1.5</v>
      </c>
      <c r="F827" s="306">
        <v>0</v>
      </c>
      <c r="G827" s="307" t="s">
        <v>5548</v>
      </c>
      <c r="H827" s="74" t="s">
        <v>1398</v>
      </c>
      <c r="I827" s="74" t="s">
        <v>1406</v>
      </c>
      <c r="J827" s="286" t="s">
        <v>6431</v>
      </c>
    </row>
    <row r="828" spans="1:10" x14ac:dyDescent="0.25">
      <c r="A828" s="332">
        <v>29</v>
      </c>
      <c r="B828" s="26" t="s">
        <v>6432</v>
      </c>
      <c r="C828" s="74" t="s">
        <v>828</v>
      </c>
      <c r="D828" s="74" t="s">
        <v>1864</v>
      </c>
      <c r="E828" s="311">
        <v>0.41499999999999998</v>
      </c>
      <c r="F828" s="306">
        <v>830</v>
      </c>
      <c r="G828" s="307" t="s">
        <v>5548</v>
      </c>
      <c r="H828" s="74" t="s">
        <v>1398</v>
      </c>
      <c r="I828" s="74" t="s">
        <v>3713</v>
      </c>
      <c r="J828" s="286"/>
    </row>
    <row r="829" spans="1:10" x14ac:dyDescent="0.25">
      <c r="A829" s="332">
        <v>30</v>
      </c>
      <c r="B829" s="26" t="s">
        <v>6433</v>
      </c>
      <c r="C829" s="304" t="s">
        <v>787</v>
      </c>
      <c r="D829" s="74" t="s">
        <v>1864</v>
      </c>
      <c r="E829" s="309">
        <v>0.3</v>
      </c>
      <c r="F829" s="306">
        <v>449.99999999999994</v>
      </c>
      <c r="G829" s="307" t="s">
        <v>5548</v>
      </c>
      <c r="H829" s="74" t="s">
        <v>1398</v>
      </c>
      <c r="I829" s="74" t="s">
        <v>3713</v>
      </c>
      <c r="J829" s="26"/>
    </row>
    <row r="830" spans="1:10" x14ac:dyDescent="0.25">
      <c r="A830" s="332">
        <v>31</v>
      </c>
      <c r="B830" s="26" t="s">
        <v>6434</v>
      </c>
      <c r="C830" s="304" t="s">
        <v>787</v>
      </c>
      <c r="D830" s="74" t="s">
        <v>1864</v>
      </c>
      <c r="E830" s="309">
        <v>0.28999999999999998</v>
      </c>
      <c r="F830" s="306">
        <v>580</v>
      </c>
      <c r="G830" s="307" t="s">
        <v>5548</v>
      </c>
      <c r="H830" s="74" t="s">
        <v>1398</v>
      </c>
      <c r="I830" s="74" t="s">
        <v>3713</v>
      </c>
      <c r="J830" s="26"/>
    </row>
    <row r="831" spans="1:10" ht="30" x14ac:dyDescent="0.25">
      <c r="A831" s="332">
        <v>32</v>
      </c>
      <c r="B831" s="312" t="s">
        <v>6435</v>
      </c>
      <c r="C831" s="304" t="s">
        <v>787</v>
      </c>
      <c r="D831" s="74" t="s">
        <v>1864</v>
      </c>
      <c r="E831" s="327">
        <v>0.23</v>
      </c>
      <c r="F831" s="306">
        <v>575.00000000000011</v>
      </c>
      <c r="G831" s="307" t="s">
        <v>5548</v>
      </c>
      <c r="H831" s="74" t="s">
        <v>1398</v>
      </c>
      <c r="I831" s="74" t="s">
        <v>1659</v>
      </c>
      <c r="J831" s="286"/>
    </row>
    <row r="832" spans="1:10" ht="30" x14ac:dyDescent="0.25">
      <c r="A832" s="332">
        <v>33</v>
      </c>
      <c r="B832" s="312" t="s">
        <v>6436</v>
      </c>
      <c r="C832" s="304" t="s">
        <v>787</v>
      </c>
      <c r="D832" s="74" t="s">
        <v>1864</v>
      </c>
      <c r="E832" s="327">
        <v>3.4</v>
      </c>
      <c r="F832" s="306">
        <v>10540</v>
      </c>
      <c r="G832" s="307" t="s">
        <v>5548</v>
      </c>
      <c r="H832" s="74" t="s">
        <v>1398</v>
      </c>
      <c r="I832" s="74" t="s">
        <v>1659</v>
      </c>
      <c r="J832" s="286"/>
    </row>
    <row r="833" spans="1:10" x14ac:dyDescent="0.25">
      <c r="A833" s="332">
        <v>34</v>
      </c>
      <c r="B833" s="26" t="s">
        <v>892</v>
      </c>
      <c r="C833" s="74" t="s">
        <v>791</v>
      </c>
      <c r="D833" s="74" t="s">
        <v>1864</v>
      </c>
      <c r="E833" s="311"/>
      <c r="F833" s="306">
        <v>1748</v>
      </c>
      <c r="G833" s="307" t="s">
        <v>5548</v>
      </c>
      <c r="H833" s="74" t="s">
        <v>1398</v>
      </c>
      <c r="I833" s="74" t="s">
        <v>1659</v>
      </c>
      <c r="J833" s="286"/>
    </row>
    <row r="834" spans="1:10" x14ac:dyDescent="0.25">
      <c r="A834" s="332">
        <v>35</v>
      </c>
      <c r="B834" s="26" t="s">
        <v>6437</v>
      </c>
      <c r="C834" s="304" t="s">
        <v>843</v>
      </c>
      <c r="D834" s="74" t="s">
        <v>1864</v>
      </c>
      <c r="E834" s="309">
        <v>0.35</v>
      </c>
      <c r="F834" s="306">
        <v>770</v>
      </c>
      <c r="G834" s="307" t="s">
        <v>5548</v>
      </c>
      <c r="H834" s="74" t="s">
        <v>1398</v>
      </c>
      <c r="I834" s="74" t="s">
        <v>1666</v>
      </c>
      <c r="J834" s="26"/>
    </row>
    <row r="835" spans="1:10" x14ac:dyDescent="0.25">
      <c r="A835" s="332">
        <v>36</v>
      </c>
      <c r="B835" s="26" t="s">
        <v>6438</v>
      </c>
      <c r="C835" s="304" t="s">
        <v>828</v>
      </c>
      <c r="D835" s="74" t="s">
        <v>1864</v>
      </c>
      <c r="E835" s="309">
        <v>0.19</v>
      </c>
      <c r="F835" s="306">
        <v>380</v>
      </c>
      <c r="G835" s="307" t="s">
        <v>5548</v>
      </c>
      <c r="H835" s="74" t="s">
        <v>1398</v>
      </c>
      <c r="I835" s="74" t="s">
        <v>1406</v>
      </c>
      <c r="J835" s="26"/>
    </row>
    <row r="836" spans="1:10" ht="30" x14ac:dyDescent="0.25">
      <c r="A836" s="332">
        <v>37</v>
      </c>
      <c r="B836" s="328" t="s">
        <v>6439</v>
      </c>
      <c r="C836" s="112" t="s">
        <v>828</v>
      </c>
      <c r="D836" s="112" t="s">
        <v>1864</v>
      </c>
      <c r="E836" s="367">
        <v>0.47</v>
      </c>
      <c r="F836" s="322">
        <f>1095+496</f>
        <v>1591</v>
      </c>
      <c r="G836" s="323" t="s">
        <v>5548</v>
      </c>
      <c r="H836" s="112" t="s">
        <v>1398</v>
      </c>
      <c r="I836" s="112" t="s">
        <v>1406</v>
      </c>
      <c r="J836" s="326"/>
    </row>
    <row r="837" spans="1:10" x14ac:dyDescent="0.25">
      <c r="A837" s="332">
        <v>38</v>
      </c>
      <c r="B837" s="26" t="s">
        <v>6440</v>
      </c>
      <c r="C837" s="304" t="s">
        <v>828</v>
      </c>
      <c r="D837" s="74" t="s">
        <v>1864</v>
      </c>
      <c r="E837" s="309">
        <v>1.6</v>
      </c>
      <c r="F837" s="306">
        <v>4304</v>
      </c>
      <c r="G837" s="307" t="s">
        <v>5548</v>
      </c>
      <c r="H837" s="74" t="s">
        <v>1398</v>
      </c>
      <c r="I837" s="74" t="s">
        <v>3713</v>
      </c>
      <c r="J837" s="26"/>
    </row>
    <row r="838" spans="1:10" ht="30" x14ac:dyDescent="0.25">
      <c r="A838" s="332">
        <v>39</v>
      </c>
      <c r="B838" s="26" t="s">
        <v>6441</v>
      </c>
      <c r="C838" s="74" t="s">
        <v>843</v>
      </c>
      <c r="D838" s="74" t="s">
        <v>1864</v>
      </c>
      <c r="E838" s="309">
        <v>1.42</v>
      </c>
      <c r="F838" s="306">
        <v>3593</v>
      </c>
      <c r="G838" s="307" t="s">
        <v>5548</v>
      </c>
      <c r="H838" s="74" t="s">
        <v>1398</v>
      </c>
      <c r="I838" s="74" t="s">
        <v>1666</v>
      </c>
      <c r="J838" s="286"/>
    </row>
    <row r="839" spans="1:10" x14ac:dyDescent="0.25">
      <c r="A839" s="332">
        <v>40</v>
      </c>
      <c r="B839" s="26" t="s">
        <v>6442</v>
      </c>
      <c r="C839" s="304" t="s">
        <v>793</v>
      </c>
      <c r="D839" s="74" t="s">
        <v>1864</v>
      </c>
      <c r="E839" s="311">
        <v>0.03</v>
      </c>
      <c r="F839" s="306">
        <v>68</v>
      </c>
      <c r="G839" s="307" t="s">
        <v>5548</v>
      </c>
      <c r="H839" s="74" t="s">
        <v>1398</v>
      </c>
      <c r="I839" s="190" t="s">
        <v>1666</v>
      </c>
      <c r="J839" s="286"/>
    </row>
    <row r="840" spans="1:10" ht="45" x14ac:dyDescent="0.25">
      <c r="A840" s="332">
        <v>41</v>
      </c>
      <c r="B840" s="26" t="s">
        <v>6443</v>
      </c>
      <c r="C840" s="304" t="s">
        <v>828</v>
      </c>
      <c r="D840" s="74" t="s">
        <v>1864</v>
      </c>
      <c r="E840" s="309">
        <v>0.8</v>
      </c>
      <c r="F840" s="306">
        <v>1960.0000000000002</v>
      </c>
      <c r="G840" s="307" t="s">
        <v>5548</v>
      </c>
      <c r="H840" s="74" t="s">
        <v>1398</v>
      </c>
      <c r="I840" s="74" t="s">
        <v>1512</v>
      </c>
      <c r="J840" s="26"/>
    </row>
    <row r="841" spans="1:10" ht="45" x14ac:dyDescent="0.25">
      <c r="A841" s="332">
        <v>42</v>
      </c>
      <c r="B841" s="328" t="s">
        <v>6444</v>
      </c>
      <c r="C841" s="112" t="s">
        <v>828</v>
      </c>
      <c r="D841" s="112" t="s">
        <v>1864</v>
      </c>
      <c r="E841" s="321">
        <v>2.5</v>
      </c>
      <c r="F841" s="322">
        <f>5500+40</f>
        <v>5540</v>
      </c>
      <c r="G841" s="323" t="s">
        <v>5548</v>
      </c>
      <c r="H841" s="112" t="s">
        <v>1398</v>
      </c>
      <c r="I841" s="112" t="s">
        <v>1406</v>
      </c>
      <c r="J841" s="328"/>
    </row>
    <row r="842" spans="1:10" ht="45" x14ac:dyDescent="0.25">
      <c r="A842" s="332">
        <v>43</v>
      </c>
      <c r="B842" s="26" t="s">
        <v>6445</v>
      </c>
      <c r="C842" s="74" t="s">
        <v>828</v>
      </c>
      <c r="D842" s="74" t="s">
        <v>1864</v>
      </c>
      <c r="E842" s="309">
        <v>0.24</v>
      </c>
      <c r="F842" s="306">
        <v>0</v>
      </c>
      <c r="G842" s="307" t="s">
        <v>5548</v>
      </c>
      <c r="H842" s="74" t="s">
        <v>1398</v>
      </c>
      <c r="I842" s="74" t="s">
        <v>1482</v>
      </c>
      <c r="J842" s="26" t="s">
        <v>6446</v>
      </c>
    </row>
    <row r="843" spans="1:10" ht="30" x14ac:dyDescent="0.25">
      <c r="A843" s="332">
        <v>44</v>
      </c>
      <c r="B843" s="26" t="s">
        <v>6447</v>
      </c>
      <c r="C843" s="74" t="s">
        <v>828</v>
      </c>
      <c r="D843" s="74" t="s">
        <v>1864</v>
      </c>
      <c r="E843" s="309">
        <v>0.78</v>
      </c>
      <c r="F843" s="306">
        <v>1661</v>
      </c>
      <c r="G843" s="307" t="s">
        <v>5548</v>
      </c>
      <c r="H843" s="190" t="s">
        <v>1398</v>
      </c>
      <c r="I843" s="74" t="s">
        <v>3713</v>
      </c>
      <c r="J843" s="26"/>
    </row>
    <row r="844" spans="1:10" x14ac:dyDescent="0.25">
      <c r="A844" s="332"/>
      <c r="B844" s="26"/>
      <c r="C844" s="74"/>
      <c r="D844" s="74" t="s">
        <v>1864</v>
      </c>
      <c r="E844" s="309"/>
      <c r="F844" s="306"/>
      <c r="G844" s="307"/>
      <c r="H844" s="190"/>
      <c r="I844" s="74"/>
      <c r="J844" s="26"/>
    </row>
    <row r="845" spans="1:10" ht="30" x14ac:dyDescent="0.25">
      <c r="A845" s="332">
        <v>1</v>
      </c>
      <c r="B845" s="26" t="s">
        <v>6448</v>
      </c>
      <c r="C845" s="304" t="s">
        <v>791</v>
      </c>
      <c r="D845" s="74" t="s">
        <v>1884</v>
      </c>
      <c r="E845" s="309">
        <v>0.5</v>
      </c>
      <c r="F845" s="306">
        <v>1000</v>
      </c>
      <c r="G845" s="307" t="s">
        <v>5567</v>
      </c>
      <c r="H845" s="190" t="s">
        <v>1398</v>
      </c>
      <c r="I845" s="74" t="s">
        <v>1486</v>
      </c>
      <c r="J845" s="362"/>
    </row>
    <row r="846" spans="1:10" x14ac:dyDescent="0.25">
      <c r="A846" s="332">
        <v>2</v>
      </c>
      <c r="B846" s="26" t="s">
        <v>6449</v>
      </c>
      <c r="C846" s="74" t="s">
        <v>791</v>
      </c>
      <c r="D846" s="74" t="s">
        <v>1884</v>
      </c>
      <c r="E846" s="311">
        <v>0.98</v>
      </c>
      <c r="F846" s="306">
        <v>3626</v>
      </c>
      <c r="G846" s="307" t="s">
        <v>5548</v>
      </c>
      <c r="H846" s="310" t="s">
        <v>1398</v>
      </c>
      <c r="I846" s="74" t="s">
        <v>1486</v>
      </c>
      <c r="J846" s="362"/>
    </row>
    <row r="847" spans="1:10" ht="30" x14ac:dyDescent="0.25">
      <c r="A847" s="332">
        <v>3</v>
      </c>
      <c r="B847" s="26" t="s">
        <v>6450</v>
      </c>
      <c r="C847" s="74" t="s">
        <v>791</v>
      </c>
      <c r="D847" s="74" t="s">
        <v>1884</v>
      </c>
      <c r="E847" s="311">
        <v>4.04</v>
      </c>
      <c r="F847" s="306">
        <v>13331.999999999998</v>
      </c>
      <c r="G847" s="307" t="s">
        <v>5548</v>
      </c>
      <c r="H847" s="74" t="s">
        <v>45</v>
      </c>
      <c r="I847" s="74" t="s">
        <v>1410</v>
      </c>
      <c r="J847" s="362"/>
    </row>
    <row r="848" spans="1:10" ht="30" x14ac:dyDescent="0.25">
      <c r="A848" s="332">
        <v>4</v>
      </c>
      <c r="B848" s="26" t="s">
        <v>6451</v>
      </c>
      <c r="C848" s="74" t="s">
        <v>791</v>
      </c>
      <c r="D848" s="74" t="s">
        <v>1884</v>
      </c>
      <c r="E848" s="309">
        <v>0.95</v>
      </c>
      <c r="F848" s="306">
        <v>3135</v>
      </c>
      <c r="G848" s="307" t="s">
        <v>5567</v>
      </c>
      <c r="H848" s="310" t="s">
        <v>45</v>
      </c>
      <c r="I848" s="74" t="s">
        <v>1410</v>
      </c>
      <c r="J848" s="26" t="s">
        <v>6452</v>
      </c>
    </row>
    <row r="849" spans="1:10" ht="30" x14ac:dyDescent="0.25">
      <c r="A849" s="332">
        <v>5</v>
      </c>
      <c r="B849" s="26" t="s">
        <v>6453</v>
      </c>
      <c r="C849" s="74" t="s">
        <v>791</v>
      </c>
      <c r="D849" s="74" t="s">
        <v>1884</v>
      </c>
      <c r="E849" s="309">
        <v>0.3</v>
      </c>
      <c r="F849" s="306">
        <v>600</v>
      </c>
      <c r="G849" s="307" t="s">
        <v>5548</v>
      </c>
      <c r="H849" s="190" t="s">
        <v>45</v>
      </c>
      <c r="I849" s="74" t="s">
        <v>1410</v>
      </c>
      <c r="J849" s="26"/>
    </row>
    <row r="850" spans="1:10" ht="30" x14ac:dyDescent="0.25">
      <c r="A850" s="332">
        <v>6</v>
      </c>
      <c r="B850" s="26" t="s">
        <v>6454</v>
      </c>
      <c r="C850" s="74" t="s">
        <v>791</v>
      </c>
      <c r="D850" s="74" t="s">
        <v>1884</v>
      </c>
      <c r="E850" s="311">
        <v>0.86</v>
      </c>
      <c r="F850" s="306">
        <v>1892.0000000000002</v>
      </c>
      <c r="G850" s="307" t="s">
        <v>5567</v>
      </c>
      <c r="H850" s="74" t="s">
        <v>45</v>
      </c>
      <c r="I850" s="74" t="s">
        <v>1410</v>
      </c>
      <c r="J850" s="362"/>
    </row>
    <row r="851" spans="1:10" x14ac:dyDescent="0.25">
      <c r="A851" s="332">
        <v>7</v>
      </c>
      <c r="B851" s="26" t="s">
        <v>6455</v>
      </c>
      <c r="C851" s="74" t="s">
        <v>791</v>
      </c>
      <c r="D851" s="74" t="s">
        <v>1884</v>
      </c>
      <c r="E851" s="309">
        <v>0.55000000000000004</v>
      </c>
      <c r="F851" s="306">
        <v>1760</v>
      </c>
      <c r="G851" s="307" t="s">
        <v>5548</v>
      </c>
      <c r="H851" s="190" t="s">
        <v>1398</v>
      </c>
      <c r="I851" s="74" t="s">
        <v>1482</v>
      </c>
      <c r="J851" s="286"/>
    </row>
    <row r="852" spans="1:10" x14ac:dyDescent="0.25">
      <c r="A852" s="332">
        <v>8</v>
      </c>
      <c r="B852" s="26" t="s">
        <v>6456</v>
      </c>
      <c r="C852" s="74" t="s">
        <v>791</v>
      </c>
      <c r="D852" s="74" t="s">
        <v>1884</v>
      </c>
      <c r="E852" s="309">
        <v>0.84</v>
      </c>
      <c r="F852" s="306">
        <v>2604</v>
      </c>
      <c r="G852" s="307" t="s">
        <v>5548</v>
      </c>
      <c r="H852" s="310" t="s">
        <v>1398</v>
      </c>
      <c r="I852" s="74" t="s">
        <v>1471</v>
      </c>
      <c r="J852" s="286"/>
    </row>
    <row r="853" spans="1:10" x14ac:dyDescent="0.25">
      <c r="A853" s="332">
        <v>9</v>
      </c>
      <c r="B853" s="26" t="s">
        <v>6457</v>
      </c>
      <c r="C853" s="74" t="s">
        <v>791</v>
      </c>
      <c r="D853" s="74" t="s">
        <v>1884</v>
      </c>
      <c r="E853" s="309">
        <v>0.45</v>
      </c>
      <c r="F853" s="306">
        <v>1350</v>
      </c>
      <c r="G853" s="307" t="s">
        <v>5548</v>
      </c>
      <c r="H853" s="190" t="s">
        <v>1398</v>
      </c>
      <c r="I853" s="74" t="s">
        <v>1471</v>
      </c>
      <c r="J853" s="26"/>
    </row>
    <row r="854" spans="1:10" ht="45" x14ac:dyDescent="0.25">
      <c r="A854" s="332">
        <v>10</v>
      </c>
      <c r="B854" s="26" t="s">
        <v>6458</v>
      </c>
      <c r="C854" s="74" t="s">
        <v>6412</v>
      </c>
      <c r="D854" s="74" t="s">
        <v>1884</v>
      </c>
      <c r="E854" s="309">
        <v>2.2749999999999999</v>
      </c>
      <c r="F854" s="306">
        <v>4550</v>
      </c>
      <c r="G854" s="307" t="s">
        <v>5567</v>
      </c>
      <c r="H854" s="190" t="s">
        <v>1398</v>
      </c>
      <c r="I854" s="74" t="s">
        <v>1486</v>
      </c>
      <c r="J854" s="286"/>
    </row>
    <row r="855" spans="1:10" x14ac:dyDescent="0.25">
      <c r="A855" s="332">
        <v>11</v>
      </c>
      <c r="B855" s="26" t="s">
        <v>6459</v>
      </c>
      <c r="C855" s="74" t="s">
        <v>791</v>
      </c>
      <c r="D855" s="74" t="s">
        <v>1884</v>
      </c>
      <c r="E855" s="309">
        <v>0.45</v>
      </c>
      <c r="F855" s="306">
        <v>2880.0000000000005</v>
      </c>
      <c r="G855" s="307" t="s">
        <v>5548</v>
      </c>
      <c r="H855" s="190" t="s">
        <v>45</v>
      </c>
      <c r="I855" s="74" t="s">
        <v>59</v>
      </c>
      <c r="J855" s="286" t="s">
        <v>78</v>
      </c>
    </row>
    <row r="856" spans="1:10" x14ac:dyDescent="0.25">
      <c r="A856" s="332">
        <v>12</v>
      </c>
      <c r="B856" s="26" t="s">
        <v>6460</v>
      </c>
      <c r="C856" s="74" t="s">
        <v>791</v>
      </c>
      <c r="D856" s="74" t="s">
        <v>1884</v>
      </c>
      <c r="E856" s="309">
        <v>0.8</v>
      </c>
      <c r="F856" s="306">
        <v>2352</v>
      </c>
      <c r="G856" s="307" t="s">
        <v>5548</v>
      </c>
      <c r="H856" s="310" t="s">
        <v>1398</v>
      </c>
      <c r="I856" s="74" t="s">
        <v>1486</v>
      </c>
      <c r="J856" s="286"/>
    </row>
    <row r="857" spans="1:10" x14ac:dyDescent="0.25">
      <c r="A857" s="332">
        <v>13</v>
      </c>
      <c r="B857" s="26" t="s">
        <v>6461</v>
      </c>
      <c r="C857" s="74" t="s">
        <v>791</v>
      </c>
      <c r="D857" s="74" t="s">
        <v>1884</v>
      </c>
      <c r="E857" s="309">
        <v>1.2</v>
      </c>
      <c r="F857" s="306">
        <v>3276</v>
      </c>
      <c r="G857" s="307" t="s">
        <v>5548</v>
      </c>
      <c r="H857" s="310" t="s">
        <v>1398</v>
      </c>
      <c r="I857" s="74" t="s">
        <v>1471</v>
      </c>
      <c r="J857" s="26"/>
    </row>
    <row r="858" spans="1:10" x14ac:dyDescent="0.25">
      <c r="A858" s="332">
        <v>14</v>
      </c>
      <c r="B858" s="26" t="s">
        <v>6462</v>
      </c>
      <c r="C858" s="304" t="s">
        <v>791</v>
      </c>
      <c r="D858" s="74" t="s">
        <v>1884</v>
      </c>
      <c r="E858" s="309">
        <v>1.6</v>
      </c>
      <c r="F858" s="306">
        <v>3200</v>
      </c>
      <c r="G858" s="307" t="s">
        <v>5548</v>
      </c>
      <c r="H858" s="310" t="s">
        <v>1398</v>
      </c>
      <c r="I858" s="74" t="s">
        <v>1482</v>
      </c>
      <c r="J858" s="26"/>
    </row>
    <row r="859" spans="1:10" x14ac:dyDescent="0.25">
      <c r="A859" s="332">
        <v>15</v>
      </c>
      <c r="B859" s="26" t="s">
        <v>6463</v>
      </c>
      <c r="C859" s="304" t="s">
        <v>791</v>
      </c>
      <c r="D859" s="74" t="s">
        <v>1884</v>
      </c>
      <c r="E859" s="309">
        <v>1.2</v>
      </c>
      <c r="F859" s="306">
        <v>3719.9999999999995</v>
      </c>
      <c r="G859" s="307" t="s">
        <v>5548</v>
      </c>
      <c r="H859" s="190" t="s">
        <v>1398</v>
      </c>
      <c r="I859" s="74" t="s">
        <v>1471</v>
      </c>
      <c r="J859" s="26"/>
    </row>
    <row r="860" spans="1:10" x14ac:dyDescent="0.25">
      <c r="A860" s="332">
        <v>16</v>
      </c>
      <c r="B860" s="26" t="s">
        <v>6464</v>
      </c>
      <c r="C860" s="304" t="s">
        <v>793</v>
      </c>
      <c r="D860" s="74" t="s">
        <v>1884</v>
      </c>
      <c r="E860" s="309">
        <v>0.15</v>
      </c>
      <c r="F860" s="306">
        <v>420</v>
      </c>
      <c r="G860" s="307" t="s">
        <v>5548</v>
      </c>
      <c r="H860" s="190" t="s">
        <v>1398</v>
      </c>
      <c r="I860" s="74" t="s">
        <v>1486</v>
      </c>
      <c r="J860" s="26"/>
    </row>
    <row r="861" spans="1:10" x14ac:dyDescent="0.25">
      <c r="A861" s="332">
        <v>17</v>
      </c>
      <c r="B861" s="26" t="s">
        <v>6465</v>
      </c>
      <c r="C861" s="304" t="s">
        <v>791</v>
      </c>
      <c r="D861" s="74" t="s">
        <v>1884</v>
      </c>
      <c r="E861" s="309">
        <v>0.67</v>
      </c>
      <c r="F861" s="306">
        <v>1675</v>
      </c>
      <c r="G861" s="307" t="s">
        <v>5567</v>
      </c>
      <c r="H861" s="190" t="s">
        <v>45</v>
      </c>
      <c r="I861" s="74" t="s">
        <v>59</v>
      </c>
      <c r="J861" s="26"/>
    </row>
    <row r="862" spans="1:10" ht="45" x14ac:dyDescent="0.25">
      <c r="A862" s="332">
        <v>18</v>
      </c>
      <c r="B862" s="26" t="s">
        <v>6466</v>
      </c>
      <c r="C862" s="304" t="s">
        <v>791</v>
      </c>
      <c r="D862" s="74" t="s">
        <v>1884</v>
      </c>
      <c r="E862" s="309">
        <v>1.52</v>
      </c>
      <c r="F862" s="306">
        <v>3192</v>
      </c>
      <c r="G862" s="307" t="s">
        <v>5548</v>
      </c>
      <c r="H862" s="190" t="s">
        <v>45</v>
      </c>
      <c r="I862" s="74" t="s">
        <v>59</v>
      </c>
      <c r="J862" s="286"/>
    </row>
    <row r="863" spans="1:10" x14ac:dyDescent="0.25">
      <c r="A863" s="332">
        <v>19</v>
      </c>
      <c r="B863" s="26" t="s">
        <v>6467</v>
      </c>
      <c r="C863" s="304" t="s">
        <v>791</v>
      </c>
      <c r="D863" s="74" t="s">
        <v>1884</v>
      </c>
      <c r="E863" s="309">
        <v>0.77</v>
      </c>
      <c r="F863" s="306">
        <v>6266</v>
      </c>
      <c r="G863" s="307" t="s">
        <v>5548</v>
      </c>
      <c r="H863" s="190" t="s">
        <v>45</v>
      </c>
      <c r="I863" s="74" t="s">
        <v>59</v>
      </c>
      <c r="J863" s="286" t="s">
        <v>78</v>
      </c>
    </row>
    <row r="864" spans="1:10" ht="30" x14ac:dyDescent="0.25">
      <c r="A864" s="332">
        <v>20</v>
      </c>
      <c r="B864" s="26" t="s">
        <v>6468</v>
      </c>
      <c r="C864" s="304" t="s">
        <v>791</v>
      </c>
      <c r="D864" s="74" t="s">
        <v>1884</v>
      </c>
      <c r="E864" s="309">
        <v>3</v>
      </c>
      <c r="F864" s="306">
        <v>9600.0000000000018</v>
      </c>
      <c r="G864" s="307" t="s">
        <v>5548</v>
      </c>
      <c r="H864" s="190" t="s">
        <v>45</v>
      </c>
      <c r="I864" s="74" t="s">
        <v>59</v>
      </c>
      <c r="J864" s="26"/>
    </row>
    <row r="865" spans="1:10" x14ac:dyDescent="0.25">
      <c r="A865" s="332">
        <v>21</v>
      </c>
      <c r="B865" s="26" t="s">
        <v>6469</v>
      </c>
      <c r="C865" s="304" t="s">
        <v>791</v>
      </c>
      <c r="D865" s="74" t="s">
        <v>1884</v>
      </c>
      <c r="E865" s="309">
        <v>2.6</v>
      </c>
      <c r="F865" s="306">
        <v>7800.0000000000009</v>
      </c>
      <c r="G865" s="307" t="s">
        <v>5548</v>
      </c>
      <c r="H865" s="310" t="s">
        <v>1398</v>
      </c>
      <c r="I865" s="74" t="s">
        <v>1482</v>
      </c>
      <c r="J865" s="286"/>
    </row>
    <row r="866" spans="1:10" x14ac:dyDescent="0.25">
      <c r="A866" s="332">
        <v>22</v>
      </c>
      <c r="B866" s="26" t="s">
        <v>6470</v>
      </c>
      <c r="C866" s="304" t="s">
        <v>791</v>
      </c>
      <c r="D866" s="74" t="s">
        <v>1884</v>
      </c>
      <c r="E866" s="309">
        <v>0.8</v>
      </c>
      <c r="F866" s="306">
        <v>3776</v>
      </c>
      <c r="G866" s="307" t="s">
        <v>5548</v>
      </c>
      <c r="H866" s="190" t="s">
        <v>1398</v>
      </c>
      <c r="I866" s="74" t="s">
        <v>1486</v>
      </c>
      <c r="J866" s="26"/>
    </row>
    <row r="867" spans="1:10" x14ac:dyDescent="0.25">
      <c r="A867" s="332">
        <v>23</v>
      </c>
      <c r="B867" s="26" t="s">
        <v>6471</v>
      </c>
      <c r="C867" s="304" t="s">
        <v>793</v>
      </c>
      <c r="D867" s="74" t="s">
        <v>1884</v>
      </c>
      <c r="E867" s="309">
        <v>0.72499999999999998</v>
      </c>
      <c r="F867" s="306">
        <v>2255</v>
      </c>
      <c r="G867" s="307" t="s">
        <v>5548</v>
      </c>
      <c r="H867" s="190" t="s">
        <v>1398</v>
      </c>
      <c r="I867" s="74" t="s">
        <v>1486</v>
      </c>
      <c r="J867" s="26"/>
    </row>
    <row r="868" spans="1:10" ht="30" x14ac:dyDescent="0.25">
      <c r="A868" s="332">
        <v>24</v>
      </c>
      <c r="B868" s="26" t="s">
        <v>6472</v>
      </c>
      <c r="C868" s="304" t="s">
        <v>791</v>
      </c>
      <c r="D868" s="74" t="s">
        <v>1884</v>
      </c>
      <c r="E868" s="309">
        <v>0.72</v>
      </c>
      <c r="F868" s="306">
        <v>2498</v>
      </c>
      <c r="G868" s="307" t="s">
        <v>5548</v>
      </c>
      <c r="H868" s="190" t="s">
        <v>1398</v>
      </c>
      <c r="I868" s="74" t="s">
        <v>1399</v>
      </c>
      <c r="J868" s="26"/>
    </row>
    <row r="869" spans="1:10" x14ac:dyDescent="0.25">
      <c r="A869" s="332">
        <v>25</v>
      </c>
      <c r="B869" s="26" t="s">
        <v>6473</v>
      </c>
      <c r="C869" s="304" t="s">
        <v>791</v>
      </c>
      <c r="D869" s="74" t="s">
        <v>1884</v>
      </c>
      <c r="E869" s="309">
        <v>0.6</v>
      </c>
      <c r="F869" s="306">
        <v>1841.9999999999998</v>
      </c>
      <c r="G869" s="307" t="s">
        <v>5548</v>
      </c>
      <c r="H869" s="190" t="s">
        <v>1398</v>
      </c>
      <c r="I869" s="74" t="s">
        <v>1471</v>
      </c>
      <c r="J869" s="26"/>
    </row>
    <row r="870" spans="1:10" x14ac:dyDescent="0.25">
      <c r="A870" s="332">
        <v>26</v>
      </c>
      <c r="B870" s="26" t="s">
        <v>6474</v>
      </c>
      <c r="C870" s="19" t="s">
        <v>791</v>
      </c>
      <c r="D870" s="74" t="s">
        <v>1884</v>
      </c>
      <c r="E870" s="309">
        <v>1.23</v>
      </c>
      <c r="F870" s="306">
        <v>3075</v>
      </c>
      <c r="G870" s="307" t="s">
        <v>5548</v>
      </c>
      <c r="H870" s="190" t="s">
        <v>1398</v>
      </c>
      <c r="I870" s="74" t="s">
        <v>1486</v>
      </c>
      <c r="J870" s="26"/>
    </row>
    <row r="871" spans="1:10" x14ac:dyDescent="0.25">
      <c r="A871" s="332"/>
      <c r="B871" s="26"/>
      <c r="C871" s="19"/>
      <c r="D871" s="74" t="s">
        <v>1884</v>
      </c>
      <c r="E871" s="309"/>
      <c r="F871" s="306"/>
      <c r="G871" s="307"/>
      <c r="H871" s="190"/>
      <c r="I871" s="74"/>
      <c r="J871" s="26"/>
    </row>
    <row r="872" spans="1:10" x14ac:dyDescent="0.25">
      <c r="A872" s="336">
        <v>1</v>
      </c>
      <c r="B872" s="26" t="s">
        <v>6475</v>
      </c>
      <c r="C872" s="304" t="s">
        <v>997</v>
      </c>
      <c r="D872" s="74" t="s">
        <v>1904</v>
      </c>
      <c r="E872" s="309">
        <v>0.06</v>
      </c>
      <c r="F872" s="306">
        <v>150</v>
      </c>
      <c r="G872" s="307" t="s">
        <v>5548</v>
      </c>
      <c r="H872" s="331" t="s">
        <v>1398</v>
      </c>
      <c r="I872" s="74" t="s">
        <v>1546</v>
      </c>
      <c r="J872" s="26"/>
    </row>
    <row r="873" spans="1:10" x14ac:dyDescent="0.25">
      <c r="A873" s="336">
        <v>2</v>
      </c>
      <c r="B873" s="26" t="s">
        <v>6476</v>
      </c>
      <c r="C873" s="74" t="s">
        <v>997</v>
      </c>
      <c r="D873" s="74" t="s">
        <v>1904</v>
      </c>
      <c r="E873" s="309">
        <v>0.2</v>
      </c>
      <c r="F873" s="306">
        <v>500</v>
      </c>
      <c r="G873" s="307" t="s">
        <v>5548</v>
      </c>
      <c r="H873" s="190" t="s">
        <v>1398</v>
      </c>
      <c r="I873" s="74" t="s">
        <v>1546</v>
      </c>
      <c r="J873" s="286"/>
    </row>
    <row r="874" spans="1:10" ht="30" x14ac:dyDescent="0.25">
      <c r="A874" s="336">
        <v>3</v>
      </c>
      <c r="B874" s="26" t="s">
        <v>6477</v>
      </c>
      <c r="C874" s="93" t="s">
        <v>997</v>
      </c>
      <c r="D874" s="74" t="s">
        <v>1904</v>
      </c>
      <c r="E874" s="305">
        <v>0.31</v>
      </c>
      <c r="F874" s="306">
        <v>1302</v>
      </c>
      <c r="G874" s="307" t="s">
        <v>5567</v>
      </c>
      <c r="H874" s="190" t="s">
        <v>45</v>
      </c>
      <c r="I874" s="74" t="s">
        <v>1553</v>
      </c>
      <c r="J874" s="286"/>
    </row>
    <row r="875" spans="1:10" x14ac:dyDescent="0.25">
      <c r="A875" s="336">
        <v>4</v>
      </c>
      <c r="B875" s="26" t="s">
        <v>6478</v>
      </c>
      <c r="C875" s="93" t="s">
        <v>997</v>
      </c>
      <c r="D875" s="74" t="s">
        <v>1904</v>
      </c>
      <c r="E875" s="309">
        <v>0.5</v>
      </c>
      <c r="F875" s="306">
        <v>1600</v>
      </c>
      <c r="G875" s="307" t="s">
        <v>5548</v>
      </c>
      <c r="H875" s="190" t="s">
        <v>45</v>
      </c>
      <c r="I875" s="74" t="s">
        <v>1553</v>
      </c>
      <c r="J875" s="26"/>
    </row>
    <row r="876" spans="1:10" ht="45" x14ac:dyDescent="0.25">
      <c r="A876" s="336">
        <v>5</v>
      </c>
      <c r="B876" s="26" t="s">
        <v>6479</v>
      </c>
      <c r="C876" s="74" t="s">
        <v>997</v>
      </c>
      <c r="D876" s="74" t="s">
        <v>1904</v>
      </c>
      <c r="E876" s="311">
        <v>1.59</v>
      </c>
      <c r="F876" s="306">
        <v>5088.0000000000009</v>
      </c>
      <c r="G876" s="307" t="s">
        <v>5548</v>
      </c>
      <c r="H876" s="190" t="s">
        <v>45</v>
      </c>
      <c r="I876" s="74" t="s">
        <v>1553</v>
      </c>
      <c r="J876" s="286"/>
    </row>
    <row r="877" spans="1:10" ht="90" x14ac:dyDescent="0.25">
      <c r="A877" s="336">
        <v>6</v>
      </c>
      <c r="B877" s="26" t="s">
        <v>6480</v>
      </c>
      <c r="C877" s="74" t="s">
        <v>997</v>
      </c>
      <c r="D877" s="74" t="s">
        <v>1904</v>
      </c>
      <c r="E877" s="309">
        <v>1.3900000000000001</v>
      </c>
      <c r="F877" s="306">
        <v>2780.0000000000005</v>
      </c>
      <c r="G877" s="307" t="s">
        <v>5548</v>
      </c>
      <c r="H877" s="190" t="s">
        <v>1398</v>
      </c>
      <c r="I877" s="190" t="s">
        <v>1546</v>
      </c>
      <c r="J877" s="286" t="s">
        <v>6481</v>
      </c>
    </row>
    <row r="878" spans="1:10" ht="30" x14ac:dyDescent="0.25">
      <c r="A878" s="336">
        <v>7</v>
      </c>
      <c r="B878" s="26" t="s">
        <v>6482</v>
      </c>
      <c r="C878" s="74" t="s">
        <v>997</v>
      </c>
      <c r="D878" s="74" t="s">
        <v>1904</v>
      </c>
      <c r="E878" s="309">
        <v>0.17</v>
      </c>
      <c r="F878" s="306">
        <v>408.00000000000006</v>
      </c>
      <c r="G878" s="307" t="s">
        <v>5548</v>
      </c>
      <c r="H878" s="190" t="s">
        <v>1398</v>
      </c>
      <c r="I878" s="74" t="s">
        <v>1546</v>
      </c>
      <c r="J878" s="286"/>
    </row>
    <row r="879" spans="1:10" ht="90" x14ac:dyDescent="0.25">
      <c r="A879" s="336">
        <v>8</v>
      </c>
      <c r="B879" s="26" t="s">
        <v>6483</v>
      </c>
      <c r="C879" s="93" t="s">
        <v>997</v>
      </c>
      <c r="D879" s="74" t="s">
        <v>1904</v>
      </c>
      <c r="E879" s="305">
        <v>0.97</v>
      </c>
      <c r="F879" s="306">
        <v>2910</v>
      </c>
      <c r="G879" s="307" t="s">
        <v>5548</v>
      </c>
      <c r="H879" s="190" t="s">
        <v>1398</v>
      </c>
      <c r="I879" s="74" t="s">
        <v>1546</v>
      </c>
      <c r="J879" s="286"/>
    </row>
    <row r="880" spans="1:10" ht="75" x14ac:dyDescent="0.25">
      <c r="A880" s="336">
        <v>9</v>
      </c>
      <c r="B880" s="26" t="s">
        <v>6484</v>
      </c>
      <c r="C880" s="74" t="s">
        <v>997</v>
      </c>
      <c r="D880" s="74" t="s">
        <v>1904</v>
      </c>
      <c r="E880" s="309">
        <v>0.55000000000000004</v>
      </c>
      <c r="F880" s="306">
        <v>1190</v>
      </c>
      <c r="G880" s="307" t="s">
        <v>5548</v>
      </c>
      <c r="H880" s="190" t="s">
        <v>45</v>
      </c>
      <c r="I880" s="74" t="s">
        <v>1553</v>
      </c>
      <c r="J880" s="286" t="s">
        <v>78</v>
      </c>
    </row>
    <row r="881" spans="1:10" ht="30" x14ac:dyDescent="0.25">
      <c r="A881" s="336">
        <v>10</v>
      </c>
      <c r="B881" s="26" t="s">
        <v>6485</v>
      </c>
      <c r="C881" s="74" t="s">
        <v>997</v>
      </c>
      <c r="D881" s="74" t="s">
        <v>1904</v>
      </c>
      <c r="E881" s="309">
        <v>0.33</v>
      </c>
      <c r="F881" s="306">
        <v>660</v>
      </c>
      <c r="G881" s="307" t="s">
        <v>5548</v>
      </c>
      <c r="H881" s="190" t="s">
        <v>1398</v>
      </c>
      <c r="I881" s="74" t="s">
        <v>1546</v>
      </c>
      <c r="J881" s="286"/>
    </row>
    <row r="882" spans="1:10" x14ac:dyDescent="0.25">
      <c r="A882" s="336">
        <v>11</v>
      </c>
      <c r="B882" s="26" t="s">
        <v>6486</v>
      </c>
      <c r="C882" s="74" t="s">
        <v>997</v>
      </c>
      <c r="D882" s="74" t="s">
        <v>1904</v>
      </c>
      <c r="E882" s="309">
        <v>1.8</v>
      </c>
      <c r="F882" s="306">
        <v>4500</v>
      </c>
      <c r="G882" s="307" t="s">
        <v>5548</v>
      </c>
      <c r="H882" s="190" t="s">
        <v>45</v>
      </c>
      <c r="I882" s="74" t="s">
        <v>1553</v>
      </c>
      <c r="J882" s="26"/>
    </row>
    <row r="883" spans="1:10" x14ac:dyDescent="0.25">
      <c r="A883" s="336">
        <v>12</v>
      </c>
      <c r="B883" s="26" t="s">
        <v>6487</v>
      </c>
      <c r="C883" s="304" t="s">
        <v>997</v>
      </c>
      <c r="D883" s="74" t="s">
        <v>1904</v>
      </c>
      <c r="E883" s="309">
        <v>0.7</v>
      </c>
      <c r="F883" s="306">
        <v>1575</v>
      </c>
      <c r="G883" s="307" t="s">
        <v>5548</v>
      </c>
      <c r="H883" s="190" t="s">
        <v>1398</v>
      </c>
      <c r="I883" s="74" t="s">
        <v>1546</v>
      </c>
      <c r="J883" s="26"/>
    </row>
    <row r="884" spans="1:10" x14ac:dyDescent="0.25">
      <c r="A884" s="336">
        <v>13</v>
      </c>
      <c r="B884" s="26" t="s">
        <v>6488</v>
      </c>
      <c r="C884" s="304" t="s">
        <v>997</v>
      </c>
      <c r="D884" s="74" t="s">
        <v>1904</v>
      </c>
      <c r="E884" s="309">
        <v>0.38</v>
      </c>
      <c r="F884" s="306">
        <v>760</v>
      </c>
      <c r="G884" s="307" t="s">
        <v>5548</v>
      </c>
      <c r="H884" s="190" t="s">
        <v>1398</v>
      </c>
      <c r="I884" s="74" t="s">
        <v>1546</v>
      </c>
      <c r="J884" s="26"/>
    </row>
    <row r="885" spans="1:10" ht="45" x14ac:dyDescent="0.25">
      <c r="A885" s="336">
        <v>14</v>
      </c>
      <c r="B885" s="26" t="s">
        <v>6489</v>
      </c>
      <c r="C885" s="74" t="s">
        <v>793</v>
      </c>
      <c r="D885" s="74" t="s">
        <v>1904</v>
      </c>
      <c r="E885" s="309">
        <v>0.4</v>
      </c>
      <c r="F885" s="306">
        <v>1000</v>
      </c>
      <c r="G885" s="307" t="s">
        <v>5548</v>
      </c>
      <c r="H885" s="190" t="s">
        <v>1398</v>
      </c>
      <c r="I885" s="190" t="s">
        <v>1546</v>
      </c>
      <c r="J885" s="286"/>
    </row>
    <row r="886" spans="1:10" x14ac:dyDescent="0.25">
      <c r="A886" s="336">
        <v>15</v>
      </c>
      <c r="B886" s="26" t="s">
        <v>6490</v>
      </c>
      <c r="C886" s="304" t="s">
        <v>793</v>
      </c>
      <c r="D886" s="74" t="s">
        <v>1904</v>
      </c>
      <c r="E886" s="309">
        <v>0.12</v>
      </c>
      <c r="F886" s="306">
        <v>300</v>
      </c>
      <c r="G886" s="307" t="s">
        <v>5548</v>
      </c>
      <c r="H886" s="190" t="s">
        <v>1398</v>
      </c>
      <c r="I886" s="190" t="s">
        <v>1546</v>
      </c>
      <c r="J886" s="26"/>
    </row>
    <row r="887" spans="1:10" ht="30" x14ac:dyDescent="0.25">
      <c r="A887" s="336">
        <v>16</v>
      </c>
      <c r="B887" s="26" t="s">
        <v>6491</v>
      </c>
      <c r="C887" s="304" t="s">
        <v>997</v>
      </c>
      <c r="D887" s="74" t="s">
        <v>1904</v>
      </c>
      <c r="E887" s="309">
        <v>0.2</v>
      </c>
      <c r="F887" s="306">
        <v>854</v>
      </c>
      <c r="G887" s="307" t="s">
        <v>5548</v>
      </c>
      <c r="H887" s="190" t="s">
        <v>1398</v>
      </c>
      <c r="I887" s="74" t="s">
        <v>1546</v>
      </c>
      <c r="J887" s="286"/>
    </row>
    <row r="888" spans="1:10" ht="30" x14ac:dyDescent="0.25">
      <c r="A888" s="336">
        <v>17</v>
      </c>
      <c r="B888" s="26" t="s">
        <v>6492</v>
      </c>
      <c r="C888" s="304" t="s">
        <v>997</v>
      </c>
      <c r="D888" s="74" t="s">
        <v>1904</v>
      </c>
      <c r="E888" s="309">
        <v>0.16</v>
      </c>
      <c r="F888" s="306">
        <v>400</v>
      </c>
      <c r="G888" s="307" t="s">
        <v>5548</v>
      </c>
      <c r="H888" s="190" t="s">
        <v>1398</v>
      </c>
      <c r="I888" s="74" t="s">
        <v>1546</v>
      </c>
      <c r="J888" s="26"/>
    </row>
    <row r="889" spans="1:10" x14ac:dyDescent="0.25">
      <c r="A889" s="336">
        <v>18</v>
      </c>
      <c r="B889" s="26" t="s">
        <v>6493</v>
      </c>
      <c r="C889" s="74" t="s">
        <v>997</v>
      </c>
      <c r="D889" s="74" t="s">
        <v>1904</v>
      </c>
      <c r="E889" s="309">
        <v>0.17</v>
      </c>
      <c r="F889" s="306">
        <v>380</v>
      </c>
      <c r="G889" s="307" t="s">
        <v>5548</v>
      </c>
      <c r="H889" s="190" t="s">
        <v>1398</v>
      </c>
      <c r="I889" s="74" t="s">
        <v>1546</v>
      </c>
      <c r="J889" s="286"/>
    </row>
    <row r="890" spans="1:10" ht="60" x14ac:dyDescent="0.25">
      <c r="A890" s="336">
        <v>19</v>
      </c>
      <c r="B890" s="26" t="s">
        <v>6494</v>
      </c>
      <c r="C890" s="19" t="s">
        <v>997</v>
      </c>
      <c r="D890" s="74" t="s">
        <v>1904</v>
      </c>
      <c r="E890" s="309">
        <v>0.47</v>
      </c>
      <c r="F890" s="306">
        <v>940</v>
      </c>
      <c r="G890" s="307" t="s">
        <v>5548</v>
      </c>
      <c r="H890" s="190" t="s">
        <v>1398</v>
      </c>
      <c r="I890" s="74" t="s">
        <v>1546</v>
      </c>
      <c r="J890" s="26"/>
    </row>
    <row r="891" spans="1:10" x14ac:dyDescent="0.25">
      <c r="A891" s="336">
        <v>20</v>
      </c>
      <c r="B891" s="26" t="s">
        <v>6495</v>
      </c>
      <c r="C891" s="304" t="s">
        <v>997</v>
      </c>
      <c r="D891" s="74" t="s">
        <v>1904</v>
      </c>
      <c r="E891" s="309">
        <v>1.41</v>
      </c>
      <c r="F891" s="306">
        <v>3017</v>
      </c>
      <c r="G891" s="307" t="s">
        <v>5548</v>
      </c>
      <c r="H891" s="190" t="s">
        <v>1398</v>
      </c>
      <c r="I891" s="74" t="s">
        <v>1546</v>
      </c>
      <c r="J891" s="26"/>
    </row>
    <row r="892" spans="1:10" x14ac:dyDescent="0.25">
      <c r="A892" s="336">
        <v>21</v>
      </c>
      <c r="B892" s="26" t="s">
        <v>6496</v>
      </c>
      <c r="C892" s="304" t="s">
        <v>997</v>
      </c>
      <c r="D892" s="74" t="s">
        <v>1904</v>
      </c>
      <c r="E892" s="309">
        <v>1.7</v>
      </c>
      <c r="F892" s="306">
        <v>4250</v>
      </c>
      <c r="G892" s="307" t="s">
        <v>5548</v>
      </c>
      <c r="H892" s="190" t="s">
        <v>1398</v>
      </c>
      <c r="I892" s="74" t="s">
        <v>1546</v>
      </c>
      <c r="J892" s="26"/>
    </row>
    <row r="893" spans="1:10" x14ac:dyDescent="0.25">
      <c r="A893" s="336">
        <v>22</v>
      </c>
      <c r="B893" s="26" t="s">
        <v>6497</v>
      </c>
      <c r="C893" s="304" t="s">
        <v>997</v>
      </c>
      <c r="D893" s="74" t="s">
        <v>1904</v>
      </c>
      <c r="E893" s="309">
        <v>1.6</v>
      </c>
      <c r="F893" s="306">
        <v>5344</v>
      </c>
      <c r="G893" s="307" t="s">
        <v>5548</v>
      </c>
      <c r="H893" s="74" t="s">
        <v>45</v>
      </c>
      <c r="I893" s="74" t="s">
        <v>1553</v>
      </c>
      <c r="J893" s="286"/>
    </row>
    <row r="894" spans="1:10" ht="30" x14ac:dyDescent="0.25">
      <c r="A894" s="336">
        <v>23</v>
      </c>
      <c r="B894" s="26" t="s">
        <v>6498</v>
      </c>
      <c r="C894" s="74" t="s">
        <v>793</v>
      </c>
      <c r="D894" s="74" t="s">
        <v>1904</v>
      </c>
      <c r="E894" s="311">
        <v>5.58</v>
      </c>
      <c r="F894" s="306">
        <v>11160</v>
      </c>
      <c r="G894" s="307" t="s">
        <v>5567</v>
      </c>
      <c r="H894" s="190"/>
      <c r="I894" s="74"/>
      <c r="J894" s="286"/>
    </row>
    <row r="895" spans="1:10" x14ac:dyDescent="0.25">
      <c r="A895" s="336">
        <v>24</v>
      </c>
      <c r="B895" s="26" t="s">
        <v>6499</v>
      </c>
      <c r="C895" s="304" t="s">
        <v>997</v>
      </c>
      <c r="D895" s="74" t="s">
        <v>1904</v>
      </c>
      <c r="E895" s="309">
        <v>0.2</v>
      </c>
      <c r="F895" s="306">
        <v>400</v>
      </c>
      <c r="G895" s="307" t="s">
        <v>5548</v>
      </c>
      <c r="H895" s="74" t="s">
        <v>1398</v>
      </c>
      <c r="I895" s="74" t="s">
        <v>1546</v>
      </c>
      <c r="J895" s="26"/>
    </row>
    <row r="896" spans="1:10" ht="45" x14ac:dyDescent="0.25">
      <c r="A896" s="336">
        <v>25</v>
      </c>
      <c r="B896" s="26" t="s">
        <v>6500</v>
      </c>
      <c r="C896" s="304" t="s">
        <v>997</v>
      </c>
      <c r="D896" s="74" t="s">
        <v>1904</v>
      </c>
      <c r="E896" s="309">
        <v>0.16</v>
      </c>
      <c r="F896" s="306">
        <v>640</v>
      </c>
      <c r="G896" s="307" t="s">
        <v>5548</v>
      </c>
      <c r="H896" s="190" t="s">
        <v>1398</v>
      </c>
      <c r="I896" s="74" t="s">
        <v>1546</v>
      </c>
      <c r="J896" s="329"/>
    </row>
    <row r="897" spans="1:10" ht="60" x14ac:dyDescent="0.25">
      <c r="A897" s="336">
        <v>26</v>
      </c>
      <c r="B897" s="26" t="s">
        <v>6501</v>
      </c>
      <c r="C897" s="304" t="s">
        <v>997</v>
      </c>
      <c r="D897" s="74" t="s">
        <v>1904</v>
      </c>
      <c r="E897" s="309">
        <v>0.37</v>
      </c>
      <c r="F897" s="306">
        <v>740</v>
      </c>
      <c r="G897" s="307" t="s">
        <v>5548</v>
      </c>
      <c r="H897" s="190" t="s">
        <v>1398</v>
      </c>
      <c r="I897" s="74" t="s">
        <v>1546</v>
      </c>
      <c r="J897" s="286"/>
    </row>
    <row r="898" spans="1:10" ht="45" x14ac:dyDescent="0.25">
      <c r="A898" s="336">
        <v>27</v>
      </c>
      <c r="B898" s="26" t="s">
        <v>6502</v>
      </c>
      <c r="C898" s="304" t="s">
        <v>997</v>
      </c>
      <c r="D898" s="74" t="s">
        <v>1904</v>
      </c>
      <c r="E898" s="309">
        <v>0.23</v>
      </c>
      <c r="F898" s="306">
        <v>460</v>
      </c>
      <c r="G898" s="307" t="s">
        <v>5548</v>
      </c>
      <c r="H898" s="190" t="s">
        <v>1398</v>
      </c>
      <c r="I898" s="74" t="s">
        <v>1546</v>
      </c>
      <c r="J898" s="286"/>
    </row>
    <row r="899" spans="1:10" ht="30" x14ac:dyDescent="0.25">
      <c r="A899" s="336">
        <v>28</v>
      </c>
      <c r="B899" s="26" t="s">
        <v>6503</v>
      </c>
      <c r="C899" s="304" t="s">
        <v>997</v>
      </c>
      <c r="D899" s="74" t="s">
        <v>1904</v>
      </c>
      <c r="E899" s="309">
        <v>0.4</v>
      </c>
      <c r="F899" s="306">
        <v>800</v>
      </c>
      <c r="G899" s="307" t="s">
        <v>5548</v>
      </c>
      <c r="H899" s="190" t="s">
        <v>1398</v>
      </c>
      <c r="I899" s="74" t="s">
        <v>1546</v>
      </c>
      <c r="J899" s="26"/>
    </row>
    <row r="900" spans="1:10" x14ac:dyDescent="0.25">
      <c r="A900" s="336">
        <v>29</v>
      </c>
      <c r="B900" s="26" t="s">
        <v>6504</v>
      </c>
      <c r="C900" s="19" t="s">
        <v>997</v>
      </c>
      <c r="D900" s="74" t="s">
        <v>1904</v>
      </c>
      <c r="E900" s="311">
        <v>0.73</v>
      </c>
      <c r="F900" s="306">
        <v>1642</v>
      </c>
      <c r="G900" s="307" t="s">
        <v>5548</v>
      </c>
      <c r="H900" s="74" t="s">
        <v>1398</v>
      </c>
      <c r="I900" s="74" t="s">
        <v>1546</v>
      </c>
      <c r="J900" s="286"/>
    </row>
    <row r="901" spans="1:10" ht="30" x14ac:dyDescent="0.25">
      <c r="A901" s="336">
        <v>30</v>
      </c>
      <c r="B901" s="26" t="s">
        <v>6505</v>
      </c>
      <c r="C901" s="19" t="s">
        <v>997</v>
      </c>
      <c r="D901" s="74" t="s">
        <v>1904</v>
      </c>
      <c r="E901" s="311">
        <v>0.53</v>
      </c>
      <c r="F901" s="306">
        <v>1060</v>
      </c>
      <c r="G901" s="307" t="s">
        <v>5548</v>
      </c>
      <c r="H901" s="190" t="s">
        <v>1398</v>
      </c>
      <c r="I901" s="74" t="s">
        <v>1546</v>
      </c>
      <c r="J901" s="286"/>
    </row>
    <row r="902" spans="1:10" ht="30" x14ac:dyDescent="0.25">
      <c r="A902" s="336">
        <v>31</v>
      </c>
      <c r="B902" s="26" t="s">
        <v>6506</v>
      </c>
      <c r="C902" s="304" t="s">
        <v>997</v>
      </c>
      <c r="D902" s="74" t="s">
        <v>1904</v>
      </c>
      <c r="E902" s="309">
        <f>0.185+0.05</f>
        <v>0.23499999999999999</v>
      </c>
      <c r="F902" s="306">
        <f>370+300</f>
        <v>670</v>
      </c>
      <c r="G902" s="307" t="s">
        <v>5548</v>
      </c>
      <c r="H902" s="190" t="s">
        <v>1398</v>
      </c>
      <c r="I902" s="74" t="s">
        <v>1546</v>
      </c>
      <c r="J902" s="26"/>
    </row>
    <row r="903" spans="1:10" x14ac:dyDescent="0.25">
      <c r="A903" s="336"/>
      <c r="B903" s="26"/>
      <c r="C903" s="19"/>
      <c r="D903" s="74" t="s">
        <v>1904</v>
      </c>
      <c r="E903" s="311"/>
      <c r="F903" s="306"/>
      <c r="G903" s="307"/>
      <c r="H903" s="74"/>
      <c r="I903" s="74"/>
      <c r="J903" s="286"/>
    </row>
    <row r="904" spans="1:10" ht="30" x14ac:dyDescent="0.25">
      <c r="A904" s="336">
        <v>1</v>
      </c>
      <c r="B904" s="26" t="s">
        <v>6507</v>
      </c>
      <c r="C904" s="19" t="s">
        <v>20</v>
      </c>
      <c r="D904" s="74" t="s">
        <v>1940</v>
      </c>
      <c r="E904" s="311">
        <v>0.11</v>
      </c>
      <c r="F904" s="306">
        <v>220</v>
      </c>
      <c r="G904" s="307" t="s">
        <v>5548</v>
      </c>
      <c r="H904" s="74" t="s">
        <v>1398</v>
      </c>
      <c r="I904" s="74" t="s">
        <v>6508</v>
      </c>
      <c r="J904" s="286"/>
    </row>
    <row r="905" spans="1:10" ht="45" x14ac:dyDescent="0.25">
      <c r="A905" s="336">
        <v>2</v>
      </c>
      <c r="B905" s="26" t="s">
        <v>6509</v>
      </c>
      <c r="C905" s="304" t="s">
        <v>20</v>
      </c>
      <c r="D905" s="74" t="s">
        <v>1940</v>
      </c>
      <c r="E905" s="309">
        <v>0.35</v>
      </c>
      <c r="F905" s="306">
        <v>909.99999999999989</v>
      </c>
      <c r="G905" s="307" t="s">
        <v>5548</v>
      </c>
      <c r="H905" s="74" t="s">
        <v>1398</v>
      </c>
      <c r="I905" s="74" t="s">
        <v>6508</v>
      </c>
      <c r="J905" s="286"/>
    </row>
    <row r="906" spans="1:10" ht="90" x14ac:dyDescent="0.25">
      <c r="A906" s="336">
        <v>3</v>
      </c>
      <c r="B906" s="26" t="s">
        <v>6510</v>
      </c>
      <c r="C906" s="74" t="s">
        <v>20</v>
      </c>
      <c r="D906" s="74" t="s">
        <v>1940</v>
      </c>
      <c r="E906" s="309">
        <v>0.51500000000000001</v>
      </c>
      <c r="F906" s="306">
        <v>1030</v>
      </c>
      <c r="G906" s="307" t="s">
        <v>5548</v>
      </c>
      <c r="H906" s="74" t="s">
        <v>1398</v>
      </c>
      <c r="I906" s="74" t="s">
        <v>6508</v>
      </c>
      <c r="J906" s="286"/>
    </row>
    <row r="907" spans="1:10" ht="30" x14ac:dyDescent="0.25">
      <c r="A907" s="336">
        <v>4</v>
      </c>
      <c r="B907" s="26" t="s">
        <v>6511</v>
      </c>
      <c r="C907" s="74" t="s">
        <v>20</v>
      </c>
      <c r="D907" s="74" t="s">
        <v>1940</v>
      </c>
      <c r="E907" s="309">
        <v>0.4</v>
      </c>
      <c r="F907" s="306">
        <v>1000</v>
      </c>
      <c r="G907" s="307" t="s">
        <v>5548</v>
      </c>
      <c r="H907" s="74" t="s">
        <v>1398</v>
      </c>
      <c r="I907" s="74" t="s">
        <v>6508</v>
      </c>
      <c r="J907" s="286"/>
    </row>
    <row r="908" spans="1:10" ht="30" x14ac:dyDescent="0.25">
      <c r="A908" s="336">
        <v>5</v>
      </c>
      <c r="B908" s="26" t="s">
        <v>6512</v>
      </c>
      <c r="C908" s="74" t="s">
        <v>20</v>
      </c>
      <c r="D908" s="74" t="s">
        <v>1940</v>
      </c>
      <c r="E908" s="311">
        <v>0.2</v>
      </c>
      <c r="F908" s="306">
        <v>520</v>
      </c>
      <c r="G908" s="307" t="s">
        <v>5548</v>
      </c>
      <c r="H908" s="74" t="s">
        <v>1398</v>
      </c>
      <c r="I908" s="74" t="s">
        <v>6508</v>
      </c>
      <c r="J908" s="286"/>
    </row>
    <row r="909" spans="1:10" ht="30" x14ac:dyDescent="0.25">
      <c r="A909" s="336">
        <v>6</v>
      </c>
      <c r="B909" s="26" t="s">
        <v>6513</v>
      </c>
      <c r="C909" s="74" t="s">
        <v>20</v>
      </c>
      <c r="D909" s="74" t="s">
        <v>1940</v>
      </c>
      <c r="E909" s="311">
        <v>0.19</v>
      </c>
      <c r="F909" s="306">
        <v>870</v>
      </c>
      <c r="G909" s="307" t="s">
        <v>5548</v>
      </c>
      <c r="H909" s="74" t="s">
        <v>45</v>
      </c>
      <c r="I909" s="74" t="s">
        <v>1410</v>
      </c>
      <c r="J909" s="286"/>
    </row>
    <row r="910" spans="1:10" ht="30" x14ac:dyDescent="0.25">
      <c r="A910" s="336">
        <v>7</v>
      </c>
      <c r="B910" s="26" t="s">
        <v>6514</v>
      </c>
      <c r="C910" s="93" t="s">
        <v>20</v>
      </c>
      <c r="D910" s="74" t="s">
        <v>1940</v>
      </c>
      <c r="E910" s="305">
        <v>4.4999999999999998E-2</v>
      </c>
      <c r="F910" s="306">
        <v>166</v>
      </c>
      <c r="G910" s="307" t="s">
        <v>5548</v>
      </c>
      <c r="H910" s="74" t="s">
        <v>45</v>
      </c>
      <c r="I910" s="74" t="s">
        <v>1553</v>
      </c>
      <c r="J910" s="286"/>
    </row>
    <row r="911" spans="1:10" ht="45" x14ac:dyDescent="0.25">
      <c r="A911" s="336">
        <v>8</v>
      </c>
      <c r="B911" s="26" t="s">
        <v>6515</v>
      </c>
      <c r="C911" s="74" t="s">
        <v>20</v>
      </c>
      <c r="D911" s="74" t="s">
        <v>1940</v>
      </c>
      <c r="E911" s="311">
        <v>0.17</v>
      </c>
      <c r="F911" s="306">
        <v>1080</v>
      </c>
      <c r="G911" s="307" t="s">
        <v>5548</v>
      </c>
      <c r="H911" s="74" t="s">
        <v>45</v>
      </c>
      <c r="I911" s="74" t="s">
        <v>1553</v>
      </c>
      <c r="J911" s="286"/>
    </row>
    <row r="912" spans="1:10" x14ac:dyDescent="0.25">
      <c r="A912" s="336">
        <v>9</v>
      </c>
      <c r="B912" s="26" t="s">
        <v>6516</v>
      </c>
      <c r="C912" s="74" t="s">
        <v>20</v>
      </c>
      <c r="D912" s="74" t="s">
        <v>1940</v>
      </c>
      <c r="E912" s="311">
        <v>4.4999999999999998E-2</v>
      </c>
      <c r="F912" s="306">
        <v>135</v>
      </c>
      <c r="G912" s="307" t="s">
        <v>5548</v>
      </c>
      <c r="H912" s="74" t="s">
        <v>45</v>
      </c>
      <c r="I912" s="74" t="s">
        <v>1553</v>
      </c>
      <c r="J912" s="286"/>
    </row>
    <row r="913" spans="1:10" ht="45" x14ac:dyDescent="0.25">
      <c r="A913" s="336">
        <v>10</v>
      </c>
      <c r="B913" s="26" t="s">
        <v>6517</v>
      </c>
      <c r="C913" s="74" t="s">
        <v>20</v>
      </c>
      <c r="D913" s="74" t="s">
        <v>1940</v>
      </c>
      <c r="E913" s="309">
        <v>0.37</v>
      </c>
      <c r="F913" s="306">
        <v>766</v>
      </c>
      <c r="G913" s="307" t="s">
        <v>5548</v>
      </c>
      <c r="H913" s="74" t="s">
        <v>1398</v>
      </c>
      <c r="I913" s="74" t="s">
        <v>6508</v>
      </c>
      <c r="J913" s="286"/>
    </row>
    <row r="914" spans="1:10" ht="30" x14ac:dyDescent="0.25">
      <c r="A914" s="336">
        <v>11</v>
      </c>
      <c r="B914" s="26" t="s">
        <v>6518</v>
      </c>
      <c r="C914" s="74" t="s">
        <v>20</v>
      </c>
      <c r="D914" s="74" t="s">
        <v>1940</v>
      </c>
      <c r="E914" s="309">
        <v>6.5000000000000002E-2</v>
      </c>
      <c r="F914" s="306">
        <v>176</v>
      </c>
      <c r="G914" s="307" t="s">
        <v>5548</v>
      </c>
      <c r="H914" s="74" t="s">
        <v>1398</v>
      </c>
      <c r="I914" s="74" t="s">
        <v>6508</v>
      </c>
      <c r="J914" s="26"/>
    </row>
    <row r="915" spans="1:10" ht="45" x14ac:dyDescent="0.25">
      <c r="A915" s="336">
        <v>12</v>
      </c>
      <c r="B915" s="26" t="s">
        <v>6519</v>
      </c>
      <c r="C915" s="74" t="s">
        <v>20</v>
      </c>
      <c r="D915" s="74" t="s">
        <v>1940</v>
      </c>
      <c r="E915" s="309">
        <v>0.6</v>
      </c>
      <c r="F915" s="306">
        <v>2000</v>
      </c>
      <c r="G915" s="307" t="s">
        <v>5548</v>
      </c>
      <c r="H915" s="74" t="s">
        <v>1398</v>
      </c>
      <c r="I915" s="74" t="s">
        <v>6508</v>
      </c>
      <c r="J915" s="286"/>
    </row>
    <row r="916" spans="1:10" x14ac:dyDescent="0.25">
      <c r="A916" s="336">
        <v>13</v>
      </c>
      <c r="B916" s="26" t="s">
        <v>6520</v>
      </c>
      <c r="C916" s="74" t="s">
        <v>20</v>
      </c>
      <c r="D916" s="74" t="s">
        <v>1940</v>
      </c>
      <c r="E916" s="309">
        <v>0.3</v>
      </c>
      <c r="F916" s="306">
        <v>660</v>
      </c>
      <c r="G916" s="307" t="s">
        <v>5548</v>
      </c>
      <c r="H916" s="74" t="s">
        <v>1398</v>
      </c>
      <c r="I916" s="333" t="s">
        <v>6508</v>
      </c>
      <c r="J916" s="26"/>
    </row>
    <row r="917" spans="1:10" x14ac:dyDescent="0.25">
      <c r="A917" s="336">
        <v>14</v>
      </c>
      <c r="B917" s="26" t="s">
        <v>6521</v>
      </c>
      <c r="C917" s="74" t="s">
        <v>20</v>
      </c>
      <c r="D917" s="74" t="s">
        <v>1940</v>
      </c>
      <c r="E917" s="309">
        <v>0.23</v>
      </c>
      <c r="F917" s="306">
        <v>368.00000000000006</v>
      </c>
      <c r="G917" s="307" t="s">
        <v>5548</v>
      </c>
      <c r="H917" s="74" t="s">
        <v>1398</v>
      </c>
      <c r="I917" s="74" t="s">
        <v>6508</v>
      </c>
      <c r="J917" s="286"/>
    </row>
    <row r="918" spans="1:10" x14ac:dyDescent="0.25">
      <c r="A918" s="336">
        <v>15</v>
      </c>
      <c r="B918" s="26" t="s">
        <v>6522</v>
      </c>
      <c r="C918" s="74" t="s">
        <v>20</v>
      </c>
      <c r="D918" s="74" t="s">
        <v>1940</v>
      </c>
      <c r="E918" s="311">
        <v>0.1</v>
      </c>
      <c r="F918" s="306">
        <v>235.00000000000003</v>
      </c>
      <c r="G918" s="307" t="s">
        <v>5548</v>
      </c>
      <c r="H918" s="74" t="s">
        <v>1398</v>
      </c>
      <c r="I918" s="74" t="s">
        <v>6508</v>
      </c>
      <c r="J918" s="286"/>
    </row>
    <row r="919" spans="1:10" ht="45" x14ac:dyDescent="0.25">
      <c r="A919" s="336">
        <v>16</v>
      </c>
      <c r="B919" s="26" t="s">
        <v>6523</v>
      </c>
      <c r="C919" s="304" t="s">
        <v>20</v>
      </c>
      <c r="D919" s="74" t="s">
        <v>1940</v>
      </c>
      <c r="E919" s="309">
        <v>0.64</v>
      </c>
      <c r="F919" s="306">
        <v>1568</v>
      </c>
      <c r="G919" s="307" t="s">
        <v>5548</v>
      </c>
      <c r="H919" s="74" t="s">
        <v>45</v>
      </c>
      <c r="I919" s="74" t="s">
        <v>1553</v>
      </c>
      <c r="J919" s="26"/>
    </row>
    <row r="920" spans="1:10" ht="30" x14ac:dyDescent="0.25">
      <c r="A920" s="336">
        <v>17</v>
      </c>
      <c r="B920" s="26" t="s">
        <v>6524</v>
      </c>
      <c r="C920" s="304" t="s">
        <v>20</v>
      </c>
      <c r="D920" s="74" t="s">
        <v>1940</v>
      </c>
      <c r="E920" s="309">
        <v>0.2</v>
      </c>
      <c r="F920" s="306">
        <v>474.00000000000006</v>
      </c>
      <c r="G920" s="307" t="s">
        <v>5548</v>
      </c>
      <c r="H920" s="74" t="s">
        <v>45</v>
      </c>
      <c r="I920" s="190" t="s">
        <v>1553</v>
      </c>
      <c r="J920" s="286"/>
    </row>
    <row r="921" spans="1:10" x14ac:dyDescent="0.25">
      <c r="A921" s="336">
        <v>18</v>
      </c>
      <c r="B921" s="328" t="s">
        <v>6525</v>
      </c>
      <c r="C921" s="320" t="s">
        <v>20</v>
      </c>
      <c r="D921" s="74" t="s">
        <v>1940</v>
      </c>
      <c r="E921" s="321">
        <v>0.2</v>
      </c>
      <c r="F921" s="322">
        <v>400</v>
      </c>
      <c r="G921" s="112" t="s">
        <v>5548</v>
      </c>
      <c r="H921" s="112" t="s">
        <v>1398</v>
      </c>
      <c r="I921" s="325" t="s">
        <v>6508</v>
      </c>
      <c r="J921" s="326"/>
    </row>
    <row r="922" spans="1:10" ht="75" x14ac:dyDescent="0.25">
      <c r="A922" s="336">
        <v>19</v>
      </c>
      <c r="B922" s="312" t="s">
        <v>6526</v>
      </c>
      <c r="C922" s="74" t="s">
        <v>20</v>
      </c>
      <c r="D922" s="74" t="s">
        <v>1940</v>
      </c>
      <c r="E922" s="327">
        <v>0.23499999999999999</v>
      </c>
      <c r="F922" s="306">
        <v>798.99999999999989</v>
      </c>
      <c r="G922" s="307" t="s">
        <v>5548</v>
      </c>
      <c r="H922" s="74" t="s">
        <v>45</v>
      </c>
      <c r="I922" s="74" t="s">
        <v>1553</v>
      </c>
      <c r="J922" s="26"/>
    </row>
    <row r="923" spans="1:10" x14ac:dyDescent="0.25">
      <c r="A923" s="336">
        <v>20</v>
      </c>
      <c r="B923" s="26" t="s">
        <v>6527</v>
      </c>
      <c r="C923" s="74" t="s">
        <v>286</v>
      </c>
      <c r="D923" s="74" t="s">
        <v>1940</v>
      </c>
      <c r="E923" s="309">
        <v>1</v>
      </c>
      <c r="F923" s="306">
        <v>2640</v>
      </c>
      <c r="G923" s="307" t="s">
        <v>5548</v>
      </c>
      <c r="H923" s="74" t="s">
        <v>45</v>
      </c>
      <c r="I923" s="190" t="s">
        <v>1553</v>
      </c>
      <c r="J923" s="286"/>
    </row>
    <row r="924" spans="1:10" ht="30" x14ac:dyDescent="0.25">
      <c r="A924" s="336">
        <v>21</v>
      </c>
      <c r="B924" s="26" t="s">
        <v>6528</v>
      </c>
      <c r="C924" s="74" t="s">
        <v>20</v>
      </c>
      <c r="D924" s="74" t="s">
        <v>1940</v>
      </c>
      <c r="E924" s="309">
        <v>0.32</v>
      </c>
      <c r="F924" s="306">
        <v>1120</v>
      </c>
      <c r="G924" s="307" t="s">
        <v>5548</v>
      </c>
      <c r="H924" s="74" t="s">
        <v>1398</v>
      </c>
      <c r="I924" s="190" t="s">
        <v>5686</v>
      </c>
      <c r="J924" s="286"/>
    </row>
    <row r="925" spans="1:10" x14ac:dyDescent="0.25">
      <c r="A925" s="336">
        <v>22</v>
      </c>
      <c r="B925" s="26" t="s">
        <v>6529</v>
      </c>
      <c r="C925" s="74" t="s">
        <v>20</v>
      </c>
      <c r="D925" s="74" t="s">
        <v>1940</v>
      </c>
      <c r="E925" s="309">
        <v>0.8</v>
      </c>
      <c r="F925" s="306">
        <v>2800.0000000000005</v>
      </c>
      <c r="G925" s="307" t="s">
        <v>5548</v>
      </c>
      <c r="H925" s="74" t="s">
        <v>45</v>
      </c>
      <c r="I925" s="74" t="s">
        <v>1553</v>
      </c>
      <c r="J925" s="286"/>
    </row>
    <row r="926" spans="1:10" ht="45" x14ac:dyDescent="0.25">
      <c r="A926" s="336">
        <v>23</v>
      </c>
      <c r="B926" s="26" t="s">
        <v>6530</v>
      </c>
      <c r="C926" s="304" t="s">
        <v>20</v>
      </c>
      <c r="D926" s="74" t="s">
        <v>1940</v>
      </c>
      <c r="E926" s="309">
        <v>0.2</v>
      </c>
      <c r="F926" s="306">
        <v>600</v>
      </c>
      <c r="G926" s="307" t="s">
        <v>5548</v>
      </c>
      <c r="H926" s="74" t="s">
        <v>45</v>
      </c>
      <c r="I926" s="74" t="s">
        <v>1553</v>
      </c>
      <c r="J926" s="26"/>
    </row>
    <row r="927" spans="1:10" ht="45" x14ac:dyDescent="0.25">
      <c r="A927" s="336">
        <v>24</v>
      </c>
      <c r="B927" s="26" t="s">
        <v>6531</v>
      </c>
      <c r="C927" s="304" t="s">
        <v>20</v>
      </c>
      <c r="D927" s="74" t="s">
        <v>1940</v>
      </c>
      <c r="E927" s="309">
        <v>0.12</v>
      </c>
      <c r="F927" s="306">
        <v>329.99999999999994</v>
      </c>
      <c r="G927" s="307" t="s">
        <v>5548</v>
      </c>
      <c r="H927" s="74" t="s">
        <v>1398</v>
      </c>
      <c r="I927" s="74" t="s">
        <v>6508</v>
      </c>
      <c r="J927" s="26"/>
    </row>
    <row r="928" spans="1:10" ht="60" x14ac:dyDescent="0.25">
      <c r="A928" s="336">
        <v>25</v>
      </c>
      <c r="B928" s="328" t="s">
        <v>6532</v>
      </c>
      <c r="C928" s="112" t="s">
        <v>20</v>
      </c>
      <c r="D928" s="112" t="s">
        <v>1940</v>
      </c>
      <c r="E928" s="367">
        <v>0.38</v>
      </c>
      <c r="F928" s="322">
        <v>870</v>
      </c>
      <c r="G928" s="323" t="s">
        <v>5548</v>
      </c>
      <c r="H928" s="112" t="s">
        <v>1398</v>
      </c>
      <c r="I928" s="112" t="s">
        <v>6508</v>
      </c>
      <c r="J928" s="326"/>
    </row>
    <row r="929" spans="1:10" x14ac:dyDescent="0.25">
      <c r="A929" s="336">
        <v>26</v>
      </c>
      <c r="B929" s="26" t="s">
        <v>6533</v>
      </c>
      <c r="C929" s="74" t="s">
        <v>20</v>
      </c>
      <c r="D929" s="74" t="s">
        <v>1940</v>
      </c>
      <c r="E929" s="311"/>
      <c r="F929" s="306">
        <v>100</v>
      </c>
      <c r="G929" s="307" t="s">
        <v>5548</v>
      </c>
      <c r="H929" s="74" t="s">
        <v>1398</v>
      </c>
      <c r="I929" s="74" t="s">
        <v>6508</v>
      </c>
      <c r="J929" s="286"/>
    </row>
    <row r="930" spans="1:10" x14ac:dyDescent="0.25">
      <c r="A930" s="336">
        <v>27</v>
      </c>
      <c r="B930" s="318" t="s">
        <v>6534</v>
      </c>
      <c r="C930" s="304" t="s">
        <v>20</v>
      </c>
      <c r="D930" s="74" t="s">
        <v>1940</v>
      </c>
      <c r="E930" s="305">
        <v>0.27500000000000002</v>
      </c>
      <c r="F930" s="306">
        <v>550</v>
      </c>
      <c r="G930" s="307" t="s">
        <v>5548</v>
      </c>
      <c r="H930" s="74" t="s">
        <v>1398</v>
      </c>
      <c r="I930" s="74" t="s">
        <v>6508</v>
      </c>
      <c r="J930" s="286"/>
    </row>
    <row r="931" spans="1:10" x14ac:dyDescent="0.25">
      <c r="A931" s="336">
        <v>28</v>
      </c>
      <c r="B931" s="26" t="s">
        <v>6535</v>
      </c>
      <c r="C931" s="74" t="s">
        <v>20</v>
      </c>
      <c r="D931" s="74" t="s">
        <v>1940</v>
      </c>
      <c r="E931" s="309">
        <v>0.11</v>
      </c>
      <c r="F931" s="306">
        <v>200</v>
      </c>
      <c r="G931" s="307" t="s">
        <v>5548</v>
      </c>
      <c r="H931" s="74" t="s">
        <v>1398</v>
      </c>
      <c r="I931" s="74" t="s">
        <v>6508</v>
      </c>
      <c r="J931" s="286"/>
    </row>
    <row r="932" spans="1:10" x14ac:dyDescent="0.25">
      <c r="A932" s="336">
        <v>29</v>
      </c>
      <c r="B932" s="26" t="s">
        <v>1198</v>
      </c>
      <c r="C932" s="304" t="s">
        <v>20</v>
      </c>
      <c r="D932" s="74" t="s">
        <v>1940</v>
      </c>
      <c r="E932" s="309">
        <v>0.2</v>
      </c>
      <c r="F932" s="306">
        <v>400</v>
      </c>
      <c r="G932" s="307" t="s">
        <v>5548</v>
      </c>
      <c r="H932" s="74" t="s">
        <v>1398</v>
      </c>
      <c r="I932" s="190" t="s">
        <v>6508</v>
      </c>
      <c r="J932" s="286"/>
    </row>
    <row r="933" spans="1:10" ht="30" x14ac:dyDescent="0.25">
      <c r="A933" s="336">
        <v>30</v>
      </c>
      <c r="B933" s="26" t="s">
        <v>6536</v>
      </c>
      <c r="C933" s="304" t="s">
        <v>20</v>
      </c>
      <c r="D933" s="74" t="s">
        <v>1940</v>
      </c>
      <c r="E933" s="309">
        <v>0.12</v>
      </c>
      <c r="F933" s="306">
        <v>460</v>
      </c>
      <c r="G933" s="307" t="s">
        <v>5548</v>
      </c>
      <c r="H933" s="74" t="s">
        <v>1398</v>
      </c>
      <c r="I933" s="74" t="s">
        <v>6508</v>
      </c>
      <c r="J933" s="286"/>
    </row>
    <row r="934" spans="1:10" x14ac:dyDescent="0.25">
      <c r="A934" s="336">
        <v>31</v>
      </c>
      <c r="B934" s="26" t="s">
        <v>6537</v>
      </c>
      <c r="C934" s="304" t="s">
        <v>20</v>
      </c>
      <c r="D934" s="74" t="s">
        <v>1940</v>
      </c>
      <c r="E934" s="309">
        <v>0.4</v>
      </c>
      <c r="F934" s="306">
        <v>600.00000000000011</v>
      </c>
      <c r="G934" s="307" t="s">
        <v>5548</v>
      </c>
      <c r="H934" s="74" t="s">
        <v>1398</v>
      </c>
      <c r="I934" s="74" t="s">
        <v>6508</v>
      </c>
      <c r="J934" s="286"/>
    </row>
    <row r="935" spans="1:10" ht="30" x14ac:dyDescent="0.25">
      <c r="A935" s="336">
        <v>32</v>
      </c>
      <c r="B935" s="26" t="s">
        <v>6538</v>
      </c>
      <c r="C935" s="304" t="s">
        <v>20</v>
      </c>
      <c r="D935" s="74" t="s">
        <v>1940</v>
      </c>
      <c r="E935" s="309">
        <v>0.1</v>
      </c>
      <c r="F935" s="306">
        <v>100</v>
      </c>
      <c r="G935" s="307" t="s">
        <v>5548</v>
      </c>
      <c r="H935" s="74" t="s">
        <v>1398</v>
      </c>
      <c r="I935" s="74" t="s">
        <v>6508</v>
      </c>
      <c r="J935" s="26"/>
    </row>
    <row r="936" spans="1:10" ht="30" x14ac:dyDescent="0.25">
      <c r="A936" s="336">
        <v>33</v>
      </c>
      <c r="B936" s="26" t="s">
        <v>6539</v>
      </c>
      <c r="C936" s="304" t="s">
        <v>912</v>
      </c>
      <c r="D936" s="74" t="s">
        <v>1940</v>
      </c>
      <c r="E936" s="309">
        <v>0.1</v>
      </c>
      <c r="F936" s="306">
        <v>200</v>
      </c>
      <c r="G936" s="307" t="s">
        <v>5548</v>
      </c>
      <c r="H936" s="74" t="s">
        <v>1398</v>
      </c>
      <c r="I936" s="74" t="s">
        <v>6508</v>
      </c>
      <c r="J936" s="26"/>
    </row>
    <row r="937" spans="1:10" ht="30" x14ac:dyDescent="0.25">
      <c r="A937" s="336">
        <v>34</v>
      </c>
      <c r="B937" s="26" t="s">
        <v>6540</v>
      </c>
      <c r="C937" s="304" t="s">
        <v>20</v>
      </c>
      <c r="D937" s="74" t="s">
        <v>1940</v>
      </c>
      <c r="E937" s="311">
        <v>0.34</v>
      </c>
      <c r="F937" s="306">
        <v>884.00000000000011</v>
      </c>
      <c r="G937" s="307" t="s">
        <v>5548</v>
      </c>
      <c r="H937" s="74" t="s">
        <v>1398</v>
      </c>
      <c r="I937" s="74" t="s">
        <v>6508</v>
      </c>
      <c r="J937" s="286"/>
    </row>
    <row r="938" spans="1:10" ht="60" x14ac:dyDescent="0.25">
      <c r="A938" s="336">
        <v>35</v>
      </c>
      <c r="B938" s="26" t="s">
        <v>6541</v>
      </c>
      <c r="C938" s="304" t="s">
        <v>20</v>
      </c>
      <c r="D938" s="74" t="s">
        <v>1940</v>
      </c>
      <c r="E938" s="309">
        <v>0.09</v>
      </c>
      <c r="F938" s="306">
        <v>180</v>
      </c>
      <c r="G938" s="307" t="s">
        <v>5548</v>
      </c>
      <c r="H938" s="74" t="s">
        <v>1398</v>
      </c>
      <c r="I938" s="74" t="s">
        <v>6508</v>
      </c>
      <c r="J938" s="286"/>
    </row>
    <row r="939" spans="1:10" ht="30" x14ac:dyDescent="0.25">
      <c r="A939" s="336">
        <v>36</v>
      </c>
      <c r="B939" s="26" t="s">
        <v>6542</v>
      </c>
      <c r="C939" s="304" t="s">
        <v>20</v>
      </c>
      <c r="D939" s="74" t="s">
        <v>1940</v>
      </c>
      <c r="E939" s="309">
        <v>0.1</v>
      </c>
      <c r="F939" s="306">
        <v>250</v>
      </c>
      <c r="G939" s="307" t="s">
        <v>5548</v>
      </c>
      <c r="H939" s="74" t="s">
        <v>1398</v>
      </c>
      <c r="I939" s="74" t="s">
        <v>6508</v>
      </c>
      <c r="J939" s="26"/>
    </row>
    <row r="940" spans="1:10" ht="30" x14ac:dyDescent="0.25">
      <c r="A940" s="336">
        <v>37</v>
      </c>
      <c r="B940" s="368" t="s">
        <v>6543</v>
      </c>
      <c r="C940" s="304" t="s">
        <v>20</v>
      </c>
      <c r="D940" s="74" t="s">
        <v>1940</v>
      </c>
      <c r="E940" s="309"/>
      <c r="F940" s="306">
        <v>193</v>
      </c>
      <c r="G940" s="307" t="s">
        <v>5548</v>
      </c>
      <c r="H940" s="74" t="s">
        <v>1398</v>
      </c>
      <c r="I940" s="74" t="s">
        <v>6508</v>
      </c>
      <c r="J940" s="26"/>
    </row>
    <row r="941" spans="1:10" ht="21.75" customHeight="1" x14ac:dyDescent="0.25">
      <c r="A941" s="336">
        <v>38</v>
      </c>
      <c r="B941" s="280" t="s">
        <v>6544</v>
      </c>
      <c r="C941" s="304" t="s">
        <v>20</v>
      </c>
      <c r="D941" s="74" t="s">
        <v>1940</v>
      </c>
      <c r="E941" s="309"/>
      <c r="F941" s="306">
        <v>2000</v>
      </c>
      <c r="G941" s="307" t="s">
        <v>5548</v>
      </c>
      <c r="H941" s="74" t="s">
        <v>1398</v>
      </c>
      <c r="I941" s="74" t="s">
        <v>6508</v>
      </c>
      <c r="J941" s="26"/>
    </row>
    <row r="942" spans="1:10" x14ac:dyDescent="0.25">
      <c r="A942" s="336">
        <v>39</v>
      </c>
      <c r="B942" s="26" t="s">
        <v>6545</v>
      </c>
      <c r="C942" s="74" t="s">
        <v>20</v>
      </c>
      <c r="D942" s="74" t="s">
        <v>1940</v>
      </c>
      <c r="E942" s="311">
        <v>0.8</v>
      </c>
      <c r="F942" s="306">
        <v>1839.9999999999998</v>
      </c>
      <c r="G942" s="307" t="s">
        <v>5548</v>
      </c>
      <c r="H942" s="74" t="s">
        <v>1398</v>
      </c>
      <c r="I942" s="190" t="s">
        <v>6508</v>
      </c>
      <c r="J942" s="286"/>
    </row>
    <row r="943" spans="1:10" x14ac:dyDescent="0.25">
      <c r="A943" s="336">
        <v>40</v>
      </c>
      <c r="B943" t="s">
        <v>6546</v>
      </c>
      <c r="C943" s="74" t="s">
        <v>20</v>
      </c>
      <c r="D943" s="74" t="s">
        <v>1940</v>
      </c>
      <c r="E943" s="311"/>
      <c r="F943" s="306">
        <v>193</v>
      </c>
      <c r="G943" s="307" t="s">
        <v>5548</v>
      </c>
      <c r="H943" s="74" t="s">
        <v>1398</v>
      </c>
      <c r="I943" s="74" t="s">
        <v>6508</v>
      </c>
      <c r="J943" s="286"/>
    </row>
    <row r="944" spans="1:10" ht="30" x14ac:dyDescent="0.25">
      <c r="A944" s="336">
        <v>41</v>
      </c>
      <c r="B944" s="26" t="s">
        <v>6547</v>
      </c>
      <c r="C944" s="74" t="s">
        <v>20</v>
      </c>
      <c r="D944" s="74" t="s">
        <v>1940</v>
      </c>
      <c r="E944" s="311">
        <v>6.7000000000000004E-2</v>
      </c>
      <c r="F944" s="306">
        <v>1055</v>
      </c>
      <c r="G944" s="307" t="s">
        <v>5548</v>
      </c>
      <c r="H944" s="74" t="s">
        <v>1398</v>
      </c>
      <c r="I944" s="190" t="s">
        <v>6508</v>
      </c>
      <c r="J944" s="286"/>
    </row>
    <row r="945" spans="1:10" ht="30" x14ac:dyDescent="0.25">
      <c r="A945" s="336">
        <v>42</v>
      </c>
      <c r="B945" s="328" t="s">
        <v>6548</v>
      </c>
      <c r="C945" s="320" t="s">
        <v>20</v>
      </c>
      <c r="D945" s="112" t="s">
        <v>1940</v>
      </c>
      <c r="E945" s="321">
        <v>0.5</v>
      </c>
      <c r="F945" s="322">
        <v>1185</v>
      </c>
      <c r="G945" s="323" t="s">
        <v>5548</v>
      </c>
      <c r="H945" s="112" t="s">
        <v>1398</v>
      </c>
      <c r="I945" s="112" t="s">
        <v>6508</v>
      </c>
      <c r="J945" s="328"/>
    </row>
    <row r="946" spans="1:10" x14ac:dyDescent="0.25">
      <c r="A946" s="336">
        <v>43</v>
      </c>
      <c r="B946" s="60" t="s">
        <v>6549</v>
      </c>
      <c r="C946" s="74" t="s">
        <v>20</v>
      </c>
      <c r="D946" s="74" t="s">
        <v>1940</v>
      </c>
      <c r="E946" s="311">
        <v>0.91</v>
      </c>
      <c r="F946" s="306">
        <v>2730</v>
      </c>
      <c r="G946" s="307" t="s">
        <v>5567</v>
      </c>
      <c r="H946" s="74" t="s">
        <v>1398</v>
      </c>
      <c r="I946" s="74" t="s">
        <v>1512</v>
      </c>
      <c r="J946" s="286"/>
    </row>
    <row r="947" spans="1:10" ht="60" x14ac:dyDescent="0.25">
      <c r="A947" s="336">
        <v>44</v>
      </c>
      <c r="B947" s="26" t="s">
        <v>6550</v>
      </c>
      <c r="C947" s="304" t="s">
        <v>20</v>
      </c>
      <c r="D947" s="74" t="s">
        <v>1940</v>
      </c>
      <c r="E947" s="309">
        <f>0.2+0.08</f>
        <v>0.28000000000000003</v>
      </c>
      <c r="F947" s="306">
        <f>600</f>
        <v>600</v>
      </c>
      <c r="G947" s="307" t="s">
        <v>5548</v>
      </c>
      <c r="H947" s="74" t="s">
        <v>1398</v>
      </c>
      <c r="I947" s="74" t="s">
        <v>6508</v>
      </c>
      <c r="J947" s="26"/>
    </row>
    <row r="948" spans="1:10" x14ac:dyDescent="0.25">
      <c r="A948" s="336">
        <v>45</v>
      </c>
      <c r="B948" s="26" t="s">
        <v>6551</v>
      </c>
      <c r="C948" s="304" t="s">
        <v>20</v>
      </c>
      <c r="D948" s="74" t="s">
        <v>1940</v>
      </c>
      <c r="E948" s="309"/>
      <c r="F948" s="306">
        <v>420</v>
      </c>
      <c r="G948" s="307" t="s">
        <v>5548</v>
      </c>
      <c r="H948" s="74" t="s">
        <v>1398</v>
      </c>
      <c r="I948" s="74" t="s">
        <v>6508</v>
      </c>
      <c r="J948" s="26"/>
    </row>
    <row r="949" spans="1:10" ht="45" x14ac:dyDescent="0.25">
      <c r="A949" s="336">
        <v>46</v>
      </c>
      <c r="B949" s="26" t="s">
        <v>6552</v>
      </c>
      <c r="C949" s="74" t="s">
        <v>20</v>
      </c>
      <c r="D949" s="74" t="s">
        <v>1940</v>
      </c>
      <c r="E949" s="309">
        <v>0.25</v>
      </c>
      <c r="F949" s="306">
        <v>720</v>
      </c>
      <c r="G949" s="307" t="s">
        <v>5548</v>
      </c>
      <c r="H949" s="74" t="s">
        <v>1398</v>
      </c>
      <c r="I949" s="74" t="s">
        <v>6508</v>
      </c>
      <c r="J949" s="286"/>
    </row>
    <row r="950" spans="1:10" ht="30" x14ac:dyDescent="0.25">
      <c r="A950" s="336">
        <v>47</v>
      </c>
      <c r="B950" s="26" t="s">
        <v>6553</v>
      </c>
      <c r="C950" s="304" t="s">
        <v>20</v>
      </c>
      <c r="D950" s="74" t="s">
        <v>1940</v>
      </c>
      <c r="E950" s="309">
        <v>1</v>
      </c>
      <c r="F950" s="306">
        <v>1250</v>
      </c>
      <c r="G950" s="307" t="s">
        <v>5548</v>
      </c>
      <c r="H950" s="74" t="s">
        <v>1398</v>
      </c>
      <c r="I950" s="74" t="s">
        <v>6508</v>
      </c>
      <c r="J950" s="26"/>
    </row>
    <row r="951" spans="1:10" x14ac:dyDescent="0.25">
      <c r="A951" s="336">
        <v>48</v>
      </c>
      <c r="B951" s="26" t="s">
        <v>6554</v>
      </c>
      <c r="C951" s="304" t="s">
        <v>997</v>
      </c>
      <c r="D951" s="74" t="s">
        <v>1940</v>
      </c>
      <c r="E951" s="309">
        <v>0.4</v>
      </c>
      <c r="F951" s="306">
        <v>1180</v>
      </c>
      <c r="G951" s="307" t="s">
        <v>5567</v>
      </c>
      <c r="H951" s="74" t="s">
        <v>1398</v>
      </c>
      <c r="I951" s="74" t="s">
        <v>6508</v>
      </c>
      <c r="J951" s="286"/>
    </row>
    <row r="952" spans="1:10" ht="120" x14ac:dyDescent="0.25">
      <c r="A952" s="336">
        <v>49</v>
      </c>
      <c r="B952" s="26" t="s">
        <v>6555</v>
      </c>
      <c r="C952" s="304" t="s">
        <v>20</v>
      </c>
      <c r="D952" s="74" t="s">
        <v>1940</v>
      </c>
      <c r="E952" s="309">
        <f>0.125+0.195+0.065+0.08+0.1+0.215</f>
        <v>0.78</v>
      </c>
      <c r="F952" s="306">
        <v>2065</v>
      </c>
      <c r="G952" s="307" t="s">
        <v>5548</v>
      </c>
      <c r="H952" s="74" t="s">
        <v>1398</v>
      </c>
      <c r="I952" s="74" t="s">
        <v>6508</v>
      </c>
      <c r="J952" s="286"/>
    </row>
    <row r="953" spans="1:10" ht="30" x14ac:dyDescent="0.25">
      <c r="A953" s="336">
        <v>50</v>
      </c>
      <c r="B953" s="256" t="s">
        <v>6556</v>
      </c>
      <c r="C953" s="304" t="s">
        <v>20</v>
      </c>
      <c r="D953" s="74" t="s">
        <v>1940</v>
      </c>
      <c r="E953" s="309"/>
      <c r="F953" s="306">
        <v>1990</v>
      </c>
      <c r="G953" s="307" t="s">
        <v>5548</v>
      </c>
      <c r="H953" s="74" t="s">
        <v>1398</v>
      </c>
      <c r="I953" s="74" t="s">
        <v>6508</v>
      </c>
      <c r="J953" s="286"/>
    </row>
    <row r="954" spans="1:10" ht="30" x14ac:dyDescent="0.25">
      <c r="A954" s="336">
        <v>51</v>
      </c>
      <c r="B954" s="312" t="s">
        <v>6557</v>
      </c>
      <c r="C954" s="304" t="s">
        <v>20</v>
      </c>
      <c r="D954" s="74" t="s">
        <v>1940</v>
      </c>
      <c r="E954" s="309">
        <v>0.3</v>
      </c>
      <c r="F954" s="306">
        <v>1016.9999999999999</v>
      </c>
      <c r="G954" s="307" t="s">
        <v>5548</v>
      </c>
      <c r="H954" s="74" t="s">
        <v>1398</v>
      </c>
      <c r="I954" s="74" t="s">
        <v>6508</v>
      </c>
      <c r="J954" s="362"/>
    </row>
    <row r="955" spans="1:10" x14ac:dyDescent="0.25">
      <c r="A955" s="336"/>
      <c r="B955" s="312"/>
      <c r="C955" s="304"/>
      <c r="D955" s="74" t="s">
        <v>1940</v>
      </c>
      <c r="E955" s="309"/>
      <c r="F955" s="306"/>
      <c r="G955" s="307"/>
      <c r="H955" s="74"/>
      <c r="I955" s="74"/>
      <c r="J955" s="362"/>
    </row>
    <row r="956" spans="1:10" ht="30" x14ac:dyDescent="0.25">
      <c r="A956" s="348">
        <v>1</v>
      </c>
      <c r="B956" s="26" t="s">
        <v>6558</v>
      </c>
      <c r="C956" s="304" t="s">
        <v>912</v>
      </c>
      <c r="D956" s="74" t="s">
        <v>1956</v>
      </c>
      <c r="E956" s="309">
        <v>0.5</v>
      </c>
      <c r="F956" s="306">
        <v>750</v>
      </c>
      <c r="G956" s="307" t="s">
        <v>5548</v>
      </c>
      <c r="H956" s="190" t="s">
        <v>1398</v>
      </c>
      <c r="I956" s="74" t="s">
        <v>3713</v>
      </c>
      <c r="J956" s="26"/>
    </row>
    <row r="957" spans="1:10" x14ac:dyDescent="0.25">
      <c r="A957" s="348">
        <v>2</v>
      </c>
      <c r="B957" s="26" t="s">
        <v>6559</v>
      </c>
      <c r="C957" s="74" t="s">
        <v>473</v>
      </c>
      <c r="D957" s="74" t="s">
        <v>1956</v>
      </c>
      <c r="E957" s="309">
        <v>0.8</v>
      </c>
      <c r="F957" s="306">
        <v>2160</v>
      </c>
      <c r="G957" s="307" t="s">
        <v>5548</v>
      </c>
      <c r="H957" s="74" t="s">
        <v>1398</v>
      </c>
      <c r="I957" s="74" t="s">
        <v>5852</v>
      </c>
      <c r="J957" s="26"/>
    </row>
    <row r="958" spans="1:10" x14ac:dyDescent="0.25">
      <c r="A958" s="348">
        <v>3</v>
      </c>
      <c r="B958" s="26" t="s">
        <v>6560</v>
      </c>
      <c r="C958" s="74" t="s">
        <v>473</v>
      </c>
      <c r="D958" s="74" t="s">
        <v>1956</v>
      </c>
      <c r="E958" s="309">
        <v>0.87</v>
      </c>
      <c r="F958" s="306">
        <v>2610</v>
      </c>
      <c r="G958" s="307" t="s">
        <v>5548</v>
      </c>
      <c r="H958" s="74" t="s">
        <v>1398</v>
      </c>
      <c r="I958" s="74" t="s">
        <v>5852</v>
      </c>
      <c r="J958" s="286"/>
    </row>
    <row r="959" spans="1:10" ht="30" x14ac:dyDescent="0.25">
      <c r="A959" s="348">
        <v>4</v>
      </c>
      <c r="B959" s="26" t="s">
        <v>6561</v>
      </c>
      <c r="C959" s="93" t="s">
        <v>493</v>
      </c>
      <c r="D959" s="74" t="s">
        <v>1956</v>
      </c>
      <c r="E959" s="309">
        <v>0.36</v>
      </c>
      <c r="F959" s="306">
        <v>720</v>
      </c>
      <c r="G959" s="307" t="s">
        <v>5548</v>
      </c>
      <c r="H959" s="74" t="s">
        <v>1398</v>
      </c>
      <c r="I959" s="74" t="s">
        <v>6508</v>
      </c>
      <c r="J959" s="26"/>
    </row>
    <row r="960" spans="1:10" x14ac:dyDescent="0.25">
      <c r="A960" s="348">
        <v>5</v>
      </c>
      <c r="B960" s="26" t="s">
        <v>6562</v>
      </c>
      <c r="C960" s="74" t="s">
        <v>493</v>
      </c>
      <c r="D960" s="74" t="s">
        <v>1956</v>
      </c>
      <c r="E960" s="309">
        <v>0.63</v>
      </c>
      <c r="F960" s="306">
        <v>1638.0000000000002</v>
      </c>
      <c r="G960" s="307" t="s">
        <v>5548</v>
      </c>
      <c r="H960" s="74" t="s">
        <v>1398</v>
      </c>
      <c r="I960" s="74" t="s">
        <v>6508</v>
      </c>
      <c r="J960" s="26"/>
    </row>
    <row r="961" spans="1:10" x14ac:dyDescent="0.25">
      <c r="A961" s="348">
        <v>6</v>
      </c>
      <c r="B961" s="26" t="s">
        <v>6563</v>
      </c>
      <c r="C961" s="74" t="s">
        <v>493</v>
      </c>
      <c r="D961" s="74" t="s">
        <v>1956</v>
      </c>
      <c r="E961" s="309">
        <v>0.39</v>
      </c>
      <c r="F961" s="306">
        <v>780</v>
      </c>
      <c r="G961" s="307" t="s">
        <v>5548</v>
      </c>
      <c r="H961" s="74" t="s">
        <v>1398</v>
      </c>
      <c r="I961" s="74" t="s">
        <v>5852</v>
      </c>
      <c r="J961" s="26"/>
    </row>
    <row r="962" spans="1:10" ht="30" x14ac:dyDescent="0.25">
      <c r="A962" s="348">
        <v>7</v>
      </c>
      <c r="B962" s="26" t="s">
        <v>6564</v>
      </c>
      <c r="C962" s="74" t="s">
        <v>493</v>
      </c>
      <c r="D962" s="74" t="s">
        <v>1956</v>
      </c>
      <c r="E962" s="309">
        <v>0.19</v>
      </c>
      <c r="F962" s="306">
        <v>622</v>
      </c>
      <c r="G962" s="307" t="s">
        <v>5548</v>
      </c>
      <c r="H962" s="74" t="s">
        <v>1398</v>
      </c>
      <c r="I962" s="333" t="s">
        <v>6508</v>
      </c>
      <c r="J962" s="286"/>
    </row>
    <row r="963" spans="1:10" ht="30" x14ac:dyDescent="0.25">
      <c r="A963" s="348">
        <v>8</v>
      </c>
      <c r="B963" s="26" t="s">
        <v>6565</v>
      </c>
      <c r="C963" s="304" t="s">
        <v>493</v>
      </c>
      <c r="D963" s="74" t="s">
        <v>1956</v>
      </c>
      <c r="E963" s="309">
        <v>0.06</v>
      </c>
      <c r="F963" s="306">
        <v>90</v>
      </c>
      <c r="G963" s="307" t="s">
        <v>5548</v>
      </c>
      <c r="H963" s="74" t="s">
        <v>1398</v>
      </c>
      <c r="I963" s="74" t="s">
        <v>6508</v>
      </c>
      <c r="J963" s="26" t="s">
        <v>6566</v>
      </c>
    </row>
    <row r="964" spans="1:10" ht="45" x14ac:dyDescent="0.25">
      <c r="A964" s="348">
        <v>9</v>
      </c>
      <c r="B964" s="312" t="s">
        <v>6567</v>
      </c>
      <c r="C964" s="74" t="s">
        <v>493</v>
      </c>
      <c r="D964" s="74" t="s">
        <v>1956</v>
      </c>
      <c r="E964" s="305">
        <v>2.2000000000000002</v>
      </c>
      <c r="F964" s="306">
        <v>7700</v>
      </c>
      <c r="G964" s="307" t="s">
        <v>5548</v>
      </c>
      <c r="H964" s="74" t="s">
        <v>1398</v>
      </c>
      <c r="I964" s="74" t="s">
        <v>6508</v>
      </c>
      <c r="J964" s="286" t="s">
        <v>78</v>
      </c>
    </row>
    <row r="965" spans="1:10" ht="30" x14ac:dyDescent="0.25">
      <c r="A965" s="348">
        <v>10</v>
      </c>
      <c r="B965" s="312" t="s">
        <v>6568</v>
      </c>
      <c r="C965" s="74" t="s">
        <v>493</v>
      </c>
      <c r="D965" s="74" t="s">
        <v>1956</v>
      </c>
      <c r="E965" s="305">
        <v>0.5</v>
      </c>
      <c r="F965" s="306">
        <v>1000</v>
      </c>
      <c r="G965" s="307" t="s">
        <v>5548</v>
      </c>
      <c r="H965" s="74" t="s">
        <v>1398</v>
      </c>
      <c r="I965" s="74" t="s">
        <v>6508</v>
      </c>
      <c r="J965" s="286" t="s">
        <v>78</v>
      </c>
    </row>
    <row r="966" spans="1:10" ht="60" x14ac:dyDescent="0.25">
      <c r="A966" s="348">
        <v>11</v>
      </c>
      <c r="B966" s="26" t="s">
        <v>6569</v>
      </c>
      <c r="C966" s="74" t="s">
        <v>493</v>
      </c>
      <c r="D966" s="74" t="s">
        <v>1956</v>
      </c>
      <c r="E966" s="311">
        <v>0.24</v>
      </c>
      <c r="F966" s="306">
        <v>598</v>
      </c>
      <c r="G966" s="307" t="s">
        <v>5548</v>
      </c>
      <c r="H966" s="74" t="s">
        <v>1398</v>
      </c>
      <c r="I966" s="74" t="s">
        <v>6508</v>
      </c>
      <c r="J966" s="286"/>
    </row>
    <row r="967" spans="1:10" ht="45" x14ac:dyDescent="0.25">
      <c r="A967" s="348">
        <v>12</v>
      </c>
      <c r="B967" s="26" t="s">
        <v>6570</v>
      </c>
      <c r="C967" s="74" t="s">
        <v>493</v>
      </c>
      <c r="D967" s="74" t="s">
        <v>1956</v>
      </c>
      <c r="E967" s="309">
        <v>0.11</v>
      </c>
      <c r="F967" s="306">
        <v>495</v>
      </c>
      <c r="G967" s="307" t="s">
        <v>5548</v>
      </c>
      <c r="H967" s="74" t="s">
        <v>1398</v>
      </c>
      <c r="I967" s="74" t="s">
        <v>6508</v>
      </c>
      <c r="J967" s="286"/>
    </row>
    <row r="968" spans="1:10" ht="45" x14ac:dyDescent="0.25">
      <c r="A968" s="348">
        <v>13</v>
      </c>
      <c r="B968" s="26" t="s">
        <v>6571</v>
      </c>
      <c r="C968" s="74" t="s">
        <v>473</v>
      </c>
      <c r="D968" s="74" t="s">
        <v>1956</v>
      </c>
      <c r="E968" s="311">
        <v>0.28999999999999998</v>
      </c>
      <c r="F968" s="306">
        <v>522</v>
      </c>
      <c r="G968" s="307" t="s">
        <v>5548</v>
      </c>
      <c r="H968" s="74" t="s">
        <v>1398</v>
      </c>
      <c r="I968" s="74" t="s">
        <v>5852</v>
      </c>
      <c r="J968" s="286"/>
    </row>
    <row r="969" spans="1:10" x14ac:dyDescent="0.25">
      <c r="A969" s="348">
        <v>14</v>
      </c>
      <c r="B969" s="353" t="s">
        <v>6572</v>
      </c>
      <c r="C969" s="304" t="s">
        <v>493</v>
      </c>
      <c r="D969" s="74" t="s">
        <v>1956</v>
      </c>
      <c r="E969" s="311">
        <v>0.24</v>
      </c>
      <c r="F969" s="306">
        <v>432</v>
      </c>
      <c r="G969" s="307" t="s">
        <v>5548</v>
      </c>
      <c r="H969" s="74" t="s">
        <v>1398</v>
      </c>
      <c r="I969" s="74" t="s">
        <v>5852</v>
      </c>
      <c r="J969" s="26"/>
    </row>
    <row r="970" spans="1:10" ht="30" x14ac:dyDescent="0.25">
      <c r="A970" s="348">
        <v>15</v>
      </c>
      <c r="B970" s="26" t="s">
        <v>6573</v>
      </c>
      <c r="C970" s="74" t="s">
        <v>493</v>
      </c>
      <c r="D970" s="74" t="s">
        <v>1956</v>
      </c>
      <c r="E970" s="309">
        <v>0.13</v>
      </c>
      <c r="F970" s="306">
        <v>598</v>
      </c>
      <c r="G970" s="307" t="s">
        <v>5548</v>
      </c>
      <c r="H970" s="74" t="s">
        <v>1398</v>
      </c>
      <c r="I970" s="74" t="s">
        <v>6508</v>
      </c>
      <c r="J970" s="286"/>
    </row>
    <row r="971" spans="1:10" ht="30" x14ac:dyDescent="0.25">
      <c r="A971" s="348">
        <v>16</v>
      </c>
      <c r="B971" s="353" t="s">
        <v>6574</v>
      </c>
      <c r="C971" s="141" t="s">
        <v>493</v>
      </c>
      <c r="D971" s="74" t="s">
        <v>1956</v>
      </c>
      <c r="E971" s="309">
        <v>0.125</v>
      </c>
      <c r="F971" s="306">
        <v>258</v>
      </c>
      <c r="G971" s="307" t="s">
        <v>5548</v>
      </c>
      <c r="H971" s="74" t="s">
        <v>1398</v>
      </c>
      <c r="I971" s="74" t="s">
        <v>5852</v>
      </c>
      <c r="J971" s="36"/>
    </row>
    <row r="972" spans="1:10" ht="30" x14ac:dyDescent="0.25">
      <c r="A972" s="348">
        <v>17</v>
      </c>
      <c r="B972" s="26" t="s">
        <v>6575</v>
      </c>
      <c r="C972" s="304" t="s">
        <v>473</v>
      </c>
      <c r="D972" s="74" t="s">
        <v>1956</v>
      </c>
      <c r="E972" s="309">
        <v>0.49</v>
      </c>
      <c r="F972" s="306">
        <v>1402</v>
      </c>
      <c r="G972" s="307" t="s">
        <v>5548</v>
      </c>
      <c r="H972" s="74" t="s">
        <v>1398</v>
      </c>
      <c r="I972" s="74" t="s">
        <v>5852</v>
      </c>
      <c r="J972" s="286"/>
    </row>
    <row r="973" spans="1:10" ht="30" x14ac:dyDescent="0.25">
      <c r="A973" s="348">
        <v>18</v>
      </c>
      <c r="B973" s="26" t="s">
        <v>6576</v>
      </c>
      <c r="C973" s="304" t="s">
        <v>493</v>
      </c>
      <c r="D973" s="74" t="s">
        <v>1956</v>
      </c>
      <c r="E973" s="309">
        <v>0.38500000000000001</v>
      </c>
      <c r="F973" s="306">
        <v>1540</v>
      </c>
      <c r="G973" s="307" t="s">
        <v>5548</v>
      </c>
      <c r="H973" s="74" t="s">
        <v>45</v>
      </c>
      <c r="I973" s="74" t="s">
        <v>74</v>
      </c>
      <c r="J973" s="286"/>
    </row>
    <row r="974" spans="1:10" ht="60" x14ac:dyDescent="0.25">
      <c r="A974" s="348">
        <v>19</v>
      </c>
      <c r="B974" s="26" t="s">
        <v>6577</v>
      </c>
      <c r="C974" s="304" t="s">
        <v>623</v>
      </c>
      <c r="D974" s="74" t="s">
        <v>1956</v>
      </c>
      <c r="E974" s="309">
        <v>0.24</v>
      </c>
      <c r="F974" s="306">
        <v>1661</v>
      </c>
      <c r="G974" s="307" t="s">
        <v>5548</v>
      </c>
      <c r="H974" s="74" t="s">
        <v>45</v>
      </c>
      <c r="I974" s="74" t="s">
        <v>74</v>
      </c>
      <c r="J974" s="26" t="s">
        <v>6578</v>
      </c>
    </row>
    <row r="975" spans="1:10" ht="30" x14ac:dyDescent="0.25">
      <c r="A975" s="348">
        <v>20</v>
      </c>
      <c r="B975" s="26" t="s">
        <v>6579</v>
      </c>
      <c r="C975" s="74" t="s">
        <v>493</v>
      </c>
      <c r="D975" s="74" t="s">
        <v>1956</v>
      </c>
      <c r="E975" s="309">
        <v>0.7</v>
      </c>
      <c r="F975" s="306">
        <v>2946.9999999999995</v>
      </c>
      <c r="G975" s="307" t="s">
        <v>5548</v>
      </c>
      <c r="H975" s="74" t="s">
        <v>1398</v>
      </c>
      <c r="I975" s="74" t="s">
        <v>6508</v>
      </c>
      <c r="J975" s="26"/>
    </row>
    <row r="976" spans="1:10" x14ac:dyDescent="0.25">
      <c r="A976" s="348">
        <v>21</v>
      </c>
      <c r="B976" s="26" t="s">
        <v>6580</v>
      </c>
      <c r="C976" s="304" t="s">
        <v>493</v>
      </c>
      <c r="D976" s="74" t="s">
        <v>1956</v>
      </c>
      <c r="E976" s="309">
        <v>2</v>
      </c>
      <c r="F976" s="306">
        <v>8000</v>
      </c>
      <c r="G976" s="307" t="s">
        <v>5548</v>
      </c>
      <c r="H976" s="74" t="s">
        <v>1398</v>
      </c>
      <c r="I976" s="74" t="s">
        <v>5550</v>
      </c>
      <c r="J976" s="26"/>
    </row>
    <row r="977" spans="1:10" ht="60" x14ac:dyDescent="0.25">
      <c r="A977" s="348">
        <v>22</v>
      </c>
      <c r="B977" s="26" t="s">
        <v>6581</v>
      </c>
      <c r="C977" s="74" t="s">
        <v>493</v>
      </c>
      <c r="D977" s="74" t="s">
        <v>1956</v>
      </c>
      <c r="E977" s="309">
        <v>2.98</v>
      </c>
      <c r="F977" s="306">
        <v>5960</v>
      </c>
      <c r="G977" s="307" t="s">
        <v>5548</v>
      </c>
      <c r="H977" s="74" t="s">
        <v>1398</v>
      </c>
      <c r="I977" s="74" t="s">
        <v>5852</v>
      </c>
      <c r="J977" s="26"/>
    </row>
    <row r="978" spans="1:10" ht="30" x14ac:dyDescent="0.25">
      <c r="A978" s="348">
        <v>23</v>
      </c>
      <c r="B978" s="26" t="s">
        <v>6582</v>
      </c>
      <c r="C978" s="304" t="s">
        <v>493</v>
      </c>
      <c r="D978" s="74" t="s">
        <v>1956</v>
      </c>
      <c r="E978" s="309">
        <v>0.16</v>
      </c>
      <c r="F978" s="306">
        <v>400</v>
      </c>
      <c r="G978" s="307" t="s">
        <v>5548</v>
      </c>
      <c r="H978" s="74" t="s">
        <v>1398</v>
      </c>
      <c r="I978" s="74" t="s">
        <v>6508</v>
      </c>
      <c r="J978" s="26"/>
    </row>
    <row r="979" spans="1:10" ht="90" x14ac:dyDescent="0.25">
      <c r="A979" s="348">
        <v>24</v>
      </c>
      <c r="B979" s="26" t="s">
        <v>6583</v>
      </c>
      <c r="C979" s="304" t="s">
        <v>493</v>
      </c>
      <c r="D979" s="74" t="s">
        <v>1956</v>
      </c>
      <c r="E979" s="309">
        <v>0.52</v>
      </c>
      <c r="F979" s="306">
        <v>1040</v>
      </c>
      <c r="G979" s="307" t="s">
        <v>5548</v>
      </c>
      <c r="H979" s="74" t="s">
        <v>1398</v>
      </c>
      <c r="I979" s="74" t="s">
        <v>6508</v>
      </c>
      <c r="J979" s="286"/>
    </row>
    <row r="980" spans="1:10" ht="30" x14ac:dyDescent="0.25">
      <c r="A980" s="348">
        <v>25</v>
      </c>
      <c r="B980" s="26" t="s">
        <v>6584</v>
      </c>
      <c r="C980" s="304" t="s">
        <v>493</v>
      </c>
      <c r="D980" s="74" t="s">
        <v>1956</v>
      </c>
      <c r="E980" s="309">
        <v>0.04</v>
      </c>
      <c r="F980" s="306">
        <v>100</v>
      </c>
      <c r="G980" s="307" t="s">
        <v>5548</v>
      </c>
      <c r="H980" s="190" t="s">
        <v>1398</v>
      </c>
      <c r="I980" s="74" t="s">
        <v>6508</v>
      </c>
      <c r="J980" s="26"/>
    </row>
    <row r="981" spans="1:10" x14ac:dyDescent="0.25">
      <c r="A981" s="348">
        <v>26</v>
      </c>
      <c r="B981" s="312" t="s">
        <v>6585</v>
      </c>
      <c r="C981" s="304" t="s">
        <v>473</v>
      </c>
      <c r="D981" s="74" t="s">
        <v>1956</v>
      </c>
      <c r="E981" s="309">
        <v>1.1399999999999999</v>
      </c>
      <c r="F981" s="306">
        <v>2280</v>
      </c>
      <c r="G981" s="307" t="s">
        <v>5548</v>
      </c>
      <c r="H981" s="74" t="s">
        <v>1398</v>
      </c>
      <c r="I981" s="74" t="s">
        <v>5852</v>
      </c>
      <c r="J981" s="286"/>
    </row>
    <row r="982" spans="1:10" ht="30" x14ac:dyDescent="0.25">
      <c r="A982" s="348">
        <v>27</v>
      </c>
      <c r="B982" s="26" t="s">
        <v>6586</v>
      </c>
      <c r="C982" s="304" t="s">
        <v>493</v>
      </c>
      <c r="D982" s="74" t="s">
        <v>1956</v>
      </c>
      <c r="E982" s="309">
        <v>0.1</v>
      </c>
      <c r="F982" s="306">
        <v>250</v>
      </c>
      <c r="G982" s="307" t="s">
        <v>5548</v>
      </c>
      <c r="H982" s="74" t="s">
        <v>1398</v>
      </c>
      <c r="I982" s="74" t="s">
        <v>6508</v>
      </c>
      <c r="J982" s="26"/>
    </row>
    <row r="983" spans="1:10" ht="30" x14ac:dyDescent="0.25">
      <c r="A983" s="348">
        <v>28</v>
      </c>
      <c r="B983" s="312" t="s">
        <v>6587</v>
      </c>
      <c r="C983" s="304" t="s">
        <v>493</v>
      </c>
      <c r="D983" s="74" t="s">
        <v>1956</v>
      </c>
      <c r="E983" s="305">
        <v>0.24</v>
      </c>
      <c r="F983" s="306">
        <v>840</v>
      </c>
      <c r="G983" s="307" t="s">
        <v>5548</v>
      </c>
      <c r="H983" s="74" t="s">
        <v>1398</v>
      </c>
      <c r="I983" s="74" t="s">
        <v>3713</v>
      </c>
      <c r="J983" s="286"/>
    </row>
    <row r="984" spans="1:10" x14ac:dyDescent="0.25">
      <c r="A984" s="348">
        <v>29</v>
      </c>
      <c r="B984" s="26" t="s">
        <v>6588</v>
      </c>
      <c r="C984" s="74" t="s">
        <v>493</v>
      </c>
      <c r="D984" s="74" t="s">
        <v>1956</v>
      </c>
      <c r="E984" s="309">
        <v>5.5E-2</v>
      </c>
      <c r="F984" s="306">
        <v>139</v>
      </c>
      <c r="G984" s="307" t="s">
        <v>5548</v>
      </c>
      <c r="H984" s="74" t="s">
        <v>1398</v>
      </c>
      <c r="I984" s="74" t="s">
        <v>6508</v>
      </c>
      <c r="J984" s="26"/>
    </row>
    <row r="985" spans="1:10" ht="45" x14ac:dyDescent="0.25">
      <c r="A985" s="348">
        <v>30</v>
      </c>
      <c r="B985" s="26" t="s">
        <v>6589</v>
      </c>
      <c r="C985" s="74" t="s">
        <v>493</v>
      </c>
      <c r="D985" s="74" t="s">
        <v>1956</v>
      </c>
      <c r="E985" s="309">
        <v>0.4</v>
      </c>
      <c r="F985" s="306">
        <v>1704</v>
      </c>
      <c r="G985" s="307" t="s">
        <v>5548</v>
      </c>
      <c r="H985" s="74" t="s">
        <v>1398</v>
      </c>
      <c r="I985" s="74" t="s">
        <v>3713</v>
      </c>
      <c r="J985" s="26"/>
    </row>
    <row r="986" spans="1:10" ht="30" x14ac:dyDescent="0.25">
      <c r="A986" s="348">
        <v>31</v>
      </c>
      <c r="B986" s="26" t="s">
        <v>6590</v>
      </c>
      <c r="C986" s="74" t="s">
        <v>493</v>
      </c>
      <c r="D986" s="74" t="s">
        <v>1956</v>
      </c>
      <c r="E986" s="309">
        <v>0.17</v>
      </c>
      <c r="F986" s="306">
        <v>271</v>
      </c>
      <c r="G986" s="307" t="s">
        <v>5548</v>
      </c>
      <c r="H986" s="74" t="s">
        <v>1398</v>
      </c>
      <c r="I986" s="74" t="s">
        <v>6508</v>
      </c>
      <c r="J986" s="26"/>
    </row>
    <row r="987" spans="1:10" ht="30" x14ac:dyDescent="0.25">
      <c r="A987" s="348">
        <v>32</v>
      </c>
      <c r="B987" s="26" t="s">
        <v>6591</v>
      </c>
      <c r="C987" s="74" t="s">
        <v>493</v>
      </c>
      <c r="D987" s="74" t="s">
        <v>1956</v>
      </c>
      <c r="E987" s="311">
        <v>7.0000000000000007E-2</v>
      </c>
      <c r="F987" s="306">
        <v>182.00000000000003</v>
      </c>
      <c r="G987" s="307" t="s">
        <v>5567</v>
      </c>
      <c r="H987" s="74" t="s">
        <v>1398</v>
      </c>
      <c r="I987" s="74" t="s">
        <v>6508</v>
      </c>
      <c r="J987" s="286"/>
    </row>
    <row r="988" spans="1:10" ht="45" x14ac:dyDescent="0.25">
      <c r="A988" s="348">
        <v>33</v>
      </c>
      <c r="B988" s="26" t="s">
        <v>6592</v>
      </c>
      <c r="C988" s="304" t="s">
        <v>493</v>
      </c>
      <c r="D988" s="74" t="s">
        <v>1956</v>
      </c>
      <c r="E988" s="309">
        <v>0.09</v>
      </c>
      <c r="F988" s="306">
        <v>270</v>
      </c>
      <c r="G988" s="307" t="s">
        <v>5548</v>
      </c>
      <c r="H988" s="74" t="s">
        <v>1398</v>
      </c>
      <c r="I988" s="74" t="s">
        <v>6508</v>
      </c>
      <c r="J988" s="26"/>
    </row>
    <row r="989" spans="1:10" ht="45" x14ac:dyDescent="0.25">
      <c r="A989" s="348">
        <v>34</v>
      </c>
      <c r="B989" s="26" t="s">
        <v>6593</v>
      </c>
      <c r="C989" s="304" t="s">
        <v>493</v>
      </c>
      <c r="D989" s="74" t="s">
        <v>1956</v>
      </c>
      <c r="E989" s="309">
        <v>0.52</v>
      </c>
      <c r="F989" s="306">
        <v>1768</v>
      </c>
      <c r="G989" s="307" t="s">
        <v>5548</v>
      </c>
      <c r="H989" s="74" t="s">
        <v>1398</v>
      </c>
      <c r="I989" s="74" t="s">
        <v>6508</v>
      </c>
      <c r="J989" s="26"/>
    </row>
    <row r="990" spans="1:10" ht="60" x14ac:dyDescent="0.25">
      <c r="A990" s="348">
        <v>35</v>
      </c>
      <c r="B990" s="26" t="s">
        <v>6594</v>
      </c>
      <c r="C990" s="304" t="s">
        <v>493</v>
      </c>
      <c r="D990" s="74" t="s">
        <v>1956</v>
      </c>
      <c r="E990" s="309">
        <v>0.56999999999999995</v>
      </c>
      <c r="F990" s="306">
        <v>1710</v>
      </c>
      <c r="G990" s="307" t="s">
        <v>5548</v>
      </c>
      <c r="H990" s="74" t="s">
        <v>1398</v>
      </c>
      <c r="I990" s="74" t="s">
        <v>6508</v>
      </c>
      <c r="J990" s="26"/>
    </row>
    <row r="991" spans="1:10" ht="45" x14ac:dyDescent="0.25">
      <c r="A991" s="348">
        <v>36</v>
      </c>
      <c r="B991" s="370" t="s">
        <v>6595</v>
      </c>
      <c r="C991" s="113" t="s">
        <v>493</v>
      </c>
      <c r="D991" s="112" t="s">
        <v>1956</v>
      </c>
      <c r="E991" s="309">
        <v>0.38500000000000001</v>
      </c>
      <c r="F991" s="306">
        <v>1455</v>
      </c>
      <c r="G991" s="323" t="s">
        <v>5548</v>
      </c>
      <c r="H991" s="112" t="s">
        <v>1398</v>
      </c>
      <c r="I991" s="112" t="s">
        <v>5852</v>
      </c>
      <c r="J991" s="371"/>
    </row>
    <row r="992" spans="1:10" ht="30" x14ac:dyDescent="0.25">
      <c r="A992" s="348">
        <v>37</v>
      </c>
      <c r="B992" s="26" t="s">
        <v>6596</v>
      </c>
      <c r="C992" s="74" t="s">
        <v>473</v>
      </c>
      <c r="D992" s="74" t="s">
        <v>1956</v>
      </c>
      <c r="E992" s="309">
        <v>0.31000000000000005</v>
      </c>
      <c r="F992" s="306">
        <v>599</v>
      </c>
      <c r="G992" s="307" t="s">
        <v>5567</v>
      </c>
      <c r="H992" s="74" t="s">
        <v>1398</v>
      </c>
      <c r="I992" s="74" t="s">
        <v>5852</v>
      </c>
      <c r="J992" s="286"/>
    </row>
    <row r="993" spans="1:10" ht="30" x14ac:dyDescent="0.25">
      <c r="A993" s="348">
        <v>38</v>
      </c>
      <c r="B993" s="26" t="s">
        <v>6597</v>
      </c>
      <c r="C993" s="304" t="s">
        <v>473</v>
      </c>
      <c r="D993" s="74" t="s">
        <v>1956</v>
      </c>
      <c r="E993" s="309">
        <v>0.13</v>
      </c>
      <c r="F993" s="306">
        <v>271</v>
      </c>
      <c r="G993" s="307" t="s">
        <v>5567</v>
      </c>
      <c r="H993" s="74" t="s">
        <v>1398</v>
      </c>
      <c r="I993" s="74" t="s">
        <v>5852</v>
      </c>
      <c r="J993" s="26"/>
    </row>
    <row r="994" spans="1:10" ht="45" x14ac:dyDescent="0.25">
      <c r="A994" s="348">
        <v>39</v>
      </c>
      <c r="B994" s="26" t="s">
        <v>6598</v>
      </c>
      <c r="C994" s="74" t="s">
        <v>473</v>
      </c>
      <c r="D994" s="74" t="s">
        <v>1956</v>
      </c>
      <c r="E994" s="309">
        <v>0.26</v>
      </c>
      <c r="F994" s="306">
        <v>541</v>
      </c>
      <c r="G994" s="307" t="s">
        <v>5567</v>
      </c>
      <c r="H994" s="74" t="s">
        <v>1398</v>
      </c>
      <c r="I994" s="74" t="s">
        <v>5852</v>
      </c>
      <c r="J994" s="26"/>
    </row>
    <row r="995" spans="1:10" ht="30" x14ac:dyDescent="0.25">
      <c r="A995" s="348">
        <v>40</v>
      </c>
      <c r="B995" s="26" t="s">
        <v>6599</v>
      </c>
      <c r="C995" s="74" t="s">
        <v>473</v>
      </c>
      <c r="D995" s="74" t="s">
        <v>1956</v>
      </c>
      <c r="E995" s="309">
        <v>2.6</v>
      </c>
      <c r="F995" s="306">
        <v>9048</v>
      </c>
      <c r="G995" s="307" t="s">
        <v>5548</v>
      </c>
      <c r="H995" s="74" t="s">
        <v>1398</v>
      </c>
      <c r="I995" s="74" t="s">
        <v>5852</v>
      </c>
      <c r="J995" s="26"/>
    </row>
    <row r="996" spans="1:10" ht="30" x14ac:dyDescent="0.25">
      <c r="A996" s="348">
        <v>41</v>
      </c>
      <c r="B996" s="26" t="s">
        <v>6600</v>
      </c>
      <c r="C996" s="304" t="s">
        <v>493</v>
      </c>
      <c r="D996" s="74" t="s">
        <v>1956</v>
      </c>
      <c r="E996" s="309">
        <v>0.15</v>
      </c>
      <c r="F996" s="306">
        <v>245.99999999999997</v>
      </c>
      <c r="G996" s="307" t="s">
        <v>5548</v>
      </c>
      <c r="H996" s="74" t="s">
        <v>1398</v>
      </c>
      <c r="I996" s="74" t="s">
        <v>6508</v>
      </c>
      <c r="J996" s="26"/>
    </row>
    <row r="997" spans="1:10" ht="30" x14ac:dyDescent="0.25">
      <c r="A997" s="348">
        <v>42</v>
      </c>
      <c r="B997" s="358" t="s">
        <v>6601</v>
      </c>
      <c r="C997" s="314" t="s">
        <v>493</v>
      </c>
      <c r="D997" s="74" t="s">
        <v>1956</v>
      </c>
      <c r="E997" s="305">
        <v>0.1</v>
      </c>
      <c r="F997" s="306">
        <v>100</v>
      </c>
      <c r="G997" s="317" t="s">
        <v>5548</v>
      </c>
      <c r="H997" s="74" t="s">
        <v>1398</v>
      </c>
      <c r="I997" s="74" t="s">
        <v>5852</v>
      </c>
      <c r="J997" s="329"/>
    </row>
    <row r="998" spans="1:10" x14ac:dyDescent="0.25">
      <c r="A998" s="348">
        <v>43</v>
      </c>
      <c r="B998" s="26" t="s">
        <v>6602</v>
      </c>
      <c r="C998" s="304" t="s">
        <v>473</v>
      </c>
      <c r="D998" s="74" t="s">
        <v>1956</v>
      </c>
      <c r="E998" s="311">
        <v>1.2</v>
      </c>
      <c r="F998" s="306">
        <v>2880</v>
      </c>
      <c r="G998" s="307" t="s">
        <v>5548</v>
      </c>
      <c r="H998" s="74" t="s">
        <v>1398</v>
      </c>
      <c r="I998" s="74" t="s">
        <v>5852</v>
      </c>
      <c r="J998" s="286"/>
    </row>
    <row r="999" spans="1:10" ht="30" x14ac:dyDescent="0.25">
      <c r="A999" s="348">
        <v>44</v>
      </c>
      <c r="B999" s="26" t="s">
        <v>6603</v>
      </c>
      <c r="C999" s="304" t="s">
        <v>473</v>
      </c>
      <c r="D999" s="74" t="s">
        <v>1956</v>
      </c>
      <c r="E999" s="309">
        <v>0.08</v>
      </c>
      <c r="F999" s="306">
        <v>176.00000000000003</v>
      </c>
      <c r="G999" s="307" t="s">
        <v>5548</v>
      </c>
      <c r="H999" s="74" t="s">
        <v>1398</v>
      </c>
      <c r="I999" s="74" t="s">
        <v>5852</v>
      </c>
      <c r="J999" s="26"/>
    </row>
    <row r="1000" spans="1:10" x14ac:dyDescent="0.25">
      <c r="A1000" s="348"/>
      <c r="B1000" s="26"/>
      <c r="C1000" s="304"/>
      <c r="D1000" s="74" t="s">
        <v>1956</v>
      </c>
      <c r="E1000" s="309"/>
      <c r="F1000" s="306"/>
      <c r="G1000" s="307"/>
      <c r="H1000" s="74"/>
      <c r="I1000" s="74"/>
      <c r="J1000" s="26"/>
    </row>
    <row r="1001" spans="1:10" ht="30" x14ac:dyDescent="0.25">
      <c r="A1001" s="348">
        <v>1</v>
      </c>
      <c r="B1001" s="26" t="s">
        <v>6604</v>
      </c>
      <c r="C1001" s="74" t="s">
        <v>493</v>
      </c>
      <c r="D1001" s="74" t="s">
        <v>1973</v>
      </c>
      <c r="E1001" s="309"/>
      <c r="F1001" s="372">
        <v>4760</v>
      </c>
      <c r="G1001" s="307" t="s">
        <v>6605</v>
      </c>
      <c r="H1001" s="74" t="s">
        <v>45</v>
      </c>
      <c r="I1001" s="74" t="s">
        <v>74</v>
      </c>
      <c r="J1001" s="329" t="s">
        <v>78</v>
      </c>
    </row>
    <row r="1002" spans="1:10" ht="30" x14ac:dyDescent="0.25">
      <c r="A1002" s="348">
        <v>2</v>
      </c>
      <c r="B1002" s="26" t="s">
        <v>6606</v>
      </c>
      <c r="C1002" s="74" t="s">
        <v>486</v>
      </c>
      <c r="D1002" s="74" t="s">
        <v>1973</v>
      </c>
      <c r="E1002" s="309">
        <v>0.05</v>
      </c>
      <c r="F1002" s="306">
        <v>120</v>
      </c>
      <c r="G1002" s="307" t="s">
        <v>5548</v>
      </c>
      <c r="H1002" s="74" t="s">
        <v>1398</v>
      </c>
      <c r="I1002" s="74" t="s">
        <v>3713</v>
      </c>
      <c r="J1002" s="26"/>
    </row>
    <row r="1003" spans="1:10" ht="30" x14ac:dyDescent="0.25">
      <c r="A1003" s="348">
        <v>3</v>
      </c>
      <c r="B1003" s="26" t="s">
        <v>6607</v>
      </c>
      <c r="C1003" s="74" t="s">
        <v>493</v>
      </c>
      <c r="D1003" s="74" t="s">
        <v>1973</v>
      </c>
      <c r="E1003" s="309">
        <v>0.5</v>
      </c>
      <c r="F1003" s="306">
        <v>1300</v>
      </c>
      <c r="G1003" s="307" t="s">
        <v>5548</v>
      </c>
      <c r="H1003" s="74" t="s">
        <v>1398</v>
      </c>
      <c r="I1003" s="74" t="s">
        <v>3713</v>
      </c>
      <c r="J1003" s="286"/>
    </row>
    <row r="1004" spans="1:10" ht="30" x14ac:dyDescent="0.25">
      <c r="A1004" s="348">
        <v>4</v>
      </c>
      <c r="B1004" s="318" t="s">
        <v>6608</v>
      </c>
      <c r="C1004" s="304" t="s">
        <v>493</v>
      </c>
      <c r="D1004" s="74" t="s">
        <v>1973</v>
      </c>
      <c r="E1004" s="305">
        <v>0.11</v>
      </c>
      <c r="F1004" s="306">
        <v>242.00000000000003</v>
      </c>
      <c r="G1004" s="307" t="s">
        <v>5548</v>
      </c>
      <c r="H1004" s="74" t="s">
        <v>1398</v>
      </c>
      <c r="I1004" s="74" t="s">
        <v>6508</v>
      </c>
      <c r="J1004" s="286"/>
    </row>
    <row r="1005" spans="1:10" ht="30" x14ac:dyDescent="0.25">
      <c r="A1005" s="348">
        <v>5</v>
      </c>
      <c r="B1005" s="26" t="s">
        <v>6609</v>
      </c>
      <c r="C1005" s="74" t="s">
        <v>493</v>
      </c>
      <c r="D1005" s="74" t="s">
        <v>1973</v>
      </c>
      <c r="E1005" s="309">
        <v>7.0000000000000007E-2</v>
      </c>
      <c r="F1005" s="306">
        <v>126.00000000000003</v>
      </c>
      <c r="G1005" s="307" t="s">
        <v>5548</v>
      </c>
      <c r="H1005" s="74" t="s">
        <v>1398</v>
      </c>
      <c r="I1005" s="74" t="s">
        <v>6508</v>
      </c>
      <c r="J1005" s="286"/>
    </row>
    <row r="1006" spans="1:10" ht="75" x14ac:dyDescent="0.25">
      <c r="A1006" s="348">
        <v>6</v>
      </c>
      <c r="B1006" s="26" t="s">
        <v>6610</v>
      </c>
      <c r="C1006" s="74" t="s">
        <v>493</v>
      </c>
      <c r="D1006" s="74" t="s">
        <v>1973</v>
      </c>
      <c r="E1006" s="311">
        <v>0.34</v>
      </c>
      <c r="F1006" s="306">
        <v>1292</v>
      </c>
      <c r="G1006" s="307" t="s">
        <v>5548</v>
      </c>
      <c r="H1006" s="190" t="s">
        <v>1398</v>
      </c>
      <c r="I1006" s="190" t="s">
        <v>3713</v>
      </c>
      <c r="J1006" s="286"/>
    </row>
    <row r="1007" spans="1:10" ht="30" x14ac:dyDescent="0.25">
      <c r="A1007" s="348">
        <v>7</v>
      </c>
      <c r="B1007" s="26" t="s">
        <v>6611</v>
      </c>
      <c r="C1007" s="74" t="s">
        <v>486</v>
      </c>
      <c r="D1007" s="74" t="s">
        <v>1973</v>
      </c>
      <c r="E1007" s="309">
        <v>0.4</v>
      </c>
      <c r="F1007" s="306">
        <v>1200.0000000000002</v>
      </c>
      <c r="G1007" s="307" t="s">
        <v>5548</v>
      </c>
      <c r="H1007" s="74" t="s">
        <v>1398</v>
      </c>
      <c r="I1007" s="74" t="s">
        <v>3713</v>
      </c>
      <c r="J1007" s="286"/>
    </row>
    <row r="1008" spans="1:10" x14ac:dyDescent="0.25">
      <c r="A1008" s="348">
        <v>8</v>
      </c>
      <c r="B1008" s="312" t="s">
        <v>6612</v>
      </c>
      <c r="C1008" s="304" t="s">
        <v>486</v>
      </c>
      <c r="D1008" s="74" t="s">
        <v>1973</v>
      </c>
      <c r="E1008" s="309">
        <v>0.22</v>
      </c>
      <c r="F1008" s="306">
        <v>352.00000000000006</v>
      </c>
      <c r="G1008" s="307" t="s">
        <v>5548</v>
      </c>
      <c r="H1008" s="74" t="s">
        <v>1398</v>
      </c>
      <c r="I1008" s="74" t="s">
        <v>3713</v>
      </c>
      <c r="J1008" s="286"/>
    </row>
    <row r="1009" spans="1:10" x14ac:dyDescent="0.25">
      <c r="A1009" s="348">
        <v>9</v>
      </c>
      <c r="B1009" s="26" t="s">
        <v>6613</v>
      </c>
      <c r="C1009" s="74" t="s">
        <v>486</v>
      </c>
      <c r="D1009" s="74" t="s">
        <v>1973</v>
      </c>
      <c r="E1009" s="309">
        <v>0.16</v>
      </c>
      <c r="F1009" s="306">
        <v>480</v>
      </c>
      <c r="G1009" s="307" t="s">
        <v>5548</v>
      </c>
      <c r="H1009" s="74" t="s">
        <v>1398</v>
      </c>
      <c r="I1009" s="74" t="s">
        <v>3713</v>
      </c>
      <c r="J1009" s="286"/>
    </row>
    <row r="1010" spans="1:10" x14ac:dyDescent="0.25">
      <c r="A1010" s="348">
        <v>10</v>
      </c>
      <c r="B1010" s="26" t="s">
        <v>6614</v>
      </c>
      <c r="C1010" s="304" t="s">
        <v>486</v>
      </c>
      <c r="D1010" s="74" t="s">
        <v>1973</v>
      </c>
      <c r="E1010" s="373">
        <v>0.33500000000000002</v>
      </c>
      <c r="F1010" s="372">
        <v>1050</v>
      </c>
      <c r="G1010" s="307" t="s">
        <v>5548</v>
      </c>
      <c r="H1010" s="74" t="s">
        <v>1398</v>
      </c>
      <c r="I1010" s="74" t="s">
        <v>3713</v>
      </c>
      <c r="J1010" s="286"/>
    </row>
    <row r="1011" spans="1:10" ht="45" x14ac:dyDescent="0.25">
      <c r="A1011" s="348">
        <v>11</v>
      </c>
      <c r="B1011" s="26" t="s">
        <v>6615</v>
      </c>
      <c r="C1011" s="74" t="s">
        <v>486</v>
      </c>
      <c r="D1011" s="74" t="s">
        <v>1973</v>
      </c>
      <c r="E1011" s="305">
        <v>0.27</v>
      </c>
      <c r="F1011" s="306">
        <v>989</v>
      </c>
      <c r="G1011" s="307" t="s">
        <v>5548</v>
      </c>
      <c r="H1011" s="74" t="s">
        <v>1398</v>
      </c>
      <c r="I1011" s="74" t="s">
        <v>3713</v>
      </c>
      <c r="J1011" s="286"/>
    </row>
    <row r="1012" spans="1:10" ht="30" x14ac:dyDescent="0.25">
      <c r="A1012" s="348">
        <v>12</v>
      </c>
      <c r="B1012" s="26" t="s">
        <v>6616</v>
      </c>
      <c r="C1012" s="74" t="s">
        <v>493</v>
      </c>
      <c r="D1012" s="74" t="s">
        <v>1973</v>
      </c>
      <c r="E1012" s="309">
        <v>2.6</v>
      </c>
      <c r="F1012" s="306">
        <v>9759</v>
      </c>
      <c r="G1012" s="307" t="s">
        <v>5548</v>
      </c>
      <c r="H1012" s="74" t="s">
        <v>1398</v>
      </c>
      <c r="I1012" s="74" t="s">
        <v>6508</v>
      </c>
      <c r="J1012" s="26"/>
    </row>
    <row r="1013" spans="1:10" ht="60" x14ac:dyDescent="0.25">
      <c r="A1013" s="348">
        <v>13</v>
      </c>
      <c r="B1013" s="26" t="s">
        <v>6617</v>
      </c>
      <c r="C1013" s="74" t="s">
        <v>486</v>
      </c>
      <c r="D1013" s="74" t="s">
        <v>1973</v>
      </c>
      <c r="E1013" s="373">
        <f>0.15+0.17+0.04</f>
        <v>0.36</v>
      </c>
      <c r="F1013" s="372">
        <v>1350</v>
      </c>
      <c r="G1013" s="307" t="s">
        <v>5548</v>
      </c>
      <c r="H1013" s="74" t="s">
        <v>1398</v>
      </c>
      <c r="I1013" s="74" t="s">
        <v>3713</v>
      </c>
      <c r="J1013" s="286" t="s">
        <v>78</v>
      </c>
    </row>
    <row r="1014" spans="1:10" ht="45" x14ac:dyDescent="0.25">
      <c r="A1014" s="348">
        <v>14</v>
      </c>
      <c r="B1014" s="26" t="s">
        <v>6618</v>
      </c>
      <c r="C1014" s="74" t="s">
        <v>486</v>
      </c>
      <c r="D1014" s="74" t="s">
        <v>1973</v>
      </c>
      <c r="E1014" s="309">
        <v>0.53</v>
      </c>
      <c r="F1014" s="306">
        <v>1977</v>
      </c>
      <c r="G1014" s="307" t="s">
        <v>5548</v>
      </c>
      <c r="H1014" s="74" t="s">
        <v>1398</v>
      </c>
      <c r="I1014" s="74" t="s">
        <v>3713</v>
      </c>
      <c r="J1014" s="286" t="s">
        <v>78</v>
      </c>
    </row>
    <row r="1015" spans="1:10" ht="30" x14ac:dyDescent="0.25">
      <c r="A1015" s="348">
        <v>15</v>
      </c>
      <c r="B1015" s="26" t="s">
        <v>6619</v>
      </c>
      <c r="C1015" s="74" t="s">
        <v>493</v>
      </c>
      <c r="D1015" s="74" t="s">
        <v>1973</v>
      </c>
      <c r="E1015" s="309">
        <v>7.0000000000000007E-2</v>
      </c>
      <c r="F1015" s="306">
        <v>262</v>
      </c>
      <c r="G1015" s="307" t="s">
        <v>5567</v>
      </c>
      <c r="H1015" s="74" t="s">
        <v>1398</v>
      </c>
      <c r="I1015" s="190" t="s">
        <v>3713</v>
      </c>
      <c r="J1015" s="286"/>
    </row>
    <row r="1016" spans="1:10" ht="30" x14ac:dyDescent="0.25">
      <c r="A1016" s="348">
        <v>16</v>
      </c>
      <c r="B1016" s="26" t="s">
        <v>6620</v>
      </c>
      <c r="C1016" s="74" t="s">
        <v>623</v>
      </c>
      <c r="D1016" s="74" t="s">
        <v>1973</v>
      </c>
      <c r="E1016" s="373">
        <v>0.13</v>
      </c>
      <c r="F1016" s="372">
        <v>1520</v>
      </c>
      <c r="G1016" s="307" t="s">
        <v>5548</v>
      </c>
      <c r="H1016" s="74" t="s">
        <v>1398</v>
      </c>
      <c r="I1016" s="74" t="s">
        <v>3713</v>
      </c>
      <c r="J1016" s="26"/>
    </row>
    <row r="1017" spans="1:10" ht="45" x14ac:dyDescent="0.25">
      <c r="A1017" s="348">
        <v>17</v>
      </c>
      <c r="B1017" s="26" t="s">
        <v>6621</v>
      </c>
      <c r="C1017" s="304" t="s">
        <v>486</v>
      </c>
      <c r="D1017" s="74" t="s">
        <v>1973</v>
      </c>
      <c r="E1017" s="309">
        <v>0.35000000000000003</v>
      </c>
      <c r="F1017" s="306">
        <v>1050</v>
      </c>
      <c r="G1017" s="307" t="s">
        <v>5548</v>
      </c>
      <c r="H1017" s="74" t="s">
        <v>1398</v>
      </c>
      <c r="I1017" s="74" t="s">
        <v>3713</v>
      </c>
      <c r="J1017" s="286"/>
    </row>
    <row r="1018" spans="1:10" ht="90" x14ac:dyDescent="0.25">
      <c r="A1018" s="348">
        <v>18</v>
      </c>
      <c r="B1018" s="26" t="s">
        <v>6622</v>
      </c>
      <c r="C1018" s="93" t="s">
        <v>470</v>
      </c>
      <c r="D1018" s="74" t="s">
        <v>1973</v>
      </c>
      <c r="E1018" s="311">
        <v>1.72</v>
      </c>
      <c r="F1018" s="306">
        <v>4782</v>
      </c>
      <c r="G1018" s="307" t="s">
        <v>5548</v>
      </c>
      <c r="H1018" s="74" t="s">
        <v>1398</v>
      </c>
      <c r="I1018" s="190" t="s">
        <v>6508</v>
      </c>
      <c r="J1018" s="286"/>
    </row>
    <row r="1019" spans="1:10" ht="45" x14ac:dyDescent="0.25">
      <c r="A1019" s="348">
        <v>19</v>
      </c>
      <c r="B1019" s="26" t="s">
        <v>6623</v>
      </c>
      <c r="C1019" s="304" t="s">
        <v>493</v>
      </c>
      <c r="D1019" s="74" t="s">
        <v>1973</v>
      </c>
      <c r="E1019" s="309">
        <v>8.5000000000000006E-2</v>
      </c>
      <c r="F1019" s="306">
        <v>128</v>
      </c>
      <c r="G1019" s="307" t="s">
        <v>5567</v>
      </c>
      <c r="H1019" s="74" t="s">
        <v>1398</v>
      </c>
      <c r="I1019" s="74" t="s">
        <v>3713</v>
      </c>
      <c r="J1019" s="26" t="s">
        <v>6624</v>
      </c>
    </row>
    <row r="1020" spans="1:10" x14ac:dyDescent="0.25">
      <c r="A1020" s="348">
        <v>20</v>
      </c>
      <c r="B1020" s="26" t="s">
        <v>6625</v>
      </c>
      <c r="C1020" s="304" t="s">
        <v>623</v>
      </c>
      <c r="D1020" s="74" t="s">
        <v>1973</v>
      </c>
      <c r="E1020" s="373">
        <v>0.08</v>
      </c>
      <c r="F1020" s="372">
        <v>540</v>
      </c>
      <c r="G1020" s="307" t="s">
        <v>5548</v>
      </c>
      <c r="H1020" s="74" t="s">
        <v>1398</v>
      </c>
      <c r="I1020" s="74" t="s">
        <v>3713</v>
      </c>
      <c r="J1020" s="26"/>
    </row>
    <row r="1021" spans="1:10" ht="30" x14ac:dyDescent="0.25">
      <c r="A1021" s="348">
        <v>21</v>
      </c>
      <c r="B1021" s="26" t="s">
        <v>6626</v>
      </c>
      <c r="C1021" s="304" t="s">
        <v>493</v>
      </c>
      <c r="D1021" s="74" t="s">
        <v>1973</v>
      </c>
      <c r="E1021" s="309">
        <v>0.2</v>
      </c>
      <c r="F1021" s="306">
        <v>498.00000000000006</v>
      </c>
      <c r="G1021" s="307" t="s">
        <v>5548</v>
      </c>
      <c r="H1021" s="74" t="s">
        <v>1398</v>
      </c>
      <c r="I1021" s="74" t="s">
        <v>3713</v>
      </c>
      <c r="J1021" s="26"/>
    </row>
    <row r="1022" spans="1:10" ht="30" x14ac:dyDescent="0.25">
      <c r="A1022" s="348">
        <v>22</v>
      </c>
      <c r="B1022" s="328" t="s">
        <v>6627</v>
      </c>
      <c r="C1022" s="112" t="s">
        <v>493</v>
      </c>
      <c r="D1022" s="112" t="s">
        <v>1973</v>
      </c>
      <c r="E1022" s="374">
        <v>0.2</v>
      </c>
      <c r="F1022" s="322">
        <v>800</v>
      </c>
      <c r="G1022" s="323" t="s">
        <v>5548</v>
      </c>
      <c r="H1022" s="112" t="s">
        <v>1398</v>
      </c>
      <c r="I1022" s="112" t="s">
        <v>3713</v>
      </c>
      <c r="J1022" s="328"/>
    </row>
    <row r="1023" spans="1:10" x14ac:dyDescent="0.25">
      <c r="A1023" s="348">
        <v>23</v>
      </c>
      <c r="B1023" s="26" t="s">
        <v>6628</v>
      </c>
      <c r="C1023" s="304" t="s">
        <v>486</v>
      </c>
      <c r="D1023" s="74" t="s">
        <v>1973</v>
      </c>
      <c r="E1023" s="309">
        <v>0.66</v>
      </c>
      <c r="F1023" s="306">
        <v>1426</v>
      </c>
      <c r="G1023" s="307" t="s">
        <v>5548</v>
      </c>
      <c r="H1023" s="74" t="s">
        <v>1398</v>
      </c>
      <c r="I1023" s="74" t="s">
        <v>3713</v>
      </c>
      <c r="J1023" s="26"/>
    </row>
    <row r="1024" spans="1:10" ht="30" x14ac:dyDescent="0.25">
      <c r="A1024" s="348">
        <v>24</v>
      </c>
      <c r="B1024" s="26" t="s">
        <v>6629</v>
      </c>
      <c r="C1024" s="304" t="s">
        <v>486</v>
      </c>
      <c r="D1024" s="74" t="s">
        <v>1973</v>
      </c>
      <c r="E1024" s="309">
        <v>7.0000000000000007E-2</v>
      </c>
      <c r="F1024" s="306">
        <v>196</v>
      </c>
      <c r="G1024" s="307" t="s">
        <v>5548</v>
      </c>
      <c r="H1024" s="74" t="s">
        <v>1398</v>
      </c>
      <c r="I1024" s="74" t="s">
        <v>3713</v>
      </c>
      <c r="J1024" s="26"/>
    </row>
    <row r="1025" spans="1:10" ht="60" x14ac:dyDescent="0.25">
      <c r="A1025" s="348">
        <v>25</v>
      </c>
      <c r="B1025" s="26" t="s">
        <v>6630</v>
      </c>
      <c r="C1025" s="304" t="s">
        <v>493</v>
      </c>
      <c r="D1025" s="74" t="s">
        <v>1973</v>
      </c>
      <c r="E1025" s="309">
        <v>1.6</v>
      </c>
      <c r="F1025" s="306">
        <v>3952.0000000000005</v>
      </c>
      <c r="G1025" s="307" t="s">
        <v>5548</v>
      </c>
      <c r="H1025" s="74" t="s">
        <v>1398</v>
      </c>
      <c r="I1025" s="74" t="s">
        <v>3713</v>
      </c>
      <c r="J1025" s="26" t="s">
        <v>6631</v>
      </c>
    </row>
    <row r="1026" spans="1:10" x14ac:dyDescent="0.25">
      <c r="A1026" s="348">
        <v>26</v>
      </c>
      <c r="B1026" s="26" t="s">
        <v>6632</v>
      </c>
      <c r="C1026" s="304" t="s">
        <v>493</v>
      </c>
      <c r="D1026" s="74" t="s">
        <v>1973</v>
      </c>
      <c r="E1026" s="311">
        <v>1.32</v>
      </c>
      <c r="F1026" s="306">
        <v>2812</v>
      </c>
      <c r="G1026" s="307" t="s">
        <v>5548</v>
      </c>
      <c r="H1026" s="74" t="s">
        <v>1398</v>
      </c>
      <c r="I1026" s="74" t="s">
        <v>3713</v>
      </c>
      <c r="J1026" s="286"/>
    </row>
    <row r="1027" spans="1:10" ht="30" x14ac:dyDescent="0.25">
      <c r="A1027" s="348">
        <v>27</v>
      </c>
      <c r="B1027" s="26" t="s">
        <v>6633</v>
      </c>
      <c r="C1027" s="304" t="s">
        <v>493</v>
      </c>
      <c r="D1027" s="74" t="s">
        <v>1973</v>
      </c>
      <c r="E1027" s="309">
        <v>2.76</v>
      </c>
      <c r="F1027" s="306">
        <v>7037.9999999999991</v>
      </c>
      <c r="G1027" s="307" t="s">
        <v>5548</v>
      </c>
      <c r="H1027" s="74" t="s">
        <v>1398</v>
      </c>
      <c r="I1027" s="74" t="s">
        <v>3713</v>
      </c>
      <c r="J1027" s="286"/>
    </row>
    <row r="1028" spans="1:10" ht="30" x14ac:dyDescent="0.25">
      <c r="A1028" s="348">
        <v>28</v>
      </c>
      <c r="B1028" s="26" t="s">
        <v>6633</v>
      </c>
      <c r="C1028" s="304" t="s">
        <v>493</v>
      </c>
      <c r="D1028" s="74" t="s">
        <v>1973</v>
      </c>
      <c r="E1028" s="309">
        <v>0.33</v>
      </c>
      <c r="F1028" s="306">
        <f>E1028*1000*3</f>
        <v>990</v>
      </c>
      <c r="G1028" s="307" t="s">
        <v>5567</v>
      </c>
      <c r="H1028" s="74" t="s">
        <v>1398</v>
      </c>
      <c r="I1028" s="74" t="s">
        <v>3713</v>
      </c>
      <c r="J1028" s="286"/>
    </row>
    <row r="1029" spans="1:10" ht="30" x14ac:dyDescent="0.25">
      <c r="A1029" s="348">
        <v>29</v>
      </c>
      <c r="B1029" s="26" t="s">
        <v>6634</v>
      </c>
      <c r="C1029" s="304" t="s">
        <v>493</v>
      </c>
      <c r="D1029" s="74" t="s">
        <v>1973</v>
      </c>
      <c r="E1029" s="309">
        <v>0.6</v>
      </c>
      <c r="F1029" s="306">
        <v>1740</v>
      </c>
      <c r="G1029" s="307" t="s">
        <v>5548</v>
      </c>
      <c r="H1029" s="74" t="s">
        <v>1398</v>
      </c>
      <c r="I1029" s="74" t="s">
        <v>3713</v>
      </c>
      <c r="J1029" s="26"/>
    </row>
    <row r="1030" spans="1:10" x14ac:dyDescent="0.25">
      <c r="A1030" s="348">
        <v>30</v>
      </c>
      <c r="B1030" s="26" t="s">
        <v>6635</v>
      </c>
      <c r="C1030" s="74" t="s">
        <v>486</v>
      </c>
      <c r="D1030" s="74" t="s">
        <v>1973</v>
      </c>
      <c r="E1030" s="309">
        <v>7.4999999999999997E-2</v>
      </c>
      <c r="F1030" s="306">
        <v>590</v>
      </c>
      <c r="G1030" s="307" t="s">
        <v>5548</v>
      </c>
      <c r="H1030" s="74" t="s">
        <v>1398</v>
      </c>
      <c r="I1030" s="74" t="s">
        <v>3713</v>
      </c>
      <c r="J1030" s="26"/>
    </row>
    <row r="1031" spans="1:10" ht="30" x14ac:dyDescent="0.25">
      <c r="A1031" s="348">
        <v>31</v>
      </c>
      <c r="B1031" s="26" t="s">
        <v>6636</v>
      </c>
      <c r="C1031" s="74" t="s">
        <v>493</v>
      </c>
      <c r="D1031" s="74" t="s">
        <v>1973</v>
      </c>
      <c r="E1031" s="309">
        <v>0.26</v>
      </c>
      <c r="F1031" s="306">
        <v>812</v>
      </c>
      <c r="G1031" s="307" t="s">
        <v>5548</v>
      </c>
      <c r="H1031" s="74" t="s">
        <v>1398</v>
      </c>
      <c r="I1031" s="74" t="s">
        <v>6508</v>
      </c>
      <c r="J1031" s="286"/>
    </row>
    <row r="1032" spans="1:10" x14ac:dyDescent="0.25">
      <c r="A1032" s="348">
        <v>32</v>
      </c>
      <c r="B1032" s="26" t="s">
        <v>6637</v>
      </c>
      <c r="C1032" s="74" t="s">
        <v>493</v>
      </c>
      <c r="D1032" s="74" t="s">
        <v>1973</v>
      </c>
      <c r="E1032" s="309">
        <v>0.56000000000000005</v>
      </c>
      <c r="F1032" s="306">
        <v>1120</v>
      </c>
      <c r="G1032" s="307" t="s">
        <v>5548</v>
      </c>
      <c r="H1032" s="74" t="s">
        <v>1398</v>
      </c>
      <c r="I1032" s="74" t="s">
        <v>6508</v>
      </c>
      <c r="J1032" s="286"/>
    </row>
    <row r="1033" spans="1:10" x14ac:dyDescent="0.25">
      <c r="A1033" s="348">
        <v>33</v>
      </c>
      <c r="B1033" s="26" t="s">
        <v>6638</v>
      </c>
      <c r="C1033" s="74" t="s">
        <v>486</v>
      </c>
      <c r="D1033" s="74" t="s">
        <v>1973</v>
      </c>
      <c r="E1033" s="309">
        <v>0.1</v>
      </c>
      <c r="F1033" s="306">
        <v>386</v>
      </c>
      <c r="G1033" s="307" t="s">
        <v>5548</v>
      </c>
      <c r="H1033" s="74" t="s">
        <v>1398</v>
      </c>
      <c r="I1033" s="74" t="s">
        <v>3713</v>
      </c>
      <c r="J1033" s="286"/>
    </row>
    <row r="1034" spans="1:10" x14ac:dyDescent="0.25">
      <c r="A1034" s="348"/>
      <c r="B1034" s="26"/>
      <c r="C1034" s="74"/>
      <c r="D1034" s="74" t="s">
        <v>1973</v>
      </c>
      <c r="E1034" s="309"/>
      <c r="F1034" s="306"/>
      <c r="G1034" s="307"/>
      <c r="H1034" s="74"/>
      <c r="I1034" s="74"/>
      <c r="J1034" s="286"/>
    </row>
    <row r="1035" spans="1:10" ht="30" x14ac:dyDescent="0.25">
      <c r="A1035" s="375">
        <v>1</v>
      </c>
      <c r="B1035" s="26" t="s">
        <v>6639</v>
      </c>
      <c r="C1035" s="304" t="s">
        <v>623</v>
      </c>
      <c r="D1035" s="74" t="s">
        <v>624</v>
      </c>
      <c r="E1035" s="309">
        <v>1.6</v>
      </c>
      <c r="F1035" s="306">
        <v>7680</v>
      </c>
      <c r="G1035" s="307" t="s">
        <v>5548</v>
      </c>
      <c r="H1035" s="74" t="s">
        <v>6640</v>
      </c>
      <c r="I1035" s="74"/>
      <c r="J1035" s="362" t="s">
        <v>5667</v>
      </c>
    </row>
    <row r="1036" spans="1:10" ht="45" x14ac:dyDescent="0.25">
      <c r="A1036" s="375">
        <v>2</v>
      </c>
      <c r="B1036" s="26" t="s">
        <v>6641</v>
      </c>
      <c r="C1036" s="304" t="s">
        <v>623</v>
      </c>
      <c r="D1036" s="74" t="s">
        <v>624</v>
      </c>
      <c r="E1036" s="309">
        <v>0.43</v>
      </c>
      <c r="F1036" s="306">
        <v>1418.9999999999998</v>
      </c>
      <c r="G1036" s="307" t="s">
        <v>5567</v>
      </c>
      <c r="H1036" s="74" t="s">
        <v>1704</v>
      </c>
      <c r="I1036" s="74"/>
      <c r="J1036" s="362"/>
    </row>
    <row r="1037" spans="1:10" x14ac:dyDescent="0.25">
      <c r="A1037" s="375">
        <v>3</v>
      </c>
      <c r="B1037" s="26" t="s">
        <v>6642</v>
      </c>
      <c r="C1037" s="304" t="s">
        <v>623</v>
      </c>
      <c r="D1037" s="74" t="s">
        <v>624</v>
      </c>
      <c r="E1037" s="309">
        <v>0.33</v>
      </c>
      <c r="F1037" s="306">
        <v>825.00000000000011</v>
      </c>
      <c r="G1037" s="307" t="s">
        <v>5548</v>
      </c>
      <c r="H1037" s="74" t="s">
        <v>1704</v>
      </c>
      <c r="I1037" s="74"/>
      <c r="J1037" s="362"/>
    </row>
    <row r="1038" spans="1:10" x14ac:dyDescent="0.25">
      <c r="A1038" s="375">
        <v>4</v>
      </c>
      <c r="B1038" s="26" t="s">
        <v>6643</v>
      </c>
      <c r="C1038" s="304" t="s">
        <v>493</v>
      </c>
      <c r="D1038" s="74" t="s">
        <v>624</v>
      </c>
      <c r="E1038" s="311">
        <v>0.48</v>
      </c>
      <c r="F1038" s="306">
        <v>1103.9999999999998</v>
      </c>
      <c r="G1038" s="307" t="s">
        <v>6644</v>
      </c>
      <c r="H1038" s="74" t="s">
        <v>45</v>
      </c>
      <c r="I1038" s="74" t="s">
        <v>4680</v>
      </c>
      <c r="J1038" s="286" t="s">
        <v>78</v>
      </c>
    </row>
    <row r="1039" spans="1:10" ht="75" x14ac:dyDescent="0.25">
      <c r="A1039" s="375">
        <v>5</v>
      </c>
      <c r="B1039" s="26" t="s">
        <v>6645</v>
      </c>
      <c r="C1039" s="74" t="s">
        <v>623</v>
      </c>
      <c r="D1039" s="74" t="s">
        <v>624</v>
      </c>
      <c r="E1039" s="309">
        <v>1.6</v>
      </c>
      <c r="F1039" s="306">
        <v>5600.0000000000009</v>
      </c>
      <c r="G1039" s="307" t="s">
        <v>5548</v>
      </c>
      <c r="H1039" s="74" t="s">
        <v>1704</v>
      </c>
      <c r="I1039" s="74"/>
      <c r="J1039" s="286" t="s">
        <v>78</v>
      </c>
    </row>
    <row r="1040" spans="1:10" ht="30" x14ac:dyDescent="0.25">
      <c r="A1040" s="375">
        <v>6</v>
      </c>
      <c r="B1040" s="26" t="s">
        <v>6646</v>
      </c>
      <c r="C1040" s="74" t="s">
        <v>623</v>
      </c>
      <c r="D1040" s="74" t="s">
        <v>624</v>
      </c>
      <c r="E1040" s="309">
        <v>0.32</v>
      </c>
      <c r="F1040" s="306">
        <v>1280</v>
      </c>
      <c r="G1040" s="307" t="s">
        <v>5548</v>
      </c>
      <c r="H1040" s="74" t="s">
        <v>1704</v>
      </c>
      <c r="I1040" s="74"/>
      <c r="J1040" s="286" t="s">
        <v>78</v>
      </c>
    </row>
    <row r="1041" spans="1:10" ht="30" x14ac:dyDescent="0.25">
      <c r="A1041" s="375">
        <v>7</v>
      </c>
      <c r="B1041" s="26" t="s">
        <v>6647</v>
      </c>
      <c r="C1041" s="304" t="s">
        <v>623</v>
      </c>
      <c r="D1041" s="74" t="s">
        <v>624</v>
      </c>
      <c r="E1041" s="309">
        <v>0.09</v>
      </c>
      <c r="F1041" s="306">
        <v>315</v>
      </c>
      <c r="G1041" s="307" t="s">
        <v>5548</v>
      </c>
      <c r="H1041" s="74" t="s">
        <v>1704</v>
      </c>
      <c r="I1041" s="74"/>
      <c r="J1041" s="286" t="s">
        <v>78</v>
      </c>
    </row>
    <row r="1042" spans="1:10" ht="45" x14ac:dyDescent="0.25">
      <c r="A1042" s="375">
        <v>8</v>
      </c>
      <c r="B1042" s="26" t="s">
        <v>6648</v>
      </c>
      <c r="C1042" s="74" t="s">
        <v>623</v>
      </c>
      <c r="D1042" s="74" t="s">
        <v>624</v>
      </c>
      <c r="E1042" s="309">
        <v>0.15</v>
      </c>
      <c r="F1042" s="306">
        <v>870</v>
      </c>
      <c r="G1042" s="307" t="s">
        <v>5548</v>
      </c>
      <c r="H1042" s="74" t="s">
        <v>1704</v>
      </c>
      <c r="I1042" s="74"/>
      <c r="J1042" s="286" t="s">
        <v>78</v>
      </c>
    </row>
    <row r="1043" spans="1:10" ht="30" x14ac:dyDescent="0.25">
      <c r="A1043" s="375">
        <v>9</v>
      </c>
      <c r="B1043" s="26" t="s">
        <v>6649</v>
      </c>
      <c r="C1043" s="74" t="s">
        <v>997</v>
      </c>
      <c r="D1043" s="74" t="s">
        <v>624</v>
      </c>
      <c r="E1043" s="309">
        <v>0.38</v>
      </c>
      <c r="F1043" s="306">
        <v>2052</v>
      </c>
      <c r="G1043" s="307" t="s">
        <v>5567</v>
      </c>
      <c r="H1043" s="74" t="s">
        <v>1704</v>
      </c>
      <c r="I1043" s="74"/>
      <c r="J1043" s="286" t="s">
        <v>78</v>
      </c>
    </row>
    <row r="1044" spans="1:10" ht="45" x14ac:dyDescent="0.25">
      <c r="A1044" s="375">
        <v>10</v>
      </c>
      <c r="B1044" s="26" t="s">
        <v>6650</v>
      </c>
      <c r="C1044" s="74" t="s">
        <v>623</v>
      </c>
      <c r="D1044" s="74" t="s">
        <v>624</v>
      </c>
      <c r="E1044" s="309">
        <v>0.56999999999999995</v>
      </c>
      <c r="F1044" s="306">
        <v>1424.9999999999998</v>
      </c>
      <c r="G1044" s="307" t="s">
        <v>5548</v>
      </c>
      <c r="H1044" s="74" t="s">
        <v>1704</v>
      </c>
      <c r="I1044" s="74"/>
      <c r="J1044" s="286"/>
    </row>
    <row r="1045" spans="1:10" ht="30" x14ac:dyDescent="0.25">
      <c r="A1045" s="375">
        <v>11</v>
      </c>
      <c r="B1045" s="26" t="s">
        <v>6651</v>
      </c>
      <c r="C1045" s="74" t="s">
        <v>623</v>
      </c>
      <c r="D1045" s="74" t="s">
        <v>624</v>
      </c>
      <c r="E1045" s="309">
        <v>0.02</v>
      </c>
      <c r="F1045" s="306">
        <v>40</v>
      </c>
      <c r="G1045" s="307" t="s">
        <v>5548</v>
      </c>
      <c r="H1045" s="74" t="s">
        <v>1704</v>
      </c>
      <c r="I1045" s="74"/>
      <c r="J1045" s="286"/>
    </row>
    <row r="1046" spans="1:10" ht="30" x14ac:dyDescent="0.25">
      <c r="A1046" s="375">
        <v>12</v>
      </c>
      <c r="B1046" s="376" t="s">
        <v>6652</v>
      </c>
      <c r="C1046" s="182" t="s">
        <v>623</v>
      </c>
      <c r="D1046" s="112" t="s">
        <v>624</v>
      </c>
      <c r="E1046" s="378">
        <v>0.6</v>
      </c>
      <c r="F1046" s="378">
        <v>1200</v>
      </c>
      <c r="G1046" s="377" t="s">
        <v>5548</v>
      </c>
      <c r="H1046" s="325" t="s">
        <v>45</v>
      </c>
      <c r="I1046" s="112" t="s">
        <v>2885</v>
      </c>
      <c r="J1046" s="326"/>
    </row>
    <row r="1047" spans="1:10" ht="30" x14ac:dyDescent="0.25">
      <c r="A1047" s="375">
        <v>13</v>
      </c>
      <c r="B1047" s="376" t="s">
        <v>6653</v>
      </c>
      <c r="C1047" s="182" t="s">
        <v>623</v>
      </c>
      <c r="D1047" s="112" t="s">
        <v>624</v>
      </c>
      <c r="E1047" s="378">
        <v>0.7</v>
      </c>
      <c r="F1047" s="378">
        <v>2100</v>
      </c>
      <c r="G1047" s="377" t="s">
        <v>6654</v>
      </c>
      <c r="H1047" s="325" t="s">
        <v>45</v>
      </c>
      <c r="I1047" s="112" t="s">
        <v>2885</v>
      </c>
      <c r="J1047" s="326"/>
    </row>
    <row r="1048" spans="1:10" x14ac:dyDescent="0.25">
      <c r="A1048" s="375">
        <v>14</v>
      </c>
      <c r="B1048" s="26" t="s">
        <v>6655</v>
      </c>
      <c r="C1048" s="74" t="s">
        <v>623</v>
      </c>
      <c r="D1048" s="74" t="s">
        <v>624</v>
      </c>
      <c r="E1048" s="309">
        <v>0.16</v>
      </c>
      <c r="F1048" s="306">
        <v>736</v>
      </c>
      <c r="G1048" s="307" t="s">
        <v>5548</v>
      </c>
      <c r="H1048" s="74" t="s">
        <v>1704</v>
      </c>
      <c r="I1048" s="74"/>
      <c r="J1048" s="286"/>
    </row>
    <row r="1049" spans="1:10" ht="45" x14ac:dyDescent="0.25">
      <c r="A1049" s="375">
        <v>15</v>
      </c>
      <c r="B1049" s="26" t="s">
        <v>6656</v>
      </c>
      <c r="C1049" s="74" t="s">
        <v>623</v>
      </c>
      <c r="D1049" s="74" t="s">
        <v>624</v>
      </c>
      <c r="E1049" s="309">
        <v>0.24</v>
      </c>
      <c r="F1049" s="306">
        <v>624</v>
      </c>
      <c r="G1049" s="307" t="s">
        <v>5548</v>
      </c>
      <c r="H1049" s="74" t="s">
        <v>1704</v>
      </c>
      <c r="I1049" s="74"/>
      <c r="J1049" s="286"/>
    </row>
    <row r="1050" spans="1:10" x14ac:dyDescent="0.25">
      <c r="A1050" s="375">
        <v>16</v>
      </c>
      <c r="B1050" s="26" t="s">
        <v>6657</v>
      </c>
      <c r="C1050" s="74" t="s">
        <v>493</v>
      </c>
      <c r="D1050" s="74" t="s">
        <v>624</v>
      </c>
      <c r="E1050" s="311">
        <v>1.4999999999999999E-2</v>
      </c>
      <c r="F1050" s="306">
        <v>38</v>
      </c>
      <c r="G1050" s="307" t="s">
        <v>5548</v>
      </c>
      <c r="H1050" s="190" t="s">
        <v>1398</v>
      </c>
      <c r="I1050" s="74" t="s">
        <v>1406</v>
      </c>
      <c r="J1050" s="286"/>
    </row>
    <row r="1051" spans="1:10" ht="45" x14ac:dyDescent="0.25">
      <c r="A1051" s="375">
        <v>17</v>
      </c>
      <c r="B1051" s="26" t="s">
        <v>6658</v>
      </c>
      <c r="C1051" s="74" t="s">
        <v>493</v>
      </c>
      <c r="D1051" s="74" t="s">
        <v>624</v>
      </c>
      <c r="E1051" s="311">
        <v>0.43</v>
      </c>
      <c r="F1051" s="306">
        <v>1161</v>
      </c>
      <c r="G1051" s="307" t="s">
        <v>5548</v>
      </c>
      <c r="H1051" s="190" t="s">
        <v>1398</v>
      </c>
      <c r="I1051" s="74" t="s">
        <v>1406</v>
      </c>
      <c r="J1051" s="286"/>
    </row>
    <row r="1052" spans="1:10" ht="30" x14ac:dyDescent="0.25">
      <c r="A1052" s="375">
        <v>18</v>
      </c>
      <c r="B1052" s="26" t="s">
        <v>6659</v>
      </c>
      <c r="C1052" s="74" t="s">
        <v>623</v>
      </c>
      <c r="D1052" s="74" t="s">
        <v>624</v>
      </c>
      <c r="E1052" s="309">
        <v>0.25</v>
      </c>
      <c r="F1052" s="306">
        <v>550</v>
      </c>
      <c r="G1052" s="307" t="s">
        <v>5567</v>
      </c>
      <c r="H1052" s="74" t="s">
        <v>1704</v>
      </c>
      <c r="I1052" s="74"/>
      <c r="J1052" s="26"/>
    </row>
    <row r="1053" spans="1:10" x14ac:dyDescent="0.25">
      <c r="A1053" s="375">
        <v>19</v>
      </c>
      <c r="B1053" s="60" t="s">
        <v>6660</v>
      </c>
      <c r="C1053" s="74" t="s">
        <v>623</v>
      </c>
      <c r="D1053" s="74" t="s">
        <v>624</v>
      </c>
      <c r="E1053" s="311">
        <v>9.9999999999999992E-2</v>
      </c>
      <c r="F1053" s="306">
        <v>99.999999999999986</v>
      </c>
      <c r="G1053" s="307" t="s">
        <v>5548</v>
      </c>
      <c r="H1053" s="74" t="s">
        <v>1704</v>
      </c>
      <c r="I1053" s="74"/>
      <c r="J1053" s="286"/>
    </row>
    <row r="1054" spans="1:10" ht="30" x14ac:dyDescent="0.25">
      <c r="A1054" s="375">
        <v>20</v>
      </c>
      <c r="B1054" s="26" t="s">
        <v>6661</v>
      </c>
      <c r="C1054" s="74" t="s">
        <v>623</v>
      </c>
      <c r="D1054" s="74" t="s">
        <v>624</v>
      </c>
      <c r="E1054" s="309">
        <v>0.1</v>
      </c>
      <c r="F1054" s="306">
        <v>265</v>
      </c>
      <c r="G1054" s="307" t="s">
        <v>5548</v>
      </c>
      <c r="H1054" s="74" t="s">
        <v>1704</v>
      </c>
      <c r="I1054" s="333"/>
      <c r="J1054" s="26"/>
    </row>
    <row r="1055" spans="1:10" ht="60" x14ac:dyDescent="0.25">
      <c r="A1055" s="375">
        <v>21</v>
      </c>
      <c r="B1055" s="26" t="s">
        <v>6662</v>
      </c>
      <c r="C1055" s="74" t="s">
        <v>623</v>
      </c>
      <c r="D1055" s="74" t="s">
        <v>624</v>
      </c>
      <c r="E1055" s="311">
        <v>0.17</v>
      </c>
      <c r="F1055" s="306">
        <v>425</v>
      </c>
      <c r="G1055" s="307" t="s">
        <v>5548</v>
      </c>
      <c r="H1055" s="74" t="s">
        <v>1704</v>
      </c>
      <c r="I1055" s="74"/>
      <c r="J1055" s="286"/>
    </row>
    <row r="1056" spans="1:10" ht="30" x14ac:dyDescent="0.25">
      <c r="A1056" s="375">
        <v>22</v>
      </c>
      <c r="B1056" s="26" t="s">
        <v>6663</v>
      </c>
      <c r="C1056" s="304" t="s">
        <v>623</v>
      </c>
      <c r="D1056" s="74" t="s">
        <v>624</v>
      </c>
      <c r="E1056" s="309">
        <v>0.28999999999999998</v>
      </c>
      <c r="F1056" s="306">
        <v>818</v>
      </c>
      <c r="G1056" s="307" t="s">
        <v>5548</v>
      </c>
      <c r="H1056" s="190" t="s">
        <v>1398</v>
      </c>
      <c r="I1056" s="74" t="s">
        <v>1413</v>
      </c>
      <c r="J1056" s="286"/>
    </row>
    <row r="1057" spans="1:10" x14ac:dyDescent="0.25">
      <c r="A1057" s="375">
        <v>23</v>
      </c>
      <c r="B1057" s="26" t="s">
        <v>6664</v>
      </c>
      <c r="C1057" s="93" t="s">
        <v>623</v>
      </c>
      <c r="D1057" s="74" t="s">
        <v>624</v>
      </c>
      <c r="E1057" s="305">
        <v>0.22</v>
      </c>
      <c r="F1057" s="306">
        <v>330</v>
      </c>
      <c r="G1057" s="307" t="s">
        <v>5548</v>
      </c>
      <c r="H1057" s="74" t="s">
        <v>1704</v>
      </c>
      <c r="I1057" s="74"/>
      <c r="J1057" s="286"/>
    </row>
    <row r="1058" spans="1:10" x14ac:dyDescent="0.25">
      <c r="A1058" s="375">
        <v>24</v>
      </c>
      <c r="B1058" s="26" t="s">
        <v>6665</v>
      </c>
      <c r="C1058" s="74" t="s">
        <v>623</v>
      </c>
      <c r="D1058" s="74" t="s">
        <v>624</v>
      </c>
      <c r="E1058" s="309">
        <v>0.20000000000000004</v>
      </c>
      <c r="F1058" s="306">
        <v>300.00000000000006</v>
      </c>
      <c r="G1058" s="307" t="s">
        <v>5548</v>
      </c>
      <c r="H1058" s="74" t="s">
        <v>1704</v>
      </c>
      <c r="I1058" s="74"/>
      <c r="J1058" s="26"/>
    </row>
    <row r="1059" spans="1:10" x14ac:dyDescent="0.25">
      <c r="A1059" s="375">
        <v>25</v>
      </c>
      <c r="B1059" s="26" t="s">
        <v>6666</v>
      </c>
      <c r="C1059" s="304" t="s">
        <v>623</v>
      </c>
      <c r="D1059" s="74" t="s">
        <v>624</v>
      </c>
      <c r="E1059" s="309">
        <v>0.125</v>
      </c>
      <c r="F1059" s="306">
        <v>930</v>
      </c>
      <c r="G1059" s="307" t="s">
        <v>5548</v>
      </c>
      <c r="H1059" s="74" t="s">
        <v>1704</v>
      </c>
      <c r="I1059" s="74"/>
      <c r="J1059" s="26"/>
    </row>
    <row r="1060" spans="1:10" ht="60" x14ac:dyDescent="0.25">
      <c r="A1060" s="375">
        <v>26</v>
      </c>
      <c r="B1060" s="26" t="s">
        <v>6667</v>
      </c>
      <c r="C1060" s="304" t="s">
        <v>623</v>
      </c>
      <c r="D1060" s="74" t="s">
        <v>624</v>
      </c>
      <c r="E1060" s="309">
        <v>0.14000000000000001</v>
      </c>
      <c r="F1060" s="306">
        <v>406</v>
      </c>
      <c r="G1060" s="307" t="s">
        <v>5548</v>
      </c>
      <c r="H1060" s="74" t="s">
        <v>1704</v>
      </c>
      <c r="I1060" s="74"/>
      <c r="J1060" s="26"/>
    </row>
    <row r="1061" spans="1:10" x14ac:dyDescent="0.25">
      <c r="A1061" s="375">
        <v>27</v>
      </c>
      <c r="B1061" s="26" t="s">
        <v>6668</v>
      </c>
      <c r="C1061" s="74" t="s">
        <v>623</v>
      </c>
      <c r="D1061" s="74" t="s">
        <v>624</v>
      </c>
      <c r="E1061" s="309">
        <v>1.25</v>
      </c>
      <c r="F1061" s="306">
        <v>5000</v>
      </c>
      <c r="G1061" s="307" t="s">
        <v>5548</v>
      </c>
      <c r="H1061" s="190" t="s">
        <v>45</v>
      </c>
      <c r="I1061" s="74" t="s">
        <v>2885</v>
      </c>
      <c r="J1061" s="26"/>
    </row>
    <row r="1062" spans="1:10" x14ac:dyDescent="0.25">
      <c r="A1062" s="375">
        <v>28</v>
      </c>
      <c r="B1062" s="26" t="s">
        <v>6669</v>
      </c>
      <c r="C1062" s="304" t="s">
        <v>20</v>
      </c>
      <c r="D1062" s="74" t="s">
        <v>624</v>
      </c>
      <c r="E1062" s="309">
        <v>0.2</v>
      </c>
      <c r="F1062" s="306">
        <v>930.00000000000011</v>
      </c>
      <c r="G1062" s="307" t="s">
        <v>5548</v>
      </c>
      <c r="H1062" s="74" t="s">
        <v>1704</v>
      </c>
      <c r="I1062" s="74"/>
      <c r="J1062" s="26"/>
    </row>
    <row r="1063" spans="1:10" x14ac:dyDescent="0.25">
      <c r="A1063" s="375">
        <v>29</v>
      </c>
      <c r="B1063" s="26" t="s">
        <v>6669</v>
      </c>
      <c r="C1063" s="304" t="s">
        <v>20</v>
      </c>
      <c r="D1063" s="74" t="s">
        <v>624</v>
      </c>
      <c r="E1063" s="309">
        <v>0.16</v>
      </c>
      <c r="F1063" s="306">
        <v>627</v>
      </c>
      <c r="G1063" s="307" t="s">
        <v>5567</v>
      </c>
      <c r="H1063" s="74" t="s">
        <v>1704</v>
      </c>
      <c r="I1063" s="74"/>
      <c r="J1063" s="26"/>
    </row>
    <row r="1064" spans="1:10" ht="105" x14ac:dyDescent="0.25">
      <c r="A1064" s="375">
        <v>30</v>
      </c>
      <c r="B1064" s="26" t="s">
        <v>6670</v>
      </c>
      <c r="C1064" s="304" t="s">
        <v>623</v>
      </c>
      <c r="D1064" s="74" t="s">
        <v>624</v>
      </c>
      <c r="E1064" s="309">
        <v>0.5</v>
      </c>
      <c r="F1064" s="306">
        <v>1225</v>
      </c>
      <c r="G1064" s="307" t="s">
        <v>5548</v>
      </c>
      <c r="H1064" s="74" t="s">
        <v>1704</v>
      </c>
      <c r="I1064" s="74"/>
      <c r="J1064" s="26" t="s">
        <v>78</v>
      </c>
    </row>
    <row r="1065" spans="1:10" ht="30" x14ac:dyDescent="0.25">
      <c r="A1065" s="375">
        <v>31</v>
      </c>
      <c r="B1065" s="312" t="s">
        <v>6671</v>
      </c>
      <c r="C1065" s="93" t="s">
        <v>623</v>
      </c>
      <c r="D1065" s="74" t="s">
        <v>624</v>
      </c>
      <c r="E1065" s="305">
        <v>0.13</v>
      </c>
      <c r="F1065" s="306">
        <v>256</v>
      </c>
      <c r="G1065" s="307" t="s">
        <v>5567</v>
      </c>
      <c r="H1065" s="74" t="s">
        <v>1704</v>
      </c>
      <c r="I1065" s="74"/>
      <c r="J1065" s="286" t="s">
        <v>6672</v>
      </c>
    </row>
    <row r="1066" spans="1:10" ht="75" x14ac:dyDescent="0.25">
      <c r="A1066" s="375">
        <v>32</v>
      </c>
      <c r="B1066" s="26" t="s">
        <v>6673</v>
      </c>
      <c r="C1066" s="304" t="s">
        <v>623</v>
      </c>
      <c r="D1066" s="74" t="s">
        <v>624</v>
      </c>
      <c r="E1066" s="309">
        <v>0.1</v>
      </c>
      <c r="F1066" s="306">
        <v>220.00000000000003</v>
      </c>
      <c r="G1066" s="307" t="s">
        <v>5548</v>
      </c>
      <c r="H1066" s="74" t="s">
        <v>1704</v>
      </c>
      <c r="I1066" s="74"/>
      <c r="J1066" s="26"/>
    </row>
    <row r="1067" spans="1:10" x14ac:dyDescent="0.25">
      <c r="A1067" s="375">
        <v>33</v>
      </c>
      <c r="B1067" s="26" t="s">
        <v>6674</v>
      </c>
      <c r="C1067" s="74" t="s">
        <v>623</v>
      </c>
      <c r="D1067" s="74" t="s">
        <v>624</v>
      </c>
      <c r="E1067" s="309">
        <v>0.21</v>
      </c>
      <c r="F1067" s="306">
        <v>315</v>
      </c>
      <c r="G1067" s="307" t="s">
        <v>5567</v>
      </c>
      <c r="H1067" s="74" t="s">
        <v>1704</v>
      </c>
      <c r="I1067" s="74"/>
      <c r="J1067" s="286"/>
    </row>
    <row r="1068" spans="1:10" x14ac:dyDescent="0.25">
      <c r="A1068" s="375">
        <v>34</v>
      </c>
      <c r="B1068" s="26" t="s">
        <v>6675</v>
      </c>
      <c r="C1068" s="304" t="s">
        <v>623</v>
      </c>
      <c r="D1068" s="74" t="s">
        <v>624</v>
      </c>
      <c r="E1068" s="309">
        <v>0.2</v>
      </c>
      <c r="F1068" s="306">
        <v>300.00000000000006</v>
      </c>
      <c r="G1068" s="307" t="s">
        <v>5548</v>
      </c>
      <c r="H1068" s="74" t="s">
        <v>1704</v>
      </c>
      <c r="I1068" s="74"/>
      <c r="J1068" s="26"/>
    </row>
    <row r="1069" spans="1:10" x14ac:dyDescent="0.25">
      <c r="A1069" s="375">
        <v>35</v>
      </c>
      <c r="B1069" s="26" t="s">
        <v>6676</v>
      </c>
      <c r="C1069" s="74" t="s">
        <v>623</v>
      </c>
      <c r="D1069" s="74" t="s">
        <v>624</v>
      </c>
      <c r="E1069" s="309">
        <v>0.28999999999999998</v>
      </c>
      <c r="F1069" s="306">
        <v>771</v>
      </c>
      <c r="G1069" s="307" t="s">
        <v>5548</v>
      </c>
      <c r="H1069" s="74" t="s">
        <v>1704</v>
      </c>
      <c r="I1069" s="74"/>
      <c r="J1069" s="286"/>
    </row>
    <row r="1070" spans="1:10" ht="45" x14ac:dyDescent="0.25">
      <c r="A1070" s="375">
        <v>36</v>
      </c>
      <c r="B1070" s="26" t="s">
        <v>6677</v>
      </c>
      <c r="C1070" s="304" t="s">
        <v>623</v>
      </c>
      <c r="D1070" s="74" t="s">
        <v>624</v>
      </c>
      <c r="E1070" s="309">
        <v>0.42</v>
      </c>
      <c r="F1070" s="306">
        <v>1768</v>
      </c>
      <c r="G1070" s="307" t="s">
        <v>5548</v>
      </c>
      <c r="H1070" s="74" t="s">
        <v>1704</v>
      </c>
      <c r="I1070" s="74"/>
      <c r="J1070" s="26"/>
    </row>
    <row r="1071" spans="1:10" ht="60" x14ac:dyDescent="0.25">
      <c r="A1071" s="375">
        <v>37</v>
      </c>
      <c r="B1071" s="26" t="s">
        <v>6678</v>
      </c>
      <c r="C1071" s="304" t="s">
        <v>623</v>
      </c>
      <c r="D1071" s="74" t="s">
        <v>624</v>
      </c>
      <c r="E1071" s="309">
        <v>0.42499999999999993</v>
      </c>
      <c r="F1071" s="306">
        <v>849.99999999999989</v>
      </c>
      <c r="G1071" s="307" t="s">
        <v>5548</v>
      </c>
      <c r="H1071" s="74" t="s">
        <v>1704</v>
      </c>
      <c r="I1071" s="74"/>
      <c r="J1071" s="286"/>
    </row>
    <row r="1072" spans="1:10" x14ac:dyDescent="0.25">
      <c r="A1072" s="375">
        <v>38</v>
      </c>
      <c r="B1072" s="26" t="s">
        <v>6679</v>
      </c>
      <c r="C1072" s="304" t="s">
        <v>623</v>
      </c>
      <c r="D1072" s="74" t="s">
        <v>624</v>
      </c>
      <c r="E1072" s="309">
        <v>2.14</v>
      </c>
      <c r="F1072" s="306">
        <v>12500</v>
      </c>
      <c r="G1072" s="307" t="s">
        <v>5548</v>
      </c>
      <c r="H1072" s="74" t="s">
        <v>1704</v>
      </c>
      <c r="I1072" s="74"/>
      <c r="J1072" s="26"/>
    </row>
    <row r="1073" spans="1:10" ht="45" x14ac:dyDescent="0.25">
      <c r="A1073" s="375">
        <v>39</v>
      </c>
      <c r="B1073" s="26" t="s">
        <v>6680</v>
      </c>
      <c r="C1073" s="304" t="s">
        <v>623</v>
      </c>
      <c r="D1073" s="74" t="s">
        <v>624</v>
      </c>
      <c r="E1073" s="309">
        <v>0.2</v>
      </c>
      <c r="F1073" s="306">
        <v>500</v>
      </c>
      <c r="G1073" s="307" t="s">
        <v>5548</v>
      </c>
      <c r="H1073" s="74" t="s">
        <v>1704</v>
      </c>
      <c r="I1073" s="74"/>
      <c r="J1073" s="286"/>
    </row>
    <row r="1074" spans="1:10" ht="30" x14ac:dyDescent="0.25">
      <c r="A1074" s="375">
        <v>40</v>
      </c>
      <c r="B1074" s="26" t="s">
        <v>6681</v>
      </c>
      <c r="C1074" s="304" t="s">
        <v>493</v>
      </c>
      <c r="D1074" s="74" t="s">
        <v>624</v>
      </c>
      <c r="E1074" s="309">
        <v>0.08</v>
      </c>
      <c r="F1074" s="306">
        <v>334</v>
      </c>
      <c r="G1074" s="307" t="s">
        <v>5548</v>
      </c>
      <c r="H1074" s="190" t="s">
        <v>1398</v>
      </c>
      <c r="I1074" s="74" t="s">
        <v>1512</v>
      </c>
      <c r="J1074" s="286"/>
    </row>
    <row r="1075" spans="1:10" ht="30" x14ac:dyDescent="0.25">
      <c r="A1075" s="375">
        <v>41</v>
      </c>
      <c r="B1075" s="26" t="s">
        <v>6682</v>
      </c>
      <c r="C1075" s="304" t="s">
        <v>493</v>
      </c>
      <c r="D1075" s="74" t="s">
        <v>624</v>
      </c>
      <c r="E1075" s="309">
        <v>0.72</v>
      </c>
      <c r="F1075" s="306">
        <v>1930</v>
      </c>
      <c r="G1075" s="307" t="s">
        <v>5548</v>
      </c>
      <c r="H1075" s="190" t="s">
        <v>1398</v>
      </c>
      <c r="I1075" s="74" t="s">
        <v>1512</v>
      </c>
      <c r="J1075" s="26"/>
    </row>
    <row r="1076" spans="1:10" x14ac:dyDescent="0.25">
      <c r="A1076" s="375">
        <v>42</v>
      </c>
      <c r="B1076" s="26" t="s">
        <v>6683</v>
      </c>
      <c r="C1076" s="304" t="s">
        <v>623</v>
      </c>
      <c r="D1076" s="74" t="s">
        <v>624</v>
      </c>
      <c r="E1076" s="309">
        <v>0.03</v>
      </c>
      <c r="F1076" s="306">
        <v>64</v>
      </c>
      <c r="G1076" s="307" t="s">
        <v>5548</v>
      </c>
      <c r="H1076" s="74" t="s">
        <v>1704</v>
      </c>
      <c r="I1076" s="74"/>
      <c r="J1076" s="286"/>
    </row>
    <row r="1077" spans="1:10" ht="30" x14ac:dyDescent="0.25">
      <c r="A1077" s="375">
        <v>43</v>
      </c>
      <c r="B1077" s="26" t="s">
        <v>6684</v>
      </c>
      <c r="C1077" s="304" t="s">
        <v>623</v>
      </c>
      <c r="D1077" s="74" t="s">
        <v>624</v>
      </c>
      <c r="E1077" s="309">
        <v>0.67</v>
      </c>
      <c r="F1077" s="306">
        <v>1936</v>
      </c>
      <c r="G1077" s="307" t="s">
        <v>5548</v>
      </c>
      <c r="H1077" s="74" t="s">
        <v>1704</v>
      </c>
      <c r="I1077" s="74"/>
      <c r="J1077" s="286"/>
    </row>
    <row r="1078" spans="1:10" ht="30" x14ac:dyDescent="0.25">
      <c r="A1078" s="375">
        <v>44</v>
      </c>
      <c r="B1078" s="26" t="s">
        <v>6685</v>
      </c>
      <c r="C1078" s="304" t="s">
        <v>623</v>
      </c>
      <c r="D1078" s="74" t="s">
        <v>624</v>
      </c>
      <c r="E1078" s="309">
        <v>0.02</v>
      </c>
      <c r="F1078" s="306">
        <v>37</v>
      </c>
      <c r="G1078" s="307" t="s">
        <v>5548</v>
      </c>
      <c r="H1078" s="74" t="s">
        <v>1704</v>
      </c>
      <c r="I1078" s="74"/>
      <c r="J1078" s="286" t="s">
        <v>6686</v>
      </c>
    </row>
    <row r="1079" spans="1:10" ht="30" x14ac:dyDescent="0.25">
      <c r="A1079" s="375">
        <v>45</v>
      </c>
      <c r="B1079" s="26" t="s">
        <v>6687</v>
      </c>
      <c r="C1079" s="74" t="s">
        <v>623</v>
      </c>
      <c r="D1079" s="74" t="s">
        <v>624</v>
      </c>
      <c r="E1079" s="309">
        <v>0.33</v>
      </c>
      <c r="F1079" s="306">
        <v>726.00000000000011</v>
      </c>
      <c r="G1079" s="307" t="s">
        <v>5567</v>
      </c>
      <c r="H1079" s="74" t="s">
        <v>1704</v>
      </c>
      <c r="I1079" s="74"/>
      <c r="J1079" s="286"/>
    </row>
    <row r="1080" spans="1:10" ht="30" x14ac:dyDescent="0.25">
      <c r="A1080" s="375">
        <v>46</v>
      </c>
      <c r="B1080" s="26" t="s">
        <v>6688</v>
      </c>
      <c r="C1080" s="74" t="s">
        <v>623</v>
      </c>
      <c r="D1080" s="74" t="s">
        <v>624</v>
      </c>
      <c r="E1080" s="309">
        <v>0.01</v>
      </c>
      <c r="F1080" s="306">
        <v>23</v>
      </c>
      <c r="G1080" s="307" t="s">
        <v>5548</v>
      </c>
      <c r="H1080" s="74" t="s">
        <v>1704</v>
      </c>
      <c r="I1080" s="74"/>
      <c r="J1080" s="26" t="s">
        <v>6686</v>
      </c>
    </row>
    <row r="1081" spans="1:10" x14ac:dyDescent="0.25">
      <c r="A1081" s="375">
        <v>47</v>
      </c>
      <c r="B1081" s="26" t="s">
        <v>6689</v>
      </c>
      <c r="C1081" s="74" t="s">
        <v>623</v>
      </c>
      <c r="D1081" s="74" t="s">
        <v>624</v>
      </c>
      <c r="E1081" s="309">
        <v>0.3</v>
      </c>
      <c r="F1081" s="306">
        <v>449.99999999999994</v>
      </c>
      <c r="G1081" s="307" t="s">
        <v>5548</v>
      </c>
      <c r="H1081" s="74" t="s">
        <v>1704</v>
      </c>
      <c r="I1081" s="74"/>
      <c r="J1081" s="26"/>
    </row>
    <row r="1082" spans="1:10" ht="30" x14ac:dyDescent="0.25">
      <c r="A1082" s="375">
        <v>48</v>
      </c>
      <c r="B1082" s="26" t="s">
        <v>6690</v>
      </c>
      <c r="C1082" s="304" t="s">
        <v>623</v>
      </c>
      <c r="D1082" s="74" t="s">
        <v>624</v>
      </c>
      <c r="E1082" s="309">
        <v>6.5000000000000002E-2</v>
      </c>
      <c r="F1082" s="306">
        <v>231</v>
      </c>
      <c r="G1082" s="307" t="s">
        <v>5548</v>
      </c>
      <c r="H1082" s="74" t="s">
        <v>1704</v>
      </c>
      <c r="I1082" s="74"/>
      <c r="J1082" s="26"/>
    </row>
    <row r="1083" spans="1:10" ht="90" x14ac:dyDescent="0.25">
      <c r="A1083" s="375">
        <v>49</v>
      </c>
      <c r="B1083" s="26" t="s">
        <v>6691</v>
      </c>
      <c r="C1083" s="74" t="s">
        <v>623</v>
      </c>
      <c r="D1083" s="74" t="s">
        <v>624</v>
      </c>
      <c r="E1083" s="309">
        <v>0.68</v>
      </c>
      <c r="F1083" s="306">
        <v>1360</v>
      </c>
      <c r="G1083" s="307" t="s">
        <v>5567</v>
      </c>
      <c r="H1083" s="74" t="s">
        <v>1704</v>
      </c>
      <c r="I1083" s="74"/>
      <c r="J1083" s="286" t="s">
        <v>6692</v>
      </c>
    </row>
    <row r="1084" spans="1:10" x14ac:dyDescent="0.25">
      <c r="A1084" s="375">
        <v>50</v>
      </c>
      <c r="B1084" s="26" t="s">
        <v>6693</v>
      </c>
      <c r="C1084" s="74" t="s">
        <v>623</v>
      </c>
      <c r="D1084" s="74" t="s">
        <v>624</v>
      </c>
      <c r="E1084" s="311">
        <v>0.3</v>
      </c>
      <c r="F1084" s="306">
        <v>3500</v>
      </c>
      <c r="G1084" s="307" t="s">
        <v>5548</v>
      </c>
      <c r="H1084" s="74" t="s">
        <v>1704</v>
      </c>
      <c r="I1084" s="74"/>
      <c r="J1084" s="286"/>
    </row>
    <row r="1085" spans="1:10" ht="45" x14ac:dyDescent="0.25">
      <c r="A1085" s="375">
        <v>51</v>
      </c>
      <c r="B1085" s="26" t="s">
        <v>6694</v>
      </c>
      <c r="C1085" s="74" t="s">
        <v>623</v>
      </c>
      <c r="D1085" s="74" t="s">
        <v>624</v>
      </c>
      <c r="E1085" s="309">
        <v>0.32</v>
      </c>
      <c r="F1085" s="306">
        <v>1280</v>
      </c>
      <c r="G1085" s="307" t="s">
        <v>5548</v>
      </c>
      <c r="H1085" s="74" t="s">
        <v>1704</v>
      </c>
      <c r="I1085" s="74"/>
      <c r="J1085" s="286"/>
    </row>
    <row r="1086" spans="1:10" ht="60" x14ac:dyDescent="0.25">
      <c r="A1086" s="375">
        <v>52</v>
      </c>
      <c r="B1086" s="26" t="s">
        <v>6695</v>
      </c>
      <c r="C1086" s="304" t="s">
        <v>623</v>
      </c>
      <c r="D1086" s="74" t="s">
        <v>624</v>
      </c>
      <c r="E1086" s="309">
        <v>0.26</v>
      </c>
      <c r="F1086" s="306">
        <v>892</v>
      </c>
      <c r="G1086" s="307" t="s">
        <v>5548</v>
      </c>
      <c r="H1086" s="74" t="s">
        <v>1704</v>
      </c>
      <c r="I1086" s="74"/>
      <c r="J1086" s="26"/>
    </row>
    <row r="1087" spans="1:10" x14ac:dyDescent="0.25">
      <c r="A1087" s="375">
        <v>53</v>
      </c>
      <c r="B1087" s="26" t="s">
        <v>6696</v>
      </c>
      <c r="C1087" s="74" t="s">
        <v>791</v>
      </c>
      <c r="D1087" s="74" t="s">
        <v>788</v>
      </c>
      <c r="E1087" s="309">
        <v>15.5</v>
      </c>
      <c r="F1087" s="306">
        <v>31000</v>
      </c>
      <c r="G1087" s="307" t="s">
        <v>5548</v>
      </c>
      <c r="H1087" s="74" t="s">
        <v>1398</v>
      </c>
      <c r="I1087" s="74" t="s">
        <v>1659</v>
      </c>
      <c r="J1087" s="286"/>
    </row>
    <row r="1088" spans="1:10" ht="75" x14ac:dyDescent="0.25">
      <c r="A1088" s="375">
        <v>54</v>
      </c>
      <c r="B1088" s="26" t="s">
        <v>6697</v>
      </c>
      <c r="C1088" s="74" t="s">
        <v>791</v>
      </c>
      <c r="D1088" s="74" t="s">
        <v>788</v>
      </c>
      <c r="E1088" s="309">
        <v>7.4</v>
      </c>
      <c r="F1088" s="306">
        <v>14800</v>
      </c>
      <c r="G1088" s="307" t="s">
        <v>5567</v>
      </c>
      <c r="H1088" s="74" t="s">
        <v>1398</v>
      </c>
      <c r="I1088" s="74" t="s">
        <v>1659</v>
      </c>
      <c r="J1088" s="286"/>
    </row>
    <row r="1089" spans="1:10" ht="30" x14ac:dyDescent="0.25">
      <c r="A1089" s="375">
        <v>55</v>
      </c>
      <c r="B1089" s="26" t="s">
        <v>6698</v>
      </c>
      <c r="C1089" s="74" t="s">
        <v>793</v>
      </c>
      <c r="D1089" s="74" t="s">
        <v>788</v>
      </c>
      <c r="E1089" s="309">
        <v>1.1600000000000001</v>
      </c>
      <c r="F1089" s="306">
        <v>2900.0000000000005</v>
      </c>
      <c r="G1089" s="307" t="s">
        <v>5567</v>
      </c>
      <c r="H1089" s="190" t="s">
        <v>45</v>
      </c>
      <c r="I1089" s="74" t="s">
        <v>4680</v>
      </c>
      <c r="J1089" s="26"/>
    </row>
    <row r="1090" spans="1:10" x14ac:dyDescent="0.25">
      <c r="A1090" s="375">
        <v>56</v>
      </c>
      <c r="B1090" s="26" t="s">
        <v>6699</v>
      </c>
      <c r="C1090" s="74" t="s">
        <v>793</v>
      </c>
      <c r="D1090" s="74" t="s">
        <v>788</v>
      </c>
      <c r="E1090" s="309">
        <v>5</v>
      </c>
      <c r="F1090" s="306">
        <v>12500</v>
      </c>
      <c r="G1090" s="307" t="s">
        <v>5548</v>
      </c>
      <c r="H1090" s="190" t="s">
        <v>45</v>
      </c>
      <c r="I1090" s="74" t="s">
        <v>4680</v>
      </c>
      <c r="J1090" s="286"/>
    </row>
    <row r="1091" spans="1:10" ht="90" x14ac:dyDescent="0.25">
      <c r="A1091" s="375">
        <v>57</v>
      </c>
      <c r="B1091" s="26" t="s">
        <v>6700</v>
      </c>
      <c r="C1091" s="304" t="s">
        <v>793</v>
      </c>
      <c r="D1091" s="74" t="s">
        <v>788</v>
      </c>
      <c r="E1091" s="309">
        <v>6.5</v>
      </c>
      <c r="F1091" s="306">
        <v>16250</v>
      </c>
      <c r="G1091" s="307" t="s">
        <v>5548</v>
      </c>
      <c r="H1091" s="74" t="s">
        <v>1398</v>
      </c>
      <c r="I1091" s="74" t="s">
        <v>1406</v>
      </c>
      <c r="J1091" s="26"/>
    </row>
    <row r="1092" spans="1:10" ht="90" x14ac:dyDescent="0.25">
      <c r="A1092" s="375">
        <v>58</v>
      </c>
      <c r="B1092" s="26" t="s">
        <v>6701</v>
      </c>
      <c r="C1092" s="74" t="s">
        <v>793</v>
      </c>
      <c r="D1092" s="74" t="s">
        <v>788</v>
      </c>
      <c r="E1092" s="309">
        <v>0.75</v>
      </c>
      <c r="F1092" s="306">
        <v>1575.0000000000002</v>
      </c>
      <c r="G1092" s="307" t="s">
        <v>5567</v>
      </c>
      <c r="H1092" s="190" t="s">
        <v>1398</v>
      </c>
      <c r="I1092" s="74" t="s">
        <v>1406</v>
      </c>
      <c r="J1092" s="26" t="s">
        <v>6702</v>
      </c>
    </row>
    <row r="1093" spans="1:10" ht="45" x14ac:dyDescent="0.25">
      <c r="A1093" s="375">
        <v>59</v>
      </c>
      <c r="B1093" s="26" t="s">
        <v>6703</v>
      </c>
      <c r="C1093" s="74" t="s">
        <v>793</v>
      </c>
      <c r="D1093" s="74" t="s">
        <v>788</v>
      </c>
      <c r="E1093" s="309">
        <v>1.5</v>
      </c>
      <c r="F1093" s="306">
        <v>3150.0000000000005</v>
      </c>
      <c r="G1093" s="307" t="s">
        <v>5548</v>
      </c>
      <c r="H1093" s="190" t="s">
        <v>1398</v>
      </c>
      <c r="I1093" s="74" t="s">
        <v>1406</v>
      </c>
      <c r="J1093" s="286"/>
    </row>
    <row r="1094" spans="1:10" ht="30" x14ac:dyDescent="0.25">
      <c r="A1094" s="375">
        <v>60</v>
      </c>
      <c r="B1094" s="26" t="s">
        <v>6704</v>
      </c>
      <c r="C1094" s="74" t="s">
        <v>791</v>
      </c>
      <c r="D1094" s="74" t="s">
        <v>788</v>
      </c>
      <c r="E1094" s="309">
        <v>0.82</v>
      </c>
      <c r="F1094" s="306">
        <v>1845</v>
      </c>
      <c r="G1094" s="307" t="s">
        <v>5567</v>
      </c>
      <c r="H1094" s="74" t="s">
        <v>1398</v>
      </c>
      <c r="I1094" s="74" t="s">
        <v>1659</v>
      </c>
      <c r="J1094" s="286"/>
    </row>
    <row r="1095" spans="1:10" x14ac:dyDescent="0.25">
      <c r="A1095" s="375">
        <v>61</v>
      </c>
      <c r="B1095" s="26" t="s">
        <v>6705</v>
      </c>
      <c r="C1095" s="304" t="s">
        <v>791</v>
      </c>
      <c r="D1095" s="74" t="s">
        <v>788</v>
      </c>
      <c r="E1095" s="309">
        <v>2.2000000000000002</v>
      </c>
      <c r="F1095" s="306">
        <v>8228.0000000000018</v>
      </c>
      <c r="G1095" s="307" t="s">
        <v>5548</v>
      </c>
      <c r="H1095" s="74" t="s">
        <v>1398</v>
      </c>
      <c r="I1095" s="74" t="s">
        <v>1659</v>
      </c>
      <c r="J1095" s="286"/>
    </row>
    <row r="1096" spans="1:10" ht="45" x14ac:dyDescent="0.25">
      <c r="A1096" s="375">
        <v>62</v>
      </c>
      <c r="B1096" s="26" t="s">
        <v>6706</v>
      </c>
      <c r="C1096" s="304" t="s">
        <v>791</v>
      </c>
      <c r="D1096" s="74" t="s">
        <v>788</v>
      </c>
      <c r="E1096" s="309">
        <v>2.06</v>
      </c>
      <c r="F1096" s="306">
        <v>10300</v>
      </c>
      <c r="G1096" s="307" t="s">
        <v>5548</v>
      </c>
      <c r="H1096" s="190" t="s">
        <v>1398</v>
      </c>
      <c r="I1096" s="74" t="s">
        <v>1471</v>
      </c>
      <c r="J1096" s="286"/>
    </row>
    <row r="1097" spans="1:10" ht="60" x14ac:dyDescent="0.25">
      <c r="A1097" s="375">
        <v>63</v>
      </c>
      <c r="B1097" s="26" t="s">
        <v>6707</v>
      </c>
      <c r="C1097" s="304" t="s">
        <v>791</v>
      </c>
      <c r="D1097" s="74" t="s">
        <v>880</v>
      </c>
      <c r="E1097" s="309">
        <v>2.0699999999999998</v>
      </c>
      <c r="F1097" s="306">
        <v>4140</v>
      </c>
      <c r="G1097" s="307" t="s">
        <v>5567</v>
      </c>
      <c r="H1097" s="310" t="s">
        <v>1398</v>
      </c>
      <c r="I1097" s="74" t="s">
        <v>1449</v>
      </c>
      <c r="J1097" s="362"/>
    </row>
    <row r="1098" spans="1:10" x14ac:dyDescent="0.25">
      <c r="A1098" s="375">
        <v>64</v>
      </c>
      <c r="B1098" s="26" t="s">
        <v>6708</v>
      </c>
      <c r="C1098" s="74" t="s">
        <v>791</v>
      </c>
      <c r="D1098" s="74" t="s">
        <v>880</v>
      </c>
      <c r="E1098" s="309">
        <v>4</v>
      </c>
      <c r="F1098" s="306">
        <v>11200</v>
      </c>
      <c r="G1098" s="307" t="s">
        <v>5548</v>
      </c>
      <c r="H1098" s="74" t="s">
        <v>1398</v>
      </c>
      <c r="I1098" s="74" t="s">
        <v>1399</v>
      </c>
      <c r="J1098" s="362"/>
    </row>
    <row r="1099" spans="1:10" ht="60" x14ac:dyDescent="0.25">
      <c r="A1099" s="375">
        <v>65</v>
      </c>
      <c r="B1099" s="26" t="s">
        <v>6709</v>
      </c>
      <c r="C1099" s="74" t="s">
        <v>791</v>
      </c>
      <c r="D1099" s="74" t="s">
        <v>880</v>
      </c>
      <c r="E1099" s="311">
        <v>1.05</v>
      </c>
      <c r="F1099" s="306">
        <v>2100</v>
      </c>
      <c r="G1099" s="307" t="s">
        <v>5567</v>
      </c>
      <c r="H1099" s="190" t="s">
        <v>1398</v>
      </c>
      <c r="I1099" s="74" t="s">
        <v>1399</v>
      </c>
      <c r="J1099" s="362" t="s">
        <v>6710</v>
      </c>
    </row>
    <row r="1100" spans="1:10" ht="30" x14ac:dyDescent="0.25">
      <c r="A1100" s="375">
        <v>66</v>
      </c>
      <c r="B1100" s="26" t="s">
        <v>6711</v>
      </c>
      <c r="C1100" s="74" t="s">
        <v>791</v>
      </c>
      <c r="D1100" s="74" t="s">
        <v>880</v>
      </c>
      <c r="E1100" s="311">
        <v>0.15</v>
      </c>
      <c r="F1100" s="306">
        <v>224.99999999999997</v>
      </c>
      <c r="G1100" s="307" t="s">
        <v>5548</v>
      </c>
      <c r="H1100" s="74" t="s">
        <v>45</v>
      </c>
      <c r="I1100" s="190" t="s">
        <v>6712</v>
      </c>
      <c r="J1100" s="362" t="s">
        <v>78</v>
      </c>
    </row>
    <row r="1101" spans="1:10" ht="30" x14ac:dyDescent="0.25">
      <c r="A1101" s="375">
        <v>67</v>
      </c>
      <c r="B1101" s="60" t="s">
        <v>6713</v>
      </c>
      <c r="C1101" s="74" t="s">
        <v>791</v>
      </c>
      <c r="D1101" s="74" t="s">
        <v>880</v>
      </c>
      <c r="E1101" s="311">
        <v>0.15</v>
      </c>
      <c r="F1101" s="306">
        <v>224.99999999999997</v>
      </c>
      <c r="G1101" s="307" t="s">
        <v>5548</v>
      </c>
      <c r="H1101" s="74" t="s">
        <v>45</v>
      </c>
      <c r="I1101" s="190" t="s">
        <v>6712</v>
      </c>
      <c r="J1101" s="362" t="s">
        <v>78</v>
      </c>
    </row>
    <row r="1102" spans="1:10" ht="30" x14ac:dyDescent="0.25">
      <c r="A1102" s="375">
        <v>68</v>
      </c>
      <c r="B1102" s="345" t="s">
        <v>6714</v>
      </c>
      <c r="C1102" s="364" t="s">
        <v>791</v>
      </c>
      <c r="D1102" s="74" t="s">
        <v>880</v>
      </c>
      <c r="E1102" s="333">
        <v>0.16</v>
      </c>
      <c r="F1102" s="306">
        <v>240</v>
      </c>
      <c r="G1102" s="364" t="s">
        <v>5548</v>
      </c>
      <c r="H1102" s="74" t="s">
        <v>45</v>
      </c>
      <c r="I1102" s="74" t="s">
        <v>6712</v>
      </c>
      <c r="J1102" s="362" t="s">
        <v>78</v>
      </c>
    </row>
    <row r="1103" spans="1:10" ht="30" x14ac:dyDescent="0.25">
      <c r="A1103" s="375">
        <v>69</v>
      </c>
      <c r="B1103" s="26" t="s">
        <v>6715</v>
      </c>
      <c r="C1103" s="74" t="s">
        <v>791</v>
      </c>
      <c r="D1103" s="74" t="s">
        <v>880</v>
      </c>
      <c r="E1103" s="311">
        <v>0.16</v>
      </c>
      <c r="F1103" s="306">
        <v>240</v>
      </c>
      <c r="G1103" s="307" t="s">
        <v>5548</v>
      </c>
      <c r="H1103" s="74" t="s">
        <v>45</v>
      </c>
      <c r="I1103" s="190" t="s">
        <v>6712</v>
      </c>
      <c r="J1103" s="362" t="s">
        <v>78</v>
      </c>
    </row>
    <row r="1104" spans="1:10" ht="60" x14ac:dyDescent="0.25">
      <c r="A1104" s="375">
        <v>70</v>
      </c>
      <c r="B1104" s="26" t="s">
        <v>6716</v>
      </c>
      <c r="C1104" s="74" t="s">
        <v>791</v>
      </c>
      <c r="D1104" s="74" t="s">
        <v>880</v>
      </c>
      <c r="E1104" s="311">
        <v>1.1499999999999999</v>
      </c>
      <c r="F1104" s="306">
        <v>2875</v>
      </c>
      <c r="G1104" s="307" t="s">
        <v>5548</v>
      </c>
      <c r="H1104" s="190" t="s">
        <v>45</v>
      </c>
      <c r="I1104" s="190" t="s">
        <v>6712</v>
      </c>
      <c r="J1104" s="362" t="s">
        <v>78</v>
      </c>
    </row>
    <row r="1105" spans="1:10" x14ac:dyDescent="0.25">
      <c r="A1105" s="375">
        <v>71</v>
      </c>
      <c r="B1105" s="26" t="s">
        <v>6717</v>
      </c>
      <c r="C1105" s="74" t="s">
        <v>791</v>
      </c>
      <c r="D1105" s="74" t="s">
        <v>880</v>
      </c>
      <c r="E1105" s="309">
        <v>4</v>
      </c>
      <c r="F1105" s="306">
        <v>12000</v>
      </c>
      <c r="G1105" s="307" t="s">
        <v>5548</v>
      </c>
      <c r="H1105" s="190" t="s">
        <v>1398</v>
      </c>
      <c r="I1105" s="74" t="s">
        <v>1417</v>
      </c>
      <c r="J1105" s="26"/>
    </row>
    <row r="1106" spans="1:10" ht="30" x14ac:dyDescent="0.25">
      <c r="A1106" s="375">
        <v>72</v>
      </c>
      <c r="B1106" s="26" t="s">
        <v>6718</v>
      </c>
      <c r="C1106" s="74" t="s">
        <v>791</v>
      </c>
      <c r="D1106" s="74" t="s">
        <v>880</v>
      </c>
      <c r="E1106" s="309">
        <v>1.25</v>
      </c>
      <c r="F1106" s="306">
        <v>3125</v>
      </c>
      <c r="G1106" s="307" t="s">
        <v>5567</v>
      </c>
      <c r="H1106" s="190" t="s">
        <v>1398</v>
      </c>
      <c r="I1106" s="74" t="s">
        <v>1417</v>
      </c>
      <c r="J1106" s="286"/>
    </row>
    <row r="1107" spans="1:10" ht="30" x14ac:dyDescent="0.25">
      <c r="A1107" s="375">
        <v>73</v>
      </c>
      <c r="B1107" s="312" t="s">
        <v>6719</v>
      </c>
      <c r="C1107" s="74" t="s">
        <v>791</v>
      </c>
      <c r="D1107" s="74" t="s">
        <v>880</v>
      </c>
      <c r="E1107" s="309">
        <v>5.48</v>
      </c>
      <c r="F1107" s="306">
        <v>26600</v>
      </c>
      <c r="G1107" s="307" t="s">
        <v>5548</v>
      </c>
      <c r="H1107" s="190" t="s">
        <v>45</v>
      </c>
      <c r="I1107" s="74" t="s">
        <v>4680</v>
      </c>
      <c r="J1107" s="286"/>
    </row>
    <row r="1108" spans="1:10" ht="60" x14ac:dyDescent="0.25">
      <c r="A1108" s="375">
        <v>74</v>
      </c>
      <c r="B1108" s="26" t="s">
        <v>6720</v>
      </c>
      <c r="C1108" s="74" t="s">
        <v>791</v>
      </c>
      <c r="D1108" s="74" t="s">
        <v>880</v>
      </c>
      <c r="E1108" s="309">
        <v>2.2900000000000005</v>
      </c>
      <c r="F1108" s="306">
        <v>5725.0000000000018</v>
      </c>
      <c r="G1108" s="307" t="s">
        <v>5567</v>
      </c>
      <c r="H1108" s="74" t="s">
        <v>45</v>
      </c>
      <c r="I1108" s="74" t="s">
        <v>4680</v>
      </c>
      <c r="J1108" s="286"/>
    </row>
    <row r="1109" spans="1:10" ht="135" x14ac:dyDescent="0.25">
      <c r="A1109" s="375">
        <v>75</v>
      </c>
      <c r="B1109" s="26" t="s">
        <v>6721</v>
      </c>
      <c r="C1109" s="304" t="s">
        <v>791</v>
      </c>
      <c r="D1109" s="74" t="s">
        <v>880</v>
      </c>
      <c r="E1109" s="309">
        <v>1.2709999999999999</v>
      </c>
      <c r="F1109" s="306">
        <v>3812.9999999999995</v>
      </c>
      <c r="G1109" s="307" t="s">
        <v>5548</v>
      </c>
      <c r="H1109" s="74" t="s">
        <v>1398</v>
      </c>
      <c r="I1109" s="74" t="s">
        <v>1471</v>
      </c>
      <c r="J1109" s="286"/>
    </row>
    <row r="1110" spans="1:10" ht="45" x14ac:dyDescent="0.25">
      <c r="A1110" s="375">
        <v>76</v>
      </c>
      <c r="B1110" s="26" t="s">
        <v>6722</v>
      </c>
      <c r="C1110" s="304" t="s">
        <v>791</v>
      </c>
      <c r="D1110" s="74" t="s">
        <v>880</v>
      </c>
      <c r="E1110" s="309">
        <v>2.98</v>
      </c>
      <c r="F1110" s="306">
        <v>5960</v>
      </c>
      <c r="G1110" s="307" t="s">
        <v>5567</v>
      </c>
      <c r="H1110" s="310" t="s">
        <v>1398</v>
      </c>
      <c r="I1110" s="74" t="s">
        <v>1471</v>
      </c>
      <c r="J1110" s="26"/>
    </row>
    <row r="1111" spans="1:10" ht="45" x14ac:dyDescent="0.25">
      <c r="A1111" s="375">
        <v>77</v>
      </c>
      <c r="B1111" s="26" t="s">
        <v>6723</v>
      </c>
      <c r="C1111" s="304" t="s">
        <v>1797</v>
      </c>
      <c r="D1111" s="74" t="s">
        <v>913</v>
      </c>
      <c r="E1111" s="309">
        <v>5.4</v>
      </c>
      <c r="F1111" s="306">
        <v>16887</v>
      </c>
      <c r="G1111" s="307" t="s">
        <v>5548</v>
      </c>
      <c r="H1111" s="310" t="s">
        <v>1398</v>
      </c>
      <c r="I1111" s="74" t="s">
        <v>1413</v>
      </c>
      <c r="J1111" s="26"/>
    </row>
    <row r="1112" spans="1:10" x14ac:dyDescent="0.25">
      <c r="A1112" s="375">
        <v>78</v>
      </c>
      <c r="B1112" s="26" t="s">
        <v>6724</v>
      </c>
      <c r="C1112" s="304" t="s">
        <v>1797</v>
      </c>
      <c r="D1112" s="74" t="s">
        <v>913</v>
      </c>
      <c r="E1112" s="309">
        <v>5.4</v>
      </c>
      <c r="F1112" s="306">
        <v>12370</v>
      </c>
      <c r="G1112" s="307" t="s">
        <v>5567</v>
      </c>
      <c r="H1112" s="310" t="s">
        <v>1398</v>
      </c>
      <c r="I1112" s="74" t="s">
        <v>1413</v>
      </c>
      <c r="J1112" s="26"/>
    </row>
    <row r="1113" spans="1:10" ht="30" x14ac:dyDescent="0.25">
      <c r="A1113" s="375">
        <v>79</v>
      </c>
      <c r="B1113" s="26" t="s">
        <v>6725</v>
      </c>
      <c r="C1113" s="304" t="s">
        <v>787</v>
      </c>
      <c r="D1113" s="74" t="s">
        <v>913</v>
      </c>
      <c r="E1113" s="309">
        <v>6.4</v>
      </c>
      <c r="F1113" s="306">
        <v>14080.000000000002</v>
      </c>
      <c r="G1113" s="307" t="s">
        <v>5548</v>
      </c>
      <c r="H1113" s="190" t="s">
        <v>1398</v>
      </c>
      <c r="I1113" s="74" t="s">
        <v>1400</v>
      </c>
      <c r="J1113" s="26"/>
    </row>
    <row r="1114" spans="1:10" ht="45" x14ac:dyDescent="0.25">
      <c r="A1114" s="375">
        <v>80</v>
      </c>
      <c r="B1114" s="26" t="s">
        <v>6726</v>
      </c>
      <c r="C1114" s="304" t="s">
        <v>787</v>
      </c>
      <c r="D1114" s="74" t="s">
        <v>913</v>
      </c>
      <c r="E1114" s="309">
        <v>1.8099999999999998</v>
      </c>
      <c r="F1114" s="306">
        <v>3619.9999999999995</v>
      </c>
      <c r="G1114" s="307" t="s">
        <v>5567</v>
      </c>
      <c r="H1114" s="190" t="s">
        <v>1398</v>
      </c>
      <c r="I1114" s="74" t="s">
        <v>1400</v>
      </c>
      <c r="J1114" s="26"/>
    </row>
    <row r="1115" spans="1:10" ht="30" x14ac:dyDescent="0.25">
      <c r="A1115" s="375">
        <v>81</v>
      </c>
      <c r="B1115" s="26" t="s">
        <v>6727</v>
      </c>
      <c r="C1115" s="74" t="s">
        <v>787</v>
      </c>
      <c r="D1115" s="74" t="s">
        <v>913</v>
      </c>
      <c r="E1115" s="311">
        <v>2.4300000000000002</v>
      </c>
      <c r="F1115" s="306">
        <v>4860</v>
      </c>
      <c r="G1115" s="307" t="s">
        <v>5567</v>
      </c>
      <c r="H1115" s="74" t="s">
        <v>1398</v>
      </c>
      <c r="I1115" s="74" t="s">
        <v>1400</v>
      </c>
      <c r="J1115" s="362" t="s">
        <v>78</v>
      </c>
    </row>
    <row r="1116" spans="1:10" ht="45" x14ac:dyDescent="0.25">
      <c r="A1116" s="375">
        <v>82</v>
      </c>
      <c r="B1116" s="26" t="s">
        <v>6728</v>
      </c>
      <c r="C1116" s="304" t="s">
        <v>793</v>
      </c>
      <c r="D1116" s="74" t="s">
        <v>913</v>
      </c>
      <c r="E1116" s="309">
        <v>5.05</v>
      </c>
      <c r="F1116" s="306">
        <v>10100</v>
      </c>
      <c r="G1116" s="307" t="s">
        <v>5548</v>
      </c>
      <c r="H1116" s="310" t="s">
        <v>1398</v>
      </c>
      <c r="I1116" s="74" t="s">
        <v>1449</v>
      </c>
      <c r="J1116" s="362"/>
    </row>
    <row r="1117" spans="1:10" ht="30" x14ac:dyDescent="0.25">
      <c r="A1117" s="375">
        <v>83</v>
      </c>
      <c r="B1117" s="26" t="s">
        <v>6729</v>
      </c>
      <c r="C1117" s="74" t="s">
        <v>793</v>
      </c>
      <c r="D1117" s="74" t="s">
        <v>913</v>
      </c>
      <c r="E1117" s="311"/>
      <c r="F1117" s="306">
        <v>800</v>
      </c>
      <c r="G1117" s="307" t="s">
        <v>5548</v>
      </c>
      <c r="H1117" s="74" t="s">
        <v>6640</v>
      </c>
      <c r="I1117" s="74"/>
      <c r="J1117" s="362" t="s">
        <v>5667</v>
      </c>
    </row>
    <row r="1118" spans="1:10" ht="45" x14ac:dyDescent="0.25">
      <c r="A1118" s="375">
        <v>84</v>
      </c>
      <c r="B1118" s="26" t="s">
        <v>6730</v>
      </c>
      <c r="C1118" s="74" t="s">
        <v>912</v>
      </c>
      <c r="D1118" s="74" t="s">
        <v>913</v>
      </c>
      <c r="E1118" s="309">
        <v>0.65</v>
      </c>
      <c r="F1118" s="306">
        <v>1625</v>
      </c>
      <c r="G1118" s="307" t="s">
        <v>5567</v>
      </c>
      <c r="H1118" s="310" t="s">
        <v>1398</v>
      </c>
      <c r="I1118" s="74" t="s">
        <v>1417</v>
      </c>
      <c r="J1118" s="26"/>
    </row>
    <row r="1119" spans="1:10" ht="30" x14ac:dyDescent="0.25">
      <c r="A1119" s="375">
        <v>85</v>
      </c>
      <c r="B1119" s="26" t="s">
        <v>6731</v>
      </c>
      <c r="C1119" s="74" t="s">
        <v>912</v>
      </c>
      <c r="D1119" s="74" t="s">
        <v>913</v>
      </c>
      <c r="E1119" s="309">
        <v>2.78</v>
      </c>
      <c r="F1119" s="306">
        <v>8340</v>
      </c>
      <c r="G1119" s="307" t="s">
        <v>5548</v>
      </c>
      <c r="H1119" s="310" t="s">
        <v>1398</v>
      </c>
      <c r="I1119" s="74" t="s">
        <v>1417</v>
      </c>
      <c r="J1119" s="286"/>
    </row>
    <row r="1120" spans="1:10" ht="30" x14ac:dyDescent="0.25">
      <c r="A1120" s="375">
        <v>86</v>
      </c>
      <c r="B1120" s="312" t="s">
        <v>6732</v>
      </c>
      <c r="C1120" s="304" t="s">
        <v>912</v>
      </c>
      <c r="D1120" s="74" t="s">
        <v>913</v>
      </c>
      <c r="E1120" s="305">
        <v>1.04</v>
      </c>
      <c r="F1120" s="306">
        <v>3328.0000000000005</v>
      </c>
      <c r="G1120" s="307" t="s">
        <v>5548</v>
      </c>
      <c r="H1120" s="190" t="s">
        <v>1398</v>
      </c>
      <c r="I1120" s="74" t="s">
        <v>1528</v>
      </c>
      <c r="J1120" s="286"/>
    </row>
    <row r="1121" spans="1:10" x14ac:dyDescent="0.25">
      <c r="A1121" s="375">
        <v>87</v>
      </c>
      <c r="B1121" s="60" t="s">
        <v>6733</v>
      </c>
      <c r="C1121" s="74" t="s">
        <v>787</v>
      </c>
      <c r="D1121" s="74" t="s">
        <v>913</v>
      </c>
      <c r="E1121" s="309">
        <v>0.56999999999999995</v>
      </c>
      <c r="F1121" s="306">
        <v>3944</v>
      </c>
      <c r="G1121" s="307" t="s">
        <v>5548</v>
      </c>
      <c r="H1121" s="74" t="s">
        <v>1398</v>
      </c>
      <c r="I1121" s="333" t="s">
        <v>1471</v>
      </c>
      <c r="J1121" s="26" t="s">
        <v>78</v>
      </c>
    </row>
    <row r="1122" spans="1:10" ht="60" x14ac:dyDescent="0.25">
      <c r="A1122" s="375">
        <v>88</v>
      </c>
      <c r="B1122" s="26" t="s">
        <v>6734</v>
      </c>
      <c r="C1122" s="74" t="s">
        <v>793</v>
      </c>
      <c r="D1122" s="74" t="s">
        <v>913</v>
      </c>
      <c r="E1122" s="309">
        <v>2.11</v>
      </c>
      <c r="F1122" s="306">
        <v>4220</v>
      </c>
      <c r="G1122" s="307" t="s">
        <v>5567</v>
      </c>
      <c r="H1122" s="310" t="s">
        <v>1398</v>
      </c>
      <c r="I1122" s="74" t="s">
        <v>1417</v>
      </c>
      <c r="J1122" s="26" t="s">
        <v>6735</v>
      </c>
    </row>
    <row r="1123" spans="1:10" ht="30" x14ac:dyDescent="0.25">
      <c r="A1123" s="375">
        <v>89</v>
      </c>
      <c r="B1123" s="26" t="s">
        <v>6736</v>
      </c>
      <c r="C1123" s="304" t="s">
        <v>793</v>
      </c>
      <c r="D1123" s="74" t="s">
        <v>913</v>
      </c>
      <c r="E1123" s="309">
        <v>7</v>
      </c>
      <c r="F1123" s="306">
        <v>14000</v>
      </c>
      <c r="G1123" s="307" t="s">
        <v>5548</v>
      </c>
      <c r="H1123" s="310" t="s">
        <v>1398</v>
      </c>
      <c r="I1123" s="74" t="s">
        <v>1417</v>
      </c>
      <c r="J1123" s="26"/>
    </row>
    <row r="1124" spans="1:10" ht="30" x14ac:dyDescent="0.25">
      <c r="A1124" s="375">
        <v>90</v>
      </c>
      <c r="B1124" s="26" t="s">
        <v>6737</v>
      </c>
      <c r="C1124" s="74" t="s">
        <v>793</v>
      </c>
      <c r="D1124" s="74" t="s">
        <v>998</v>
      </c>
      <c r="E1124" s="311">
        <v>2.5499999999999998</v>
      </c>
      <c r="F1124" s="306">
        <v>6375</v>
      </c>
      <c r="G1124" s="307" t="s">
        <v>5567</v>
      </c>
      <c r="H1124" s="190" t="s">
        <v>45</v>
      </c>
      <c r="I1124" s="74" t="s">
        <v>4680</v>
      </c>
      <c r="J1124" s="286" t="s">
        <v>6738</v>
      </c>
    </row>
    <row r="1125" spans="1:10" ht="45" x14ac:dyDescent="0.25">
      <c r="A1125" s="375">
        <v>91</v>
      </c>
      <c r="B1125" s="26" t="s">
        <v>6739</v>
      </c>
      <c r="C1125" s="74" t="s">
        <v>997</v>
      </c>
      <c r="D1125" s="74" t="s">
        <v>998</v>
      </c>
      <c r="E1125" s="305">
        <v>0.44</v>
      </c>
      <c r="F1125" s="306">
        <v>880</v>
      </c>
      <c r="G1125" s="307" t="s">
        <v>5567</v>
      </c>
      <c r="H1125" s="74" t="s">
        <v>1398</v>
      </c>
      <c r="I1125" s="74" t="s">
        <v>1406</v>
      </c>
      <c r="J1125" s="286"/>
    </row>
    <row r="1126" spans="1:10" ht="75" x14ac:dyDescent="0.25">
      <c r="A1126" s="375">
        <v>92</v>
      </c>
      <c r="B1126" s="26" t="s">
        <v>6740</v>
      </c>
      <c r="C1126" s="304" t="s">
        <v>997</v>
      </c>
      <c r="D1126" s="74" t="s">
        <v>998</v>
      </c>
      <c r="E1126" s="309">
        <v>1.7350000000000001</v>
      </c>
      <c r="F1126" s="306">
        <v>3817.0000000000005</v>
      </c>
      <c r="G1126" s="307" t="s">
        <v>5548</v>
      </c>
      <c r="H1126" s="74" t="s">
        <v>1398</v>
      </c>
      <c r="I1126" s="74" t="s">
        <v>1406</v>
      </c>
      <c r="J1126" s="286"/>
    </row>
    <row r="1127" spans="1:10" ht="45" x14ac:dyDescent="0.25">
      <c r="A1127" s="375">
        <v>93</v>
      </c>
      <c r="B1127" s="26" t="s">
        <v>6741</v>
      </c>
      <c r="C1127" s="74" t="s">
        <v>997</v>
      </c>
      <c r="D1127" s="74" t="s">
        <v>998</v>
      </c>
      <c r="E1127" s="309">
        <v>1.2000000000000002</v>
      </c>
      <c r="F1127" s="306">
        <v>2640.0000000000005</v>
      </c>
      <c r="G1127" s="307" t="s">
        <v>5567</v>
      </c>
      <c r="H1127" s="74" t="s">
        <v>1398</v>
      </c>
      <c r="I1127" s="74" t="s">
        <v>1406</v>
      </c>
      <c r="J1127" s="286"/>
    </row>
    <row r="1128" spans="1:10" ht="30" x14ac:dyDescent="0.25">
      <c r="A1128" s="375">
        <v>94</v>
      </c>
      <c r="B1128" s="26" t="s">
        <v>6742</v>
      </c>
      <c r="C1128" s="304" t="s">
        <v>793</v>
      </c>
      <c r="D1128" s="74" t="s">
        <v>998</v>
      </c>
      <c r="E1128" s="309">
        <v>1.9</v>
      </c>
      <c r="F1128" s="306">
        <v>7220</v>
      </c>
      <c r="G1128" s="307" t="s">
        <v>5548</v>
      </c>
      <c r="H1128" s="190" t="s">
        <v>1398</v>
      </c>
      <c r="I1128" s="74" t="s">
        <v>5686</v>
      </c>
      <c r="J1128" s="26"/>
    </row>
    <row r="1129" spans="1:10" ht="45" x14ac:dyDescent="0.25">
      <c r="A1129" s="375">
        <v>95</v>
      </c>
      <c r="B1129" s="312" t="s">
        <v>6743</v>
      </c>
      <c r="C1129" s="93" t="s">
        <v>793</v>
      </c>
      <c r="D1129" s="74" t="s">
        <v>998</v>
      </c>
      <c r="E1129" s="305">
        <v>1.54</v>
      </c>
      <c r="F1129" s="306">
        <v>3850</v>
      </c>
      <c r="G1129" s="307" t="s">
        <v>5567</v>
      </c>
      <c r="H1129" s="190" t="s">
        <v>1398</v>
      </c>
      <c r="I1129" s="74" t="s">
        <v>5686</v>
      </c>
      <c r="J1129" s="286" t="s">
        <v>6744</v>
      </c>
    </row>
    <row r="1130" spans="1:10" ht="30" x14ac:dyDescent="0.25">
      <c r="A1130" s="375">
        <v>96</v>
      </c>
      <c r="B1130" s="26" t="s">
        <v>6745</v>
      </c>
      <c r="C1130" s="304" t="s">
        <v>997</v>
      </c>
      <c r="D1130" s="74" t="s">
        <v>998</v>
      </c>
      <c r="E1130" s="311">
        <v>0.56999999999999995</v>
      </c>
      <c r="F1130" s="306">
        <v>1140</v>
      </c>
      <c r="G1130" s="307" t="s">
        <v>5567</v>
      </c>
      <c r="H1130" s="190" t="s">
        <v>45</v>
      </c>
      <c r="I1130" s="74" t="s">
        <v>6746</v>
      </c>
      <c r="J1130" s="286" t="s">
        <v>6747</v>
      </c>
    </row>
    <row r="1131" spans="1:10" ht="45" x14ac:dyDescent="0.25">
      <c r="A1131" s="375">
        <v>97</v>
      </c>
      <c r="B1131" s="26" t="s">
        <v>6748</v>
      </c>
      <c r="C1131" s="304" t="s">
        <v>997</v>
      </c>
      <c r="D1131" s="74" t="s">
        <v>998</v>
      </c>
      <c r="E1131" s="309">
        <v>2.35</v>
      </c>
      <c r="F1131" s="306">
        <v>9400</v>
      </c>
      <c r="G1131" s="307" t="s">
        <v>5548</v>
      </c>
      <c r="H1131" s="74" t="s">
        <v>45</v>
      </c>
      <c r="I1131" s="74" t="s">
        <v>6746</v>
      </c>
      <c r="J1131" s="26"/>
    </row>
    <row r="1132" spans="1:10" ht="60" x14ac:dyDescent="0.25">
      <c r="A1132" s="375">
        <v>98</v>
      </c>
      <c r="B1132" s="26" t="s">
        <v>6749</v>
      </c>
      <c r="C1132" s="304" t="s">
        <v>793</v>
      </c>
      <c r="D1132" s="74" t="s">
        <v>998</v>
      </c>
      <c r="E1132" s="309">
        <v>5.2700000000000005</v>
      </c>
      <c r="F1132" s="306">
        <v>10540.000000000002</v>
      </c>
      <c r="G1132" s="307" t="s">
        <v>5567</v>
      </c>
      <c r="H1132" s="190" t="s">
        <v>45</v>
      </c>
      <c r="I1132" s="74" t="s">
        <v>6746</v>
      </c>
      <c r="J1132" s="286"/>
    </row>
    <row r="1133" spans="1:10" x14ac:dyDescent="0.25">
      <c r="A1133" s="375">
        <v>99</v>
      </c>
      <c r="B1133" s="26" t="s">
        <v>6750</v>
      </c>
      <c r="C1133" s="304" t="s">
        <v>793</v>
      </c>
      <c r="D1133" s="74" t="s">
        <v>998</v>
      </c>
      <c r="E1133" s="309">
        <v>9.4</v>
      </c>
      <c r="F1133" s="306">
        <v>26320</v>
      </c>
      <c r="G1133" s="307" t="s">
        <v>5548</v>
      </c>
      <c r="H1133" s="190" t="s">
        <v>45</v>
      </c>
      <c r="I1133" s="74" t="s">
        <v>4685</v>
      </c>
      <c r="J1133" s="26"/>
    </row>
    <row r="1134" spans="1:10" x14ac:dyDescent="0.25">
      <c r="A1134" s="375">
        <v>100</v>
      </c>
      <c r="B1134" s="26" t="s">
        <v>6751</v>
      </c>
      <c r="C1134" s="74" t="s">
        <v>997</v>
      </c>
      <c r="D1134" s="74" t="s">
        <v>998</v>
      </c>
      <c r="E1134" s="309">
        <v>1.7</v>
      </c>
      <c r="F1134" s="306">
        <v>7649.9999999999991</v>
      </c>
      <c r="G1134" s="307" t="s">
        <v>5548</v>
      </c>
      <c r="H1134" s="190" t="s">
        <v>45</v>
      </c>
      <c r="I1134" s="74" t="s">
        <v>6746</v>
      </c>
      <c r="J1134" s="286"/>
    </row>
    <row r="1135" spans="1:10" ht="30" x14ac:dyDescent="0.25">
      <c r="A1135" s="375">
        <v>101</v>
      </c>
      <c r="B1135" s="26" t="s">
        <v>6752</v>
      </c>
      <c r="C1135" s="304" t="s">
        <v>997</v>
      </c>
      <c r="D1135" s="74" t="s">
        <v>998</v>
      </c>
      <c r="E1135" s="309">
        <v>1.45</v>
      </c>
      <c r="F1135" s="306">
        <v>5800</v>
      </c>
      <c r="G1135" s="307" t="s">
        <v>5567</v>
      </c>
      <c r="H1135" s="190" t="s">
        <v>45</v>
      </c>
      <c r="I1135" s="74" t="s">
        <v>6746</v>
      </c>
      <c r="J1135" s="26"/>
    </row>
    <row r="1136" spans="1:10" x14ac:dyDescent="0.25">
      <c r="A1136" s="375">
        <v>102</v>
      </c>
      <c r="B1136" s="26" t="s">
        <v>1933</v>
      </c>
      <c r="C1136" s="304" t="s">
        <v>912</v>
      </c>
      <c r="D1136" s="74" t="s">
        <v>998</v>
      </c>
      <c r="E1136" s="309">
        <v>0.44</v>
      </c>
      <c r="F1136" s="306">
        <v>2200</v>
      </c>
      <c r="G1136" s="307" t="s">
        <v>5548</v>
      </c>
      <c r="H1136" s="190" t="s">
        <v>45</v>
      </c>
      <c r="I1136" s="74" t="s">
        <v>6712</v>
      </c>
      <c r="J1136" s="26" t="s">
        <v>78</v>
      </c>
    </row>
    <row r="1137" spans="1:10" x14ac:dyDescent="0.25">
      <c r="A1137" s="375">
        <v>103</v>
      </c>
      <c r="B1137" s="26" t="s">
        <v>6753</v>
      </c>
      <c r="C1137" s="304" t="s">
        <v>997</v>
      </c>
      <c r="D1137" s="74" t="s">
        <v>998</v>
      </c>
      <c r="E1137" s="309">
        <v>0.5</v>
      </c>
      <c r="F1137" s="306">
        <v>1000</v>
      </c>
      <c r="G1137" s="307" t="s">
        <v>5567</v>
      </c>
      <c r="H1137" s="190" t="s">
        <v>45</v>
      </c>
      <c r="I1137" s="74" t="s">
        <v>6746</v>
      </c>
      <c r="J1137" s="286" t="s">
        <v>78</v>
      </c>
    </row>
    <row r="1138" spans="1:10" ht="75" x14ac:dyDescent="0.25">
      <c r="A1138" s="375">
        <v>104</v>
      </c>
      <c r="B1138" s="26" t="s">
        <v>6754</v>
      </c>
      <c r="C1138" s="74" t="s">
        <v>793</v>
      </c>
      <c r="D1138" s="74" t="s">
        <v>1054</v>
      </c>
      <c r="E1138" s="311">
        <v>2.46</v>
      </c>
      <c r="F1138" s="306">
        <v>4920</v>
      </c>
      <c r="G1138" s="307" t="s">
        <v>5567</v>
      </c>
      <c r="H1138" s="74" t="s">
        <v>1398</v>
      </c>
      <c r="I1138" s="74" t="s">
        <v>1449</v>
      </c>
      <c r="J1138" s="362" t="s">
        <v>6755</v>
      </c>
    </row>
    <row r="1139" spans="1:10" ht="45" x14ac:dyDescent="0.25">
      <c r="A1139" s="375">
        <v>105</v>
      </c>
      <c r="B1139" s="26" t="s">
        <v>6756</v>
      </c>
      <c r="C1139" s="74" t="s">
        <v>912</v>
      </c>
      <c r="D1139" s="74" t="s">
        <v>1054</v>
      </c>
      <c r="E1139" s="309">
        <v>0.1</v>
      </c>
      <c r="F1139" s="306">
        <v>200</v>
      </c>
      <c r="G1139" s="307" t="s">
        <v>5548</v>
      </c>
      <c r="H1139" s="74" t="s">
        <v>6640</v>
      </c>
      <c r="I1139" s="74"/>
      <c r="J1139" s="286" t="s">
        <v>5667</v>
      </c>
    </row>
    <row r="1140" spans="1:10" ht="30" x14ac:dyDescent="0.25">
      <c r="A1140" s="375">
        <v>106</v>
      </c>
      <c r="B1140" s="318" t="s">
        <v>6757</v>
      </c>
      <c r="C1140" s="304" t="s">
        <v>997</v>
      </c>
      <c r="D1140" s="74" t="s">
        <v>1054</v>
      </c>
      <c r="E1140" s="305">
        <v>0.43</v>
      </c>
      <c r="F1140" s="306">
        <v>988.99999999999989</v>
      </c>
      <c r="G1140" s="307" t="s">
        <v>5548</v>
      </c>
      <c r="H1140" s="74" t="s">
        <v>45</v>
      </c>
      <c r="I1140" s="74" t="s">
        <v>2885</v>
      </c>
      <c r="J1140" s="286"/>
    </row>
    <row r="1141" spans="1:10" ht="30" x14ac:dyDescent="0.25">
      <c r="A1141" s="375">
        <v>107</v>
      </c>
      <c r="B1141" s="26" t="s">
        <v>6758</v>
      </c>
      <c r="C1141" s="304" t="s">
        <v>997</v>
      </c>
      <c r="D1141" s="74" t="s">
        <v>1054</v>
      </c>
      <c r="E1141" s="309">
        <v>0.45</v>
      </c>
      <c r="F1141" s="306">
        <v>900</v>
      </c>
      <c r="G1141" s="307" t="s">
        <v>5567</v>
      </c>
      <c r="H1141" s="74" t="s">
        <v>45</v>
      </c>
      <c r="I1141" s="74" t="s">
        <v>2885</v>
      </c>
      <c r="J1141" s="26"/>
    </row>
    <row r="1142" spans="1:10" ht="30" x14ac:dyDescent="0.25">
      <c r="A1142" s="375">
        <v>108</v>
      </c>
      <c r="B1142" s="26" t="s">
        <v>6759</v>
      </c>
      <c r="C1142" s="304" t="s">
        <v>912</v>
      </c>
      <c r="D1142" s="74" t="s">
        <v>1054</v>
      </c>
      <c r="E1142" s="309">
        <v>2.6799999999999997</v>
      </c>
      <c r="F1142" s="306">
        <v>5627.9999999999991</v>
      </c>
      <c r="G1142" s="307" t="s">
        <v>5567</v>
      </c>
      <c r="H1142" s="74" t="s">
        <v>1398</v>
      </c>
      <c r="I1142" s="74" t="s">
        <v>1413</v>
      </c>
      <c r="J1142" s="286" t="s">
        <v>6760</v>
      </c>
    </row>
    <row r="1143" spans="1:10" x14ac:dyDescent="0.25">
      <c r="A1143" s="375">
        <v>109</v>
      </c>
      <c r="B1143" s="26" t="s">
        <v>6761</v>
      </c>
      <c r="C1143" s="93" t="s">
        <v>912</v>
      </c>
      <c r="D1143" s="74" t="s">
        <v>1054</v>
      </c>
      <c r="E1143" s="305">
        <v>3</v>
      </c>
      <c r="F1143" s="306">
        <v>7500</v>
      </c>
      <c r="G1143" s="307" t="s">
        <v>5548</v>
      </c>
      <c r="H1143" s="74" t="s">
        <v>1398</v>
      </c>
      <c r="I1143" s="190" t="s">
        <v>1413</v>
      </c>
      <c r="J1143" s="286"/>
    </row>
    <row r="1144" spans="1:10" x14ac:dyDescent="0.25">
      <c r="A1144" s="375">
        <v>110</v>
      </c>
      <c r="B1144" s="26" t="s">
        <v>6762</v>
      </c>
      <c r="C1144" s="93" t="s">
        <v>912</v>
      </c>
      <c r="D1144" s="74" t="s">
        <v>1054</v>
      </c>
      <c r="E1144" s="305">
        <v>0.56999999999999995</v>
      </c>
      <c r="F1144" s="306">
        <v>1140</v>
      </c>
      <c r="G1144" s="307" t="s">
        <v>5567</v>
      </c>
      <c r="H1144" s="190" t="s">
        <v>1398</v>
      </c>
      <c r="I1144" s="74" t="s">
        <v>1659</v>
      </c>
      <c r="J1144" s="286"/>
    </row>
    <row r="1145" spans="1:10" x14ac:dyDescent="0.25">
      <c r="A1145" s="375">
        <v>111</v>
      </c>
      <c r="B1145" s="26" t="s">
        <v>6763</v>
      </c>
      <c r="C1145" s="74" t="s">
        <v>912</v>
      </c>
      <c r="D1145" s="74" t="s">
        <v>1054</v>
      </c>
      <c r="E1145" s="311">
        <v>0.8</v>
      </c>
      <c r="F1145" s="306">
        <v>1760.0000000000002</v>
      </c>
      <c r="G1145" s="307" t="s">
        <v>5548</v>
      </c>
      <c r="H1145" s="190" t="s">
        <v>1398</v>
      </c>
      <c r="I1145" s="74" t="s">
        <v>1659</v>
      </c>
      <c r="J1145" s="286"/>
    </row>
    <row r="1146" spans="1:10" x14ac:dyDescent="0.25">
      <c r="A1146" s="375">
        <v>112</v>
      </c>
      <c r="B1146" s="26" t="s">
        <v>6764</v>
      </c>
      <c r="C1146" s="304" t="s">
        <v>997</v>
      </c>
      <c r="D1146" s="74" t="s">
        <v>1054</v>
      </c>
      <c r="E1146" s="309">
        <v>1.7799999999999998</v>
      </c>
      <c r="F1146" s="306">
        <v>3559.9999999999995</v>
      </c>
      <c r="G1146" s="307" t="s">
        <v>5567</v>
      </c>
      <c r="H1146" s="190" t="s">
        <v>45</v>
      </c>
      <c r="I1146" s="74" t="s">
        <v>6746</v>
      </c>
      <c r="J1146" s="26"/>
    </row>
    <row r="1147" spans="1:10" ht="60" x14ac:dyDescent="0.25">
      <c r="A1147" s="375">
        <v>113</v>
      </c>
      <c r="B1147" s="26" t="s">
        <v>6765</v>
      </c>
      <c r="C1147" s="304" t="s">
        <v>997</v>
      </c>
      <c r="D1147" s="74" t="s">
        <v>1054</v>
      </c>
      <c r="E1147" s="309">
        <v>1</v>
      </c>
      <c r="F1147" s="306">
        <v>4000</v>
      </c>
      <c r="G1147" s="307" t="s">
        <v>5548</v>
      </c>
      <c r="H1147" s="74" t="s">
        <v>45</v>
      </c>
      <c r="I1147" s="74" t="s">
        <v>6712</v>
      </c>
      <c r="J1147" s="26" t="s">
        <v>78</v>
      </c>
    </row>
    <row r="1148" spans="1:10" ht="30" x14ac:dyDescent="0.25">
      <c r="A1148" s="375">
        <v>114</v>
      </c>
      <c r="B1148" s="26" t="s">
        <v>6766</v>
      </c>
      <c r="C1148" s="304" t="s">
        <v>997</v>
      </c>
      <c r="D1148" s="74" t="s">
        <v>1054</v>
      </c>
      <c r="E1148" s="309">
        <v>0.59</v>
      </c>
      <c r="F1148" s="306">
        <v>2065</v>
      </c>
      <c r="G1148" s="307" t="s">
        <v>5567</v>
      </c>
      <c r="H1148" s="74" t="s">
        <v>45</v>
      </c>
      <c r="I1148" s="74" t="s">
        <v>6712</v>
      </c>
      <c r="J1148" s="26" t="s">
        <v>78</v>
      </c>
    </row>
    <row r="1149" spans="1:10" ht="30" x14ac:dyDescent="0.25">
      <c r="A1149" s="375">
        <v>115</v>
      </c>
      <c r="B1149" s="26" t="s">
        <v>6767</v>
      </c>
      <c r="C1149" s="304" t="s">
        <v>623</v>
      </c>
      <c r="D1149" s="74" t="s">
        <v>1054</v>
      </c>
      <c r="E1149" s="309"/>
      <c r="F1149" s="306">
        <v>840.00000000000011</v>
      </c>
      <c r="G1149" s="307" t="s">
        <v>5548</v>
      </c>
      <c r="H1149" s="74" t="s">
        <v>1704</v>
      </c>
      <c r="I1149" s="74"/>
      <c r="J1149" s="26"/>
    </row>
    <row r="1150" spans="1:10" ht="30" x14ac:dyDescent="0.25">
      <c r="A1150" s="375">
        <v>116</v>
      </c>
      <c r="B1150" s="26" t="s">
        <v>6768</v>
      </c>
      <c r="C1150" s="304" t="s">
        <v>997</v>
      </c>
      <c r="D1150" s="74" t="s">
        <v>1054</v>
      </c>
      <c r="E1150" s="309">
        <v>0.06</v>
      </c>
      <c r="F1150" s="306">
        <v>240</v>
      </c>
      <c r="G1150" s="307" t="s">
        <v>5548</v>
      </c>
      <c r="H1150" s="74" t="s">
        <v>6640</v>
      </c>
      <c r="I1150" s="74"/>
      <c r="J1150" s="26" t="s">
        <v>6769</v>
      </c>
    </row>
    <row r="1151" spans="1:10" ht="105" x14ac:dyDescent="0.25">
      <c r="A1151" s="375">
        <v>117</v>
      </c>
      <c r="B1151" s="26" t="s">
        <v>6770</v>
      </c>
      <c r="C1151" s="304" t="s">
        <v>623</v>
      </c>
      <c r="D1151" s="74" t="s">
        <v>1054</v>
      </c>
      <c r="E1151" s="309">
        <v>1.5200000000000002</v>
      </c>
      <c r="F1151" s="306">
        <v>4560.0000000000009</v>
      </c>
      <c r="G1151" s="307" t="s">
        <v>5548</v>
      </c>
      <c r="H1151" s="74" t="s">
        <v>45</v>
      </c>
      <c r="I1151" s="74" t="s">
        <v>2885</v>
      </c>
      <c r="J1151" s="26" t="s">
        <v>78</v>
      </c>
    </row>
    <row r="1152" spans="1:10" ht="45" x14ac:dyDescent="0.25">
      <c r="A1152" s="375">
        <v>118</v>
      </c>
      <c r="B1152" s="26" t="s">
        <v>6771</v>
      </c>
      <c r="C1152" s="304" t="s">
        <v>997</v>
      </c>
      <c r="D1152" s="74" t="s">
        <v>1054</v>
      </c>
      <c r="E1152" s="309">
        <v>0.44</v>
      </c>
      <c r="F1152" s="306">
        <v>1232</v>
      </c>
      <c r="G1152" s="307" t="s">
        <v>5567</v>
      </c>
      <c r="H1152" s="74" t="s">
        <v>45</v>
      </c>
      <c r="I1152" s="74" t="s">
        <v>2885</v>
      </c>
      <c r="J1152" s="26" t="s">
        <v>6772</v>
      </c>
    </row>
    <row r="1153" spans="1:10" ht="30" x14ac:dyDescent="0.25">
      <c r="A1153" s="375">
        <v>119</v>
      </c>
      <c r="B1153" s="26" t="s">
        <v>6773</v>
      </c>
      <c r="C1153" s="74" t="s">
        <v>997</v>
      </c>
      <c r="D1153" s="74" t="s">
        <v>1054</v>
      </c>
      <c r="E1153" s="309">
        <v>0.2</v>
      </c>
      <c r="F1153" s="306">
        <v>420.00000000000006</v>
      </c>
      <c r="G1153" s="307" t="s">
        <v>5548</v>
      </c>
      <c r="H1153" s="74" t="s">
        <v>6640</v>
      </c>
      <c r="I1153" s="74"/>
      <c r="J1153" s="286" t="s">
        <v>5667</v>
      </c>
    </row>
    <row r="1154" spans="1:10" ht="75" x14ac:dyDescent="0.25">
      <c r="A1154" s="375">
        <v>120</v>
      </c>
      <c r="B1154" s="26" t="s">
        <v>6774</v>
      </c>
      <c r="C1154" s="74" t="s">
        <v>20</v>
      </c>
      <c r="D1154" s="74" t="s">
        <v>1148</v>
      </c>
      <c r="E1154" s="311">
        <v>0.6100000000000001</v>
      </c>
      <c r="F1154" s="306">
        <v>1708.0000000000002</v>
      </c>
      <c r="G1154" s="307" t="s">
        <v>5548</v>
      </c>
      <c r="H1154" s="74" t="s">
        <v>1398</v>
      </c>
      <c r="I1154" s="74" t="s">
        <v>1408</v>
      </c>
      <c r="J1154" s="286"/>
    </row>
    <row r="1155" spans="1:10" ht="45" x14ac:dyDescent="0.25">
      <c r="A1155" s="375">
        <v>121</v>
      </c>
      <c r="B1155" s="26" t="s">
        <v>6775</v>
      </c>
      <c r="C1155" s="74" t="s">
        <v>134</v>
      </c>
      <c r="D1155" s="74" t="s">
        <v>1148</v>
      </c>
      <c r="E1155" s="311">
        <v>1.02</v>
      </c>
      <c r="F1155" s="306">
        <v>2500</v>
      </c>
      <c r="G1155" s="307" t="s">
        <v>5548</v>
      </c>
      <c r="H1155" s="74" t="s">
        <v>1398</v>
      </c>
      <c r="I1155" s="74" t="s">
        <v>1528</v>
      </c>
      <c r="J1155" s="286"/>
    </row>
    <row r="1156" spans="1:10" x14ac:dyDescent="0.25">
      <c r="A1156" s="375">
        <v>122</v>
      </c>
      <c r="B1156" s="26" t="s">
        <v>1014</v>
      </c>
      <c r="C1156" s="74" t="s">
        <v>20</v>
      </c>
      <c r="D1156" s="74" t="s">
        <v>1148</v>
      </c>
      <c r="E1156" s="309">
        <v>0.65</v>
      </c>
      <c r="F1156" s="306">
        <v>1755.0000000000002</v>
      </c>
      <c r="G1156" s="307" t="s">
        <v>5567</v>
      </c>
      <c r="H1156" s="74" t="s">
        <v>1398</v>
      </c>
      <c r="I1156" s="190" t="s">
        <v>1408</v>
      </c>
      <c r="J1156" s="286"/>
    </row>
    <row r="1157" spans="1:10" ht="45" x14ac:dyDescent="0.25">
      <c r="A1157" s="375">
        <v>123</v>
      </c>
      <c r="B1157" s="26" t="s">
        <v>6776</v>
      </c>
      <c r="C1157" s="74" t="s">
        <v>20</v>
      </c>
      <c r="D1157" s="74" t="s">
        <v>1148</v>
      </c>
      <c r="E1157" s="309">
        <v>1.05</v>
      </c>
      <c r="F1157" s="306">
        <v>2100</v>
      </c>
      <c r="G1157" s="307" t="s">
        <v>5548</v>
      </c>
      <c r="H1157" s="74" t="s">
        <v>1398</v>
      </c>
      <c r="I1157" s="190" t="s">
        <v>1408</v>
      </c>
      <c r="J1157" s="286"/>
    </row>
    <row r="1158" spans="1:10" ht="45" x14ac:dyDescent="0.25">
      <c r="A1158" s="375">
        <v>124</v>
      </c>
      <c r="B1158" s="26" t="s">
        <v>6777</v>
      </c>
      <c r="C1158" s="74" t="s">
        <v>286</v>
      </c>
      <c r="D1158" s="74" t="s">
        <v>1148</v>
      </c>
      <c r="E1158" s="309"/>
      <c r="F1158" s="306">
        <v>800</v>
      </c>
      <c r="G1158" s="307" t="s">
        <v>5548</v>
      </c>
      <c r="H1158" s="74" t="s">
        <v>6640</v>
      </c>
      <c r="I1158" s="190"/>
      <c r="J1158" s="286" t="s">
        <v>5667</v>
      </c>
    </row>
    <row r="1159" spans="1:10" ht="45" x14ac:dyDescent="0.25">
      <c r="A1159" s="375">
        <v>125</v>
      </c>
      <c r="B1159" s="26" t="s">
        <v>6778</v>
      </c>
      <c r="C1159" s="74" t="s">
        <v>286</v>
      </c>
      <c r="D1159" s="74" t="s">
        <v>1148</v>
      </c>
      <c r="E1159" s="309">
        <v>0.22</v>
      </c>
      <c r="F1159" s="306">
        <v>1179</v>
      </c>
      <c r="G1159" s="307" t="s">
        <v>5548</v>
      </c>
      <c r="H1159" s="74" t="s">
        <v>6640</v>
      </c>
      <c r="I1159" s="74"/>
      <c r="J1159" s="286" t="s">
        <v>5667</v>
      </c>
    </row>
    <row r="1160" spans="1:10" ht="30" x14ac:dyDescent="0.25">
      <c r="A1160" s="375">
        <v>126</v>
      </c>
      <c r="B1160" s="26" t="s">
        <v>6779</v>
      </c>
      <c r="C1160" s="74" t="s">
        <v>286</v>
      </c>
      <c r="D1160" s="74" t="s">
        <v>1148</v>
      </c>
      <c r="E1160" s="309">
        <v>0.12</v>
      </c>
      <c r="F1160" s="306">
        <v>439</v>
      </c>
      <c r="G1160" s="307" t="s">
        <v>5548</v>
      </c>
      <c r="H1160" s="74" t="s">
        <v>6640</v>
      </c>
      <c r="I1160" s="190"/>
      <c r="J1160" s="286" t="s">
        <v>5667</v>
      </c>
    </row>
    <row r="1161" spans="1:10" ht="30" x14ac:dyDescent="0.25">
      <c r="A1161" s="375">
        <v>127</v>
      </c>
      <c r="B1161" s="26" t="s">
        <v>6780</v>
      </c>
      <c r="C1161" s="74" t="s">
        <v>286</v>
      </c>
      <c r="D1161" s="74" t="s">
        <v>1148</v>
      </c>
      <c r="E1161" s="309">
        <v>2.9200000000000004</v>
      </c>
      <c r="F1161" s="306">
        <v>8760.0000000000018</v>
      </c>
      <c r="G1161" s="307" t="s">
        <v>5548</v>
      </c>
      <c r="H1161" s="74" t="s">
        <v>45</v>
      </c>
      <c r="I1161" s="74" t="s">
        <v>1410</v>
      </c>
      <c r="J1161" s="26"/>
    </row>
    <row r="1162" spans="1:10" ht="30" x14ac:dyDescent="0.25">
      <c r="A1162" s="375">
        <v>128</v>
      </c>
      <c r="B1162" s="26" t="s">
        <v>6781</v>
      </c>
      <c r="C1162" s="304" t="s">
        <v>286</v>
      </c>
      <c r="D1162" s="74" t="s">
        <v>1148</v>
      </c>
      <c r="E1162" s="309"/>
      <c r="F1162" s="306">
        <v>280</v>
      </c>
      <c r="G1162" s="307" t="s">
        <v>5548</v>
      </c>
      <c r="H1162" s="74" t="s">
        <v>6640</v>
      </c>
      <c r="I1162" s="74"/>
      <c r="J1162" s="26" t="s">
        <v>5667</v>
      </c>
    </row>
    <row r="1163" spans="1:10" ht="60" x14ac:dyDescent="0.25">
      <c r="A1163" s="375">
        <v>129</v>
      </c>
      <c r="B1163" s="26" t="s">
        <v>6782</v>
      </c>
      <c r="C1163" s="74" t="s">
        <v>286</v>
      </c>
      <c r="D1163" s="74" t="s">
        <v>1148</v>
      </c>
      <c r="E1163" s="309">
        <v>0.44</v>
      </c>
      <c r="F1163" s="306">
        <v>880</v>
      </c>
      <c r="G1163" s="307" t="s">
        <v>5567</v>
      </c>
      <c r="H1163" s="74" t="s">
        <v>45</v>
      </c>
      <c r="I1163" s="74" t="s">
        <v>1410</v>
      </c>
      <c r="J1163" s="286" t="s">
        <v>6783</v>
      </c>
    </row>
    <row r="1164" spans="1:10" ht="75" x14ac:dyDescent="0.25">
      <c r="A1164" s="375">
        <v>130</v>
      </c>
      <c r="B1164" s="26" t="s">
        <v>6784</v>
      </c>
      <c r="C1164" s="74" t="s">
        <v>286</v>
      </c>
      <c r="D1164" s="74" t="s">
        <v>1148</v>
      </c>
      <c r="E1164" s="309">
        <v>1.425</v>
      </c>
      <c r="F1164" s="306">
        <v>7125</v>
      </c>
      <c r="G1164" s="307" t="s">
        <v>5548</v>
      </c>
      <c r="H1164" s="74" t="s">
        <v>45</v>
      </c>
      <c r="I1164" s="74" t="s">
        <v>1410</v>
      </c>
      <c r="J1164" s="26" t="s">
        <v>78</v>
      </c>
    </row>
    <row r="1165" spans="1:10" ht="79.5" customHeight="1" x14ac:dyDescent="0.25">
      <c r="A1165" s="375">
        <v>131</v>
      </c>
      <c r="B1165" s="26" t="s">
        <v>6785</v>
      </c>
      <c r="C1165" s="304" t="s">
        <v>20</v>
      </c>
      <c r="D1165" s="74" t="s">
        <v>1148</v>
      </c>
      <c r="E1165" s="309">
        <v>0.4</v>
      </c>
      <c r="F1165" s="306">
        <v>2640</v>
      </c>
      <c r="G1165" s="307" t="s">
        <v>5548</v>
      </c>
      <c r="H1165" s="74" t="s">
        <v>1704</v>
      </c>
      <c r="I1165" s="74"/>
      <c r="J1165" s="379" t="s">
        <v>6786</v>
      </c>
    </row>
    <row r="1166" spans="1:10" ht="30" x14ac:dyDescent="0.25">
      <c r="A1166" s="375">
        <v>132</v>
      </c>
      <c r="B1166" s="26" t="s">
        <v>6787</v>
      </c>
      <c r="C1166" s="304" t="s">
        <v>20</v>
      </c>
      <c r="D1166" s="74" t="s">
        <v>1148</v>
      </c>
      <c r="E1166" s="309">
        <v>0.15</v>
      </c>
      <c r="F1166" s="306">
        <v>464.99999999999994</v>
      </c>
      <c r="G1166" s="307" t="s">
        <v>5548</v>
      </c>
      <c r="H1166" s="74" t="s">
        <v>6640</v>
      </c>
      <c r="I1166" s="74"/>
      <c r="J1166" s="26" t="s">
        <v>5667</v>
      </c>
    </row>
    <row r="1167" spans="1:10" x14ac:dyDescent="0.25">
      <c r="A1167" s="375">
        <v>133</v>
      </c>
      <c r="B1167" s="26" t="s">
        <v>6788</v>
      </c>
      <c r="C1167" s="304" t="s">
        <v>623</v>
      </c>
      <c r="D1167" s="74" t="s">
        <v>1227</v>
      </c>
      <c r="E1167" s="309">
        <v>0.16500000000000001</v>
      </c>
      <c r="F1167" s="306">
        <v>413</v>
      </c>
      <c r="G1167" s="307" t="s">
        <v>5548</v>
      </c>
      <c r="H1167" s="190" t="s">
        <v>1398</v>
      </c>
      <c r="I1167" s="74" t="s">
        <v>1482</v>
      </c>
      <c r="J1167" s="26"/>
    </row>
    <row r="1168" spans="1:10" ht="30" x14ac:dyDescent="0.25">
      <c r="A1168" s="375">
        <v>134</v>
      </c>
      <c r="B1168" s="26" t="s">
        <v>6789</v>
      </c>
      <c r="C1168" s="304" t="s">
        <v>20</v>
      </c>
      <c r="D1168" s="74" t="s">
        <v>1148</v>
      </c>
      <c r="E1168" s="309">
        <v>0.1</v>
      </c>
      <c r="F1168" s="306">
        <v>490.00000000000006</v>
      </c>
      <c r="G1168" s="307" t="s">
        <v>5548</v>
      </c>
      <c r="H1168" s="190" t="s">
        <v>6640</v>
      </c>
      <c r="I1168" s="74"/>
      <c r="J1168" s="26" t="s">
        <v>5667</v>
      </c>
    </row>
    <row r="1169" spans="1:10" ht="30" x14ac:dyDescent="0.25">
      <c r="A1169" s="375">
        <v>135</v>
      </c>
      <c r="B1169" s="318" t="s">
        <v>6790</v>
      </c>
      <c r="C1169" s="304" t="s">
        <v>793</v>
      </c>
      <c r="D1169" s="74" t="s">
        <v>1148</v>
      </c>
      <c r="E1169" s="305">
        <v>1.78</v>
      </c>
      <c r="F1169" s="306">
        <v>4450</v>
      </c>
      <c r="G1169" s="307" t="s">
        <v>5567</v>
      </c>
      <c r="H1169" s="74" t="s">
        <v>1398</v>
      </c>
      <c r="I1169" s="74" t="s">
        <v>1406</v>
      </c>
      <c r="J1169" s="286"/>
    </row>
    <row r="1170" spans="1:10" ht="45" x14ac:dyDescent="0.25">
      <c r="A1170" s="375">
        <v>136</v>
      </c>
      <c r="B1170" s="318" t="s">
        <v>6791</v>
      </c>
      <c r="C1170" s="304" t="s">
        <v>20</v>
      </c>
      <c r="D1170" s="74" t="s">
        <v>1148</v>
      </c>
      <c r="E1170" s="305">
        <v>0.97</v>
      </c>
      <c r="F1170" s="306">
        <v>2037</v>
      </c>
      <c r="G1170" s="307" t="s">
        <v>5567</v>
      </c>
      <c r="H1170" s="74" t="s">
        <v>1398</v>
      </c>
      <c r="I1170" s="74" t="s">
        <v>1406</v>
      </c>
      <c r="J1170" s="286"/>
    </row>
    <row r="1171" spans="1:10" ht="30" x14ac:dyDescent="0.25">
      <c r="A1171" s="375">
        <v>137</v>
      </c>
      <c r="B1171" s="26" t="s">
        <v>6792</v>
      </c>
      <c r="C1171" s="304" t="s">
        <v>20</v>
      </c>
      <c r="D1171" s="74" t="s">
        <v>1148</v>
      </c>
      <c r="E1171" s="309">
        <v>0.28000000000000003</v>
      </c>
      <c r="F1171" s="306">
        <v>1176.0000000000002</v>
      </c>
      <c r="G1171" s="307" t="s">
        <v>5548</v>
      </c>
      <c r="H1171" s="74" t="s">
        <v>1398</v>
      </c>
      <c r="I1171" s="74" t="s">
        <v>1528</v>
      </c>
      <c r="J1171" s="26"/>
    </row>
    <row r="1172" spans="1:10" ht="60" x14ac:dyDescent="0.25">
      <c r="A1172" s="375">
        <v>138</v>
      </c>
      <c r="B1172" s="26" t="s">
        <v>6793</v>
      </c>
      <c r="C1172" s="93" t="s">
        <v>20</v>
      </c>
      <c r="D1172" s="74" t="s">
        <v>1148</v>
      </c>
      <c r="E1172" s="309">
        <v>1.49</v>
      </c>
      <c r="F1172" s="306">
        <v>3426.9999999999995</v>
      </c>
      <c r="G1172" s="307" t="s">
        <v>5548</v>
      </c>
      <c r="H1172" s="74" t="s">
        <v>1398</v>
      </c>
      <c r="I1172" s="74" t="s">
        <v>1528</v>
      </c>
      <c r="J1172" s="26"/>
    </row>
    <row r="1173" spans="1:10" ht="30" x14ac:dyDescent="0.25">
      <c r="A1173" s="375">
        <v>139</v>
      </c>
      <c r="B1173" s="26" t="s">
        <v>6794</v>
      </c>
      <c r="C1173" s="304" t="s">
        <v>20</v>
      </c>
      <c r="D1173" s="74" t="s">
        <v>1148</v>
      </c>
      <c r="E1173" s="311">
        <v>1</v>
      </c>
      <c r="F1173" s="306">
        <v>2200</v>
      </c>
      <c r="G1173" s="307" t="s">
        <v>5567</v>
      </c>
      <c r="H1173" s="74" t="s">
        <v>1398</v>
      </c>
      <c r="I1173" s="74" t="s">
        <v>2268</v>
      </c>
      <c r="J1173" s="286"/>
    </row>
    <row r="1174" spans="1:10" x14ac:dyDescent="0.25">
      <c r="A1174" s="375">
        <v>140</v>
      </c>
      <c r="B1174" s="312" t="s">
        <v>6795</v>
      </c>
      <c r="C1174" s="74" t="s">
        <v>20</v>
      </c>
      <c r="D1174" s="74" t="s">
        <v>1148</v>
      </c>
      <c r="E1174" s="305">
        <v>3.05</v>
      </c>
      <c r="F1174" s="306">
        <v>9149.9999999999982</v>
      </c>
      <c r="G1174" s="307" t="s">
        <v>5548</v>
      </c>
      <c r="H1174" s="74" t="s">
        <v>45</v>
      </c>
      <c r="I1174" s="74" t="s">
        <v>6796</v>
      </c>
      <c r="J1174" s="286" t="s">
        <v>78</v>
      </c>
    </row>
    <row r="1175" spans="1:10" ht="30" x14ac:dyDescent="0.25">
      <c r="A1175" s="375">
        <v>141</v>
      </c>
      <c r="B1175" s="26" t="s">
        <v>6797</v>
      </c>
      <c r="C1175" s="74" t="s">
        <v>20</v>
      </c>
      <c r="D1175" s="74" t="s">
        <v>1148</v>
      </c>
      <c r="E1175" s="309">
        <v>1.9</v>
      </c>
      <c r="F1175" s="306">
        <v>5319.9999999999991</v>
      </c>
      <c r="G1175" s="307" t="s">
        <v>5548</v>
      </c>
      <c r="H1175" s="74" t="s">
        <v>1398</v>
      </c>
      <c r="I1175" s="190" t="s">
        <v>1449</v>
      </c>
      <c r="J1175" s="286"/>
    </row>
    <row r="1176" spans="1:10" ht="60" x14ac:dyDescent="0.25">
      <c r="A1176" s="375">
        <v>142</v>
      </c>
      <c r="B1176" s="26" t="s">
        <v>6798</v>
      </c>
      <c r="C1176" s="304" t="s">
        <v>20</v>
      </c>
      <c r="D1176" s="74" t="s">
        <v>1148</v>
      </c>
      <c r="E1176" s="309">
        <v>0.93500000000000005</v>
      </c>
      <c r="F1176" s="306">
        <v>2244</v>
      </c>
      <c r="G1176" s="307" t="s">
        <v>5567</v>
      </c>
      <c r="H1176" s="74" t="s">
        <v>1398</v>
      </c>
      <c r="I1176" s="74" t="s">
        <v>3713</v>
      </c>
      <c r="J1176" s="286"/>
    </row>
    <row r="1177" spans="1:10" ht="75" x14ac:dyDescent="0.25">
      <c r="A1177" s="375">
        <v>143</v>
      </c>
      <c r="B1177" s="26" t="s">
        <v>6799</v>
      </c>
      <c r="C1177" s="304" t="s">
        <v>20</v>
      </c>
      <c r="D1177" s="74" t="s">
        <v>1148</v>
      </c>
      <c r="E1177" s="309">
        <v>0.53500000000000003</v>
      </c>
      <c r="F1177" s="306">
        <v>2140</v>
      </c>
      <c r="G1177" s="307" t="s">
        <v>5548</v>
      </c>
      <c r="H1177" s="74" t="s">
        <v>45</v>
      </c>
      <c r="I1177" s="74" t="s">
        <v>1410</v>
      </c>
      <c r="J1177" s="286" t="s">
        <v>78</v>
      </c>
    </row>
    <row r="1178" spans="1:10" ht="75" x14ac:dyDescent="0.25">
      <c r="A1178" s="375">
        <v>144</v>
      </c>
      <c r="B1178" s="26" t="s">
        <v>6800</v>
      </c>
      <c r="C1178" s="304" t="s">
        <v>20</v>
      </c>
      <c r="D1178" s="74" t="s">
        <v>1148</v>
      </c>
      <c r="E1178" s="309">
        <v>0.2</v>
      </c>
      <c r="F1178" s="306">
        <v>3550</v>
      </c>
      <c r="G1178" s="307" t="s">
        <v>5548</v>
      </c>
      <c r="H1178" s="74" t="s">
        <v>1704</v>
      </c>
      <c r="I1178" s="74"/>
      <c r="J1178" s="286"/>
    </row>
    <row r="1179" spans="1:10" ht="60" x14ac:dyDescent="0.25">
      <c r="A1179" s="375">
        <v>145</v>
      </c>
      <c r="B1179" s="26" t="s">
        <v>6801</v>
      </c>
      <c r="C1179" s="304" t="s">
        <v>6802</v>
      </c>
      <c r="D1179" s="74" t="s">
        <v>1227</v>
      </c>
      <c r="E1179" s="309">
        <v>2.6</v>
      </c>
      <c r="F1179" s="306">
        <v>7800</v>
      </c>
      <c r="G1179" s="307" t="s">
        <v>5548</v>
      </c>
      <c r="H1179" s="74" t="s">
        <v>1398</v>
      </c>
      <c r="I1179" s="74" t="s">
        <v>1413</v>
      </c>
      <c r="J1179" s="286"/>
    </row>
    <row r="1180" spans="1:10" ht="30" x14ac:dyDescent="0.25">
      <c r="A1180" s="375">
        <v>146</v>
      </c>
      <c r="B1180" s="26" t="s">
        <v>6803</v>
      </c>
      <c r="C1180" s="304" t="s">
        <v>912</v>
      </c>
      <c r="D1180" s="74" t="s">
        <v>1227</v>
      </c>
      <c r="E1180" s="309">
        <v>1.1599999999999999</v>
      </c>
      <c r="F1180" s="306">
        <v>2900</v>
      </c>
      <c r="G1180" s="307" t="s">
        <v>5567</v>
      </c>
      <c r="H1180" s="74" t="s">
        <v>1398</v>
      </c>
      <c r="I1180" s="74" t="s">
        <v>1413</v>
      </c>
      <c r="J1180" s="286"/>
    </row>
    <row r="1181" spans="1:10" x14ac:dyDescent="0.25">
      <c r="A1181" s="375">
        <v>147</v>
      </c>
      <c r="B1181" s="26" t="s">
        <v>6804</v>
      </c>
      <c r="C1181" s="74" t="s">
        <v>912</v>
      </c>
      <c r="D1181" s="74" t="s">
        <v>1227</v>
      </c>
      <c r="E1181" s="309">
        <v>4.2</v>
      </c>
      <c r="F1181" s="306">
        <v>12600.000000000002</v>
      </c>
      <c r="G1181" s="307" t="s">
        <v>5548</v>
      </c>
      <c r="H1181" s="74" t="s">
        <v>1398</v>
      </c>
      <c r="I1181" s="333" t="s">
        <v>1520</v>
      </c>
      <c r="J1181" s="286"/>
    </row>
    <row r="1182" spans="1:10" ht="30" x14ac:dyDescent="0.25">
      <c r="A1182" s="375">
        <v>148</v>
      </c>
      <c r="B1182" s="26" t="s">
        <v>6805</v>
      </c>
      <c r="C1182" s="74" t="s">
        <v>473</v>
      </c>
      <c r="D1182" s="74" t="s">
        <v>1227</v>
      </c>
      <c r="E1182" s="309">
        <v>2.44</v>
      </c>
      <c r="F1182" s="306">
        <v>7320</v>
      </c>
      <c r="G1182" s="307" t="s">
        <v>5548</v>
      </c>
      <c r="H1182" s="74" t="s">
        <v>1398</v>
      </c>
      <c r="I1182" s="74" t="s">
        <v>1406</v>
      </c>
      <c r="J1182" s="26"/>
    </row>
    <row r="1183" spans="1:10" ht="45" x14ac:dyDescent="0.25">
      <c r="A1183" s="375">
        <v>149</v>
      </c>
      <c r="B1183" s="26" t="s">
        <v>6806</v>
      </c>
      <c r="C1183" s="304" t="s">
        <v>912</v>
      </c>
      <c r="D1183" s="74" t="s">
        <v>1227</v>
      </c>
      <c r="E1183" s="309">
        <v>0.37</v>
      </c>
      <c r="F1183" s="306">
        <v>740</v>
      </c>
      <c r="G1183" s="307" t="s">
        <v>5567</v>
      </c>
      <c r="H1183" s="74" t="s">
        <v>1398</v>
      </c>
      <c r="I1183" s="74" t="s">
        <v>1406</v>
      </c>
      <c r="J1183" s="26"/>
    </row>
    <row r="1184" spans="1:10" x14ac:dyDescent="0.25">
      <c r="A1184" s="375">
        <v>150</v>
      </c>
      <c r="B1184" s="26" t="s">
        <v>6807</v>
      </c>
      <c r="C1184" s="74" t="s">
        <v>493</v>
      </c>
      <c r="D1184" s="74" t="s">
        <v>1295</v>
      </c>
      <c r="E1184" s="309">
        <v>1.54</v>
      </c>
      <c r="F1184" s="306">
        <v>3850</v>
      </c>
      <c r="G1184" s="307" t="s">
        <v>6644</v>
      </c>
      <c r="H1184" s="74" t="s">
        <v>45</v>
      </c>
      <c r="I1184" s="74" t="s">
        <v>2885</v>
      </c>
      <c r="J1184" s="286"/>
    </row>
    <row r="1185" spans="1:10" x14ac:dyDescent="0.25">
      <c r="A1185" s="375">
        <v>151</v>
      </c>
      <c r="B1185" s="312" t="s">
        <v>6808</v>
      </c>
      <c r="C1185" s="74" t="s">
        <v>493</v>
      </c>
      <c r="D1185" s="74" t="s">
        <v>1295</v>
      </c>
      <c r="E1185" s="327">
        <v>1.5</v>
      </c>
      <c r="F1185" s="306">
        <v>6750</v>
      </c>
      <c r="G1185" s="307" t="s">
        <v>6605</v>
      </c>
      <c r="H1185" s="74" t="s">
        <v>45</v>
      </c>
      <c r="I1185" s="74" t="s">
        <v>2885</v>
      </c>
      <c r="J1185" s="26"/>
    </row>
    <row r="1186" spans="1:10" ht="30" x14ac:dyDescent="0.25">
      <c r="A1186" s="375">
        <v>152</v>
      </c>
      <c r="B1186" s="26" t="s">
        <v>6809</v>
      </c>
      <c r="C1186" s="74" t="s">
        <v>493</v>
      </c>
      <c r="D1186" s="74" t="s">
        <v>1295</v>
      </c>
      <c r="E1186" s="311">
        <v>1.7</v>
      </c>
      <c r="F1186" s="306">
        <v>5100</v>
      </c>
      <c r="G1186" s="307" t="s">
        <v>6605</v>
      </c>
      <c r="H1186" s="74" t="s">
        <v>45</v>
      </c>
      <c r="I1186" s="74" t="s">
        <v>2885</v>
      </c>
      <c r="J1186" s="362"/>
    </row>
    <row r="1187" spans="1:10" ht="30" x14ac:dyDescent="0.25">
      <c r="A1187" s="375">
        <v>153</v>
      </c>
      <c r="B1187" s="26" t="s">
        <v>6810</v>
      </c>
      <c r="C1187" s="74" t="s">
        <v>486</v>
      </c>
      <c r="D1187" s="74" t="s">
        <v>1295</v>
      </c>
      <c r="E1187" s="309">
        <v>3</v>
      </c>
      <c r="F1187" s="306">
        <v>12000</v>
      </c>
      <c r="G1187" s="307" t="s">
        <v>6605</v>
      </c>
      <c r="H1187" s="74" t="s">
        <v>45</v>
      </c>
      <c r="I1187" s="74" t="s">
        <v>2885</v>
      </c>
      <c r="J1187" s="26"/>
    </row>
    <row r="1188" spans="1:10" ht="30" x14ac:dyDescent="0.25">
      <c r="A1188" s="375">
        <v>154</v>
      </c>
      <c r="B1188" s="26" t="s">
        <v>6811</v>
      </c>
      <c r="C1188" s="74" t="s">
        <v>486</v>
      </c>
      <c r="D1188" s="74" t="s">
        <v>1295</v>
      </c>
      <c r="E1188" s="311">
        <v>0.62</v>
      </c>
      <c r="F1188" s="306">
        <v>1612</v>
      </c>
      <c r="G1188" s="307" t="s">
        <v>6605</v>
      </c>
      <c r="H1188" s="74" t="s">
        <v>45</v>
      </c>
      <c r="I1188" s="74" t="s">
        <v>2885</v>
      </c>
      <c r="J1188" s="286"/>
    </row>
    <row r="1189" spans="1:10" x14ac:dyDescent="0.25">
      <c r="A1189" s="375">
        <v>155</v>
      </c>
      <c r="B1189" s="26" t="s">
        <v>6812</v>
      </c>
      <c r="C1189" s="93" t="s">
        <v>486</v>
      </c>
      <c r="D1189" s="74" t="s">
        <v>1295</v>
      </c>
      <c r="E1189" s="305">
        <v>1.1850000000000001</v>
      </c>
      <c r="F1189" s="306">
        <v>2963</v>
      </c>
      <c r="G1189" s="307" t="s">
        <v>6644</v>
      </c>
      <c r="H1189" s="74" t="s">
        <v>45</v>
      </c>
      <c r="I1189" s="74" t="s">
        <v>2885</v>
      </c>
      <c r="J1189" s="286"/>
    </row>
    <row r="1190" spans="1:10" ht="45" x14ac:dyDescent="0.25">
      <c r="A1190" s="375">
        <v>156</v>
      </c>
      <c r="B1190" s="26" t="s">
        <v>6813</v>
      </c>
      <c r="C1190" s="74" t="s">
        <v>623</v>
      </c>
      <c r="D1190" s="74" t="s">
        <v>1295</v>
      </c>
      <c r="E1190" s="309">
        <v>0.05</v>
      </c>
      <c r="F1190" s="306">
        <v>300.00000000000006</v>
      </c>
      <c r="G1190" s="307" t="s">
        <v>5548</v>
      </c>
      <c r="H1190" s="74" t="s">
        <v>6640</v>
      </c>
      <c r="I1190" s="74"/>
      <c r="J1190" s="286" t="s">
        <v>5667</v>
      </c>
    </row>
    <row r="1191" spans="1:10" x14ac:dyDescent="0.25">
      <c r="A1191" s="375">
        <v>157</v>
      </c>
      <c r="B1191" s="60" t="s">
        <v>6814</v>
      </c>
      <c r="C1191" s="74" t="s">
        <v>486</v>
      </c>
      <c r="D1191" s="74" t="s">
        <v>1295</v>
      </c>
      <c r="E1191" s="311">
        <v>1.1599999999999999</v>
      </c>
      <c r="F1191" s="306">
        <v>3479.9999999999995</v>
      </c>
      <c r="G1191" s="307" t="s">
        <v>5548</v>
      </c>
      <c r="H1191" s="74" t="s">
        <v>45</v>
      </c>
      <c r="I1191" s="74" t="s">
        <v>2885</v>
      </c>
      <c r="J1191" s="286"/>
    </row>
    <row r="1192" spans="1:10" x14ac:dyDescent="0.25">
      <c r="A1192" s="375"/>
      <c r="B1192" s="60"/>
      <c r="C1192" s="74"/>
      <c r="D1192" s="74" t="s">
        <v>1295</v>
      </c>
      <c r="E1192" s="311"/>
      <c r="F1192" s="306"/>
      <c r="G1192" s="307"/>
      <c r="H1192" s="74"/>
      <c r="I1192" s="74"/>
      <c r="J1192" s="286"/>
    </row>
    <row r="1193" spans="1:10" x14ac:dyDescent="0.25">
      <c r="A1193" s="380"/>
      <c r="B1193" s="381"/>
      <c r="C1193" s="383"/>
      <c r="D1193" s="383"/>
      <c r="E1193" s="384"/>
      <c r="F1193" s="385"/>
      <c r="G1193" s="386"/>
      <c r="H1193" s="387"/>
      <c r="I1193" s="387"/>
      <c r="J1193" s="388"/>
    </row>
    <row r="1194" spans="1:10" ht="30" x14ac:dyDescent="0.25">
      <c r="A1194" s="380">
        <v>10001</v>
      </c>
      <c r="B1194" s="381" t="s">
        <v>6815</v>
      </c>
      <c r="C1194" s="383" t="s">
        <v>791</v>
      </c>
      <c r="D1194" s="383" t="s">
        <v>6816</v>
      </c>
      <c r="E1194" s="384"/>
      <c r="F1194" s="385"/>
      <c r="G1194" s="386" t="s">
        <v>5548</v>
      </c>
      <c r="H1194" s="387"/>
      <c r="I1194" s="387"/>
      <c r="J1194" s="388"/>
    </row>
    <row r="1195" spans="1:10" ht="30" x14ac:dyDescent="0.25">
      <c r="A1195" s="380">
        <v>10002</v>
      </c>
      <c r="B1195" s="381" t="s">
        <v>6817</v>
      </c>
      <c r="C1195" s="390" t="s">
        <v>997</v>
      </c>
      <c r="D1195" s="383" t="s">
        <v>6816</v>
      </c>
      <c r="E1195" s="391"/>
      <c r="F1195" s="385"/>
      <c r="G1195" s="386" t="s">
        <v>5567</v>
      </c>
      <c r="H1195" s="383"/>
      <c r="I1195" s="383"/>
      <c r="J1195" s="381"/>
    </row>
    <row r="1196" spans="1:10" ht="30" x14ac:dyDescent="0.25">
      <c r="A1196" s="380">
        <v>10003</v>
      </c>
      <c r="B1196" s="381" t="s">
        <v>6817</v>
      </c>
      <c r="C1196" s="383" t="s">
        <v>997</v>
      </c>
      <c r="D1196" s="383" t="s">
        <v>6816</v>
      </c>
      <c r="E1196" s="391"/>
      <c r="F1196" s="385"/>
      <c r="G1196" s="386" t="s">
        <v>5567</v>
      </c>
      <c r="H1196" s="383"/>
      <c r="I1196" s="383"/>
      <c r="J1196" s="388"/>
    </row>
    <row r="1197" spans="1:10" ht="30" x14ac:dyDescent="0.25">
      <c r="A1197" s="380">
        <v>10004</v>
      </c>
      <c r="B1197" s="381" t="s">
        <v>6818</v>
      </c>
      <c r="C1197" s="390" t="s">
        <v>997</v>
      </c>
      <c r="D1197" s="383" t="s">
        <v>6816</v>
      </c>
      <c r="E1197" s="391"/>
      <c r="F1197" s="385"/>
      <c r="G1197" s="386" t="s">
        <v>5567</v>
      </c>
      <c r="H1197" s="383"/>
      <c r="I1197" s="383"/>
      <c r="J1197" s="381"/>
    </row>
    <row r="1198" spans="1:10" ht="30" x14ac:dyDescent="0.25">
      <c r="A1198" s="380">
        <v>10005</v>
      </c>
      <c r="B1198" s="381" t="s">
        <v>6818</v>
      </c>
      <c r="C1198" s="383" t="s">
        <v>997</v>
      </c>
      <c r="D1198" s="383" t="s">
        <v>6816</v>
      </c>
      <c r="E1198" s="391"/>
      <c r="F1198" s="385"/>
      <c r="G1198" s="386" t="s">
        <v>5567</v>
      </c>
      <c r="H1198" s="383"/>
      <c r="I1198" s="383"/>
      <c r="J1198" s="388"/>
    </row>
    <row r="1199" spans="1:10" x14ac:dyDescent="0.25">
      <c r="A1199" s="380">
        <v>10006</v>
      </c>
      <c r="B1199" s="381" t="s">
        <v>6819</v>
      </c>
      <c r="C1199" s="390" t="s">
        <v>623</v>
      </c>
      <c r="D1199" s="383" t="s">
        <v>6816</v>
      </c>
      <c r="E1199" s="391"/>
      <c r="F1199" s="385"/>
      <c r="G1199" s="386" t="s">
        <v>5567</v>
      </c>
      <c r="H1199" s="383"/>
      <c r="I1199" s="383"/>
      <c r="J1199" s="381"/>
    </row>
    <row r="1200" spans="1:10" x14ac:dyDescent="0.25">
      <c r="A1200" s="380">
        <v>10007</v>
      </c>
      <c r="B1200" s="381" t="s">
        <v>6819</v>
      </c>
      <c r="C1200" s="383" t="s">
        <v>623</v>
      </c>
      <c r="D1200" s="383" t="s">
        <v>6816</v>
      </c>
      <c r="E1200" s="391"/>
      <c r="F1200" s="385"/>
      <c r="G1200" s="386" t="s">
        <v>5567</v>
      </c>
      <c r="H1200" s="383"/>
      <c r="I1200" s="383"/>
      <c r="J1200" s="388"/>
    </row>
    <row r="1201" spans="1:10" x14ac:dyDescent="0.25">
      <c r="A1201" s="380">
        <v>10008</v>
      </c>
      <c r="B1201" s="381" t="s">
        <v>6820</v>
      </c>
      <c r="C1201" s="390" t="s">
        <v>623</v>
      </c>
      <c r="D1201" s="383" t="s">
        <v>6816</v>
      </c>
      <c r="E1201" s="391"/>
      <c r="F1201" s="385"/>
      <c r="G1201" s="386" t="s">
        <v>5567</v>
      </c>
      <c r="H1201" s="383"/>
      <c r="I1201" s="383"/>
      <c r="J1201" s="381"/>
    </row>
    <row r="1202" spans="1:10" x14ac:dyDescent="0.25">
      <c r="A1202" s="380">
        <v>10009</v>
      </c>
      <c r="B1202" s="381" t="s">
        <v>6820</v>
      </c>
      <c r="C1202" s="383" t="s">
        <v>623</v>
      </c>
      <c r="D1202" s="383" t="s">
        <v>6816</v>
      </c>
      <c r="E1202" s="391"/>
      <c r="F1202" s="385"/>
      <c r="G1202" s="386" t="s">
        <v>5567</v>
      </c>
      <c r="H1202" s="383"/>
      <c r="I1202" s="383"/>
      <c r="J1202" s="388"/>
    </row>
    <row r="1203" spans="1:10" x14ac:dyDescent="0.25">
      <c r="A1203" s="380">
        <v>10010</v>
      </c>
      <c r="B1203" s="381" t="s">
        <v>6821</v>
      </c>
      <c r="C1203" s="390" t="s">
        <v>623</v>
      </c>
      <c r="D1203" s="383" t="s">
        <v>6816</v>
      </c>
      <c r="E1203" s="391"/>
      <c r="F1203" s="385"/>
      <c r="G1203" s="386" t="s">
        <v>5567</v>
      </c>
      <c r="H1203" s="383"/>
      <c r="I1203" s="383"/>
      <c r="J1203" s="381"/>
    </row>
    <row r="1204" spans="1:10" x14ac:dyDescent="0.25">
      <c r="A1204" s="380">
        <v>10011</v>
      </c>
      <c r="B1204" s="381" t="s">
        <v>6821</v>
      </c>
      <c r="C1204" s="383" t="s">
        <v>623</v>
      </c>
      <c r="D1204" s="383" t="s">
        <v>6816</v>
      </c>
      <c r="E1204" s="391"/>
      <c r="F1204" s="385"/>
      <c r="G1204" s="386" t="s">
        <v>5567</v>
      </c>
      <c r="H1204" s="383"/>
      <c r="I1204" s="383"/>
      <c r="J1204" s="388"/>
    </row>
    <row r="1205" spans="1:10" x14ac:dyDescent="0.25">
      <c r="A1205" s="380">
        <v>10012</v>
      </c>
      <c r="B1205" s="381" t="s">
        <v>6822</v>
      </c>
      <c r="C1205" s="390" t="s">
        <v>486</v>
      </c>
      <c r="D1205" s="383" t="s">
        <v>6816</v>
      </c>
      <c r="E1205" s="391"/>
      <c r="F1205" s="385"/>
      <c r="G1205" s="386" t="s">
        <v>5567</v>
      </c>
      <c r="H1205" s="383"/>
      <c r="I1205" s="383"/>
      <c r="J1205" s="381"/>
    </row>
    <row r="1206" spans="1:10" x14ac:dyDescent="0.25">
      <c r="A1206" s="380">
        <v>10013</v>
      </c>
      <c r="B1206" s="381" t="s">
        <v>6822</v>
      </c>
      <c r="C1206" s="383" t="s">
        <v>486</v>
      </c>
      <c r="D1206" s="383" t="s">
        <v>6816</v>
      </c>
      <c r="E1206" s="391"/>
      <c r="F1206" s="385"/>
      <c r="G1206" s="386" t="s">
        <v>5567</v>
      </c>
      <c r="H1206" s="383"/>
      <c r="I1206" s="383"/>
      <c r="J1206" s="388"/>
    </row>
    <row r="1207" spans="1:10" ht="30" x14ac:dyDescent="0.25">
      <c r="A1207" s="380">
        <v>10014</v>
      </c>
      <c r="B1207" s="381" t="s">
        <v>6659</v>
      </c>
      <c r="C1207" s="390" t="s">
        <v>623</v>
      </c>
      <c r="D1207" s="383" t="s">
        <v>6816</v>
      </c>
      <c r="E1207" s="392"/>
      <c r="F1207" s="385"/>
      <c r="G1207" s="386" t="s">
        <v>5567</v>
      </c>
      <c r="H1207" s="393"/>
      <c r="I1207" s="393"/>
      <c r="J1207" s="388"/>
    </row>
    <row r="1208" spans="1:10" x14ac:dyDescent="0.25">
      <c r="A1208" s="380">
        <v>10015</v>
      </c>
      <c r="B1208" s="381" t="s">
        <v>6823</v>
      </c>
      <c r="C1208" s="383" t="s">
        <v>470</v>
      </c>
      <c r="D1208" s="383" t="s">
        <v>6816</v>
      </c>
      <c r="E1208" s="391"/>
      <c r="F1208" s="385"/>
      <c r="G1208" s="386" t="s">
        <v>5567</v>
      </c>
      <c r="H1208" s="383"/>
      <c r="I1208" s="383"/>
      <c r="J1208" s="388"/>
    </row>
    <row r="1209" spans="1:10" x14ac:dyDescent="0.25">
      <c r="A1209" s="380">
        <v>10016</v>
      </c>
      <c r="B1209" s="394" t="s">
        <v>6824</v>
      </c>
      <c r="C1209" s="383" t="s">
        <v>493</v>
      </c>
      <c r="D1209" s="383" t="s">
        <v>6816</v>
      </c>
      <c r="E1209" s="384"/>
      <c r="F1209" s="385"/>
      <c r="G1209" s="386" t="s">
        <v>5567</v>
      </c>
      <c r="H1209" s="387"/>
      <c r="I1209" s="387"/>
      <c r="J1209" s="388"/>
    </row>
    <row r="1210" spans="1:10" x14ac:dyDescent="0.25">
      <c r="A1210" s="380">
        <v>10017</v>
      </c>
      <c r="B1210" s="394" t="s">
        <v>6825</v>
      </c>
      <c r="C1210" s="383" t="s">
        <v>470</v>
      </c>
      <c r="D1210" s="383" t="s">
        <v>6816</v>
      </c>
      <c r="E1210" s="384"/>
      <c r="F1210" s="385"/>
      <c r="G1210" s="386" t="s">
        <v>5567</v>
      </c>
      <c r="H1210" s="387"/>
      <c r="I1210" s="387"/>
      <c r="J1210" s="388"/>
    </row>
    <row r="1211" spans="1:10" ht="30" x14ac:dyDescent="0.25">
      <c r="A1211" s="380">
        <v>10018</v>
      </c>
      <c r="B1211" s="394" t="s">
        <v>6826</v>
      </c>
      <c r="C1211" s="383" t="s">
        <v>791</v>
      </c>
      <c r="D1211" s="383" t="s">
        <v>6816</v>
      </c>
      <c r="E1211" s="384"/>
      <c r="F1211" s="385"/>
      <c r="G1211" s="386" t="s">
        <v>5567</v>
      </c>
      <c r="H1211" s="387"/>
      <c r="I1211" s="387"/>
      <c r="J1211" s="388" t="s">
        <v>6827</v>
      </c>
    </row>
    <row r="1212" spans="1:10" ht="30" x14ac:dyDescent="0.25">
      <c r="A1212" s="380">
        <v>10019</v>
      </c>
      <c r="B1212" s="381" t="s">
        <v>6826</v>
      </c>
      <c r="C1212" s="390" t="s">
        <v>791</v>
      </c>
      <c r="D1212" s="390" t="s">
        <v>6816</v>
      </c>
      <c r="E1212" s="384"/>
      <c r="F1212" s="385"/>
      <c r="G1212" s="386" t="s">
        <v>5567</v>
      </c>
      <c r="H1212" s="387"/>
      <c r="I1212" s="387"/>
      <c r="J1212" s="389" t="s">
        <v>6828</v>
      </c>
    </row>
    <row r="1213" spans="1:10" ht="30" x14ac:dyDescent="0.25">
      <c r="A1213" s="380">
        <v>10020</v>
      </c>
      <c r="B1213" s="394" t="s">
        <v>6829</v>
      </c>
      <c r="C1213" s="383" t="s">
        <v>791</v>
      </c>
      <c r="D1213" s="383" t="s">
        <v>6816</v>
      </c>
      <c r="E1213" s="384"/>
      <c r="F1213" s="385"/>
      <c r="G1213" s="386" t="s">
        <v>5567</v>
      </c>
      <c r="H1213" s="387"/>
      <c r="I1213" s="387"/>
      <c r="J1213" s="388" t="s">
        <v>6827</v>
      </c>
    </row>
    <row r="1214" spans="1:10" ht="30" x14ac:dyDescent="0.25">
      <c r="A1214" s="380">
        <v>10021</v>
      </c>
      <c r="B1214" s="381" t="s">
        <v>6829</v>
      </c>
      <c r="C1214" s="383" t="s">
        <v>791</v>
      </c>
      <c r="D1214" s="383" t="s">
        <v>6816</v>
      </c>
      <c r="E1214" s="391"/>
      <c r="F1214" s="385"/>
      <c r="G1214" s="386" t="s">
        <v>5567</v>
      </c>
      <c r="H1214" s="383"/>
      <c r="I1214" s="383"/>
      <c r="J1214" s="382"/>
    </row>
    <row r="1215" spans="1:10" x14ac:dyDescent="0.25">
      <c r="A1215" s="380">
        <v>10022</v>
      </c>
      <c r="B1215" s="381" t="s">
        <v>6830</v>
      </c>
      <c r="C1215" s="390" t="s">
        <v>843</v>
      </c>
      <c r="D1215" s="383" t="s">
        <v>6816</v>
      </c>
      <c r="E1215" s="391"/>
      <c r="F1215" s="385"/>
      <c r="G1215" s="386" t="s">
        <v>5567</v>
      </c>
      <c r="H1215" s="395"/>
      <c r="I1215" s="395"/>
      <c r="J1215" s="396"/>
    </row>
    <row r="1216" spans="1:10" x14ac:dyDescent="0.25">
      <c r="A1216" s="380">
        <v>10023</v>
      </c>
      <c r="B1216" s="394" t="s">
        <v>6830</v>
      </c>
      <c r="C1216" s="383" t="s">
        <v>843</v>
      </c>
      <c r="D1216" s="383" t="s">
        <v>6816</v>
      </c>
      <c r="E1216" s="384"/>
      <c r="F1216" s="385"/>
      <c r="G1216" s="386" t="s">
        <v>5567</v>
      </c>
      <c r="H1216" s="387"/>
      <c r="I1216" s="387"/>
      <c r="J1216" s="388"/>
    </row>
    <row r="1217" spans="1:10" ht="30" x14ac:dyDescent="0.25">
      <c r="A1217" s="380">
        <v>10024</v>
      </c>
      <c r="B1217" s="394" t="s">
        <v>6815</v>
      </c>
      <c r="C1217" s="383" t="s">
        <v>791</v>
      </c>
      <c r="D1217" s="383" t="s">
        <v>6816</v>
      </c>
      <c r="E1217" s="384"/>
      <c r="F1217" s="385"/>
      <c r="G1217" s="386" t="s">
        <v>5548</v>
      </c>
      <c r="H1217" s="387"/>
      <c r="I1217" s="387"/>
      <c r="J1217" s="388" t="s">
        <v>6827</v>
      </c>
    </row>
    <row r="1218" spans="1:10" ht="30" x14ac:dyDescent="0.25">
      <c r="A1218" s="380">
        <v>10025</v>
      </c>
      <c r="B1218" s="394" t="s">
        <v>6831</v>
      </c>
      <c r="C1218" s="383"/>
      <c r="D1218" s="383" t="s">
        <v>6832</v>
      </c>
      <c r="E1218" s="384"/>
      <c r="F1218" s="385"/>
      <c r="G1218" s="386" t="s">
        <v>5548</v>
      </c>
      <c r="H1218" s="387"/>
      <c r="I1218" s="387"/>
      <c r="J1218" s="388" t="s">
        <v>6833</v>
      </c>
    </row>
  </sheetData>
  <autoFilter ref="A1:J1218" xr:uid="{00000000-0009-0000-0000-00000C000000}"/>
  <pageMargins left="0.7" right="0.7" top="0.75" bottom="0.75" header="0.3" footer="0.3"/>
  <pageSetup paperSize="9" scale="39" fitToHeight="0" orientation="portrait" r:id="rId1"/>
  <headerFooter>
    <oddHeader>&amp;L&amp;A&amp;R&amp;P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D252-A1EA-4996-8FA1-4DF19136FA1A}">
  <sheetPr>
    <tabColor rgb="FFFFC000"/>
    <pageSetUpPr fitToPage="1"/>
  </sheetPr>
  <dimension ref="A1:J3004"/>
  <sheetViews>
    <sheetView zoomScaleNormal="100" workbookViewId="0">
      <pane ySplit="1" topLeftCell="A2" activePane="bottomLeft" state="frozen"/>
      <selection pane="bottomLeft" activeCell="B3" sqref="B3"/>
    </sheetView>
  </sheetViews>
  <sheetFormatPr defaultColWidth="9.140625" defaultRowHeight="15" x14ac:dyDescent="0.25"/>
  <cols>
    <col min="1" max="1" width="5.28515625" style="460" customWidth="1"/>
    <col min="2" max="2" width="60.7109375" style="432" customWidth="1"/>
    <col min="3" max="3" width="8.7109375" style="460" customWidth="1"/>
    <col min="4" max="5" width="7.7109375" style="460" customWidth="1"/>
    <col min="6" max="7" width="9.7109375" style="425" customWidth="1"/>
    <col min="8" max="8" width="13.28515625" style="460" customWidth="1"/>
    <col min="9" max="9" width="16.5703125" style="460" customWidth="1"/>
    <col min="10" max="10" width="33.7109375" style="407" customWidth="1"/>
    <col min="11" max="16384" width="9.140625" style="407"/>
  </cols>
  <sheetData>
    <row r="1" spans="1:10" s="403" customFormat="1" ht="51" x14ac:dyDescent="0.25">
      <c r="A1" s="1" t="s">
        <v>4823</v>
      </c>
      <c r="B1" s="4" t="s">
        <v>6834</v>
      </c>
      <c r="C1" s="3" t="s">
        <v>1396</v>
      </c>
      <c r="D1" s="4" t="s">
        <v>5543</v>
      </c>
      <c r="E1" s="401" t="s">
        <v>6835</v>
      </c>
      <c r="F1" s="4" t="s">
        <v>6836</v>
      </c>
      <c r="G1" s="4" t="s">
        <v>6837</v>
      </c>
      <c r="H1" s="4" t="s">
        <v>5</v>
      </c>
      <c r="I1" s="4" t="s">
        <v>6</v>
      </c>
      <c r="J1" s="402" t="s">
        <v>7</v>
      </c>
    </row>
    <row r="2" spans="1:10" ht="18.75" customHeight="1" x14ac:dyDescent="0.25">
      <c r="A2" s="404">
        <v>0</v>
      </c>
      <c r="B2" s="76"/>
      <c r="C2" s="71"/>
      <c r="D2" s="71"/>
      <c r="E2" s="71"/>
      <c r="F2" s="405"/>
      <c r="G2" s="405"/>
      <c r="H2" s="190"/>
      <c r="I2" s="138"/>
      <c r="J2" s="379"/>
    </row>
    <row r="3" spans="1:10" ht="30" customHeight="1" x14ac:dyDescent="0.25">
      <c r="A3" s="404">
        <v>1</v>
      </c>
      <c r="B3" s="76" t="s">
        <v>6838</v>
      </c>
      <c r="C3" s="71" t="s">
        <v>14</v>
      </c>
      <c r="D3" s="71" t="s">
        <v>8</v>
      </c>
      <c r="E3" s="71" t="s">
        <v>6190</v>
      </c>
      <c r="F3" s="405">
        <v>0.54</v>
      </c>
      <c r="G3" s="405">
        <v>1.08</v>
      </c>
      <c r="H3" s="190" t="s">
        <v>1398</v>
      </c>
      <c r="I3" s="138" t="s">
        <v>1406</v>
      </c>
      <c r="J3" s="379"/>
    </row>
    <row r="4" spans="1:10" ht="30" customHeight="1" x14ac:dyDescent="0.25">
      <c r="A4" s="404">
        <v>2</v>
      </c>
      <c r="B4" s="76" t="s">
        <v>6839</v>
      </c>
      <c r="C4" s="71" t="s">
        <v>14</v>
      </c>
      <c r="D4" s="71" t="s">
        <v>8</v>
      </c>
      <c r="E4" s="71" t="s">
        <v>6190</v>
      </c>
      <c r="F4" s="405">
        <v>0.9</v>
      </c>
      <c r="G4" s="405">
        <v>1.8</v>
      </c>
      <c r="H4" s="190" t="s">
        <v>45</v>
      </c>
      <c r="I4" s="138" t="s">
        <v>74</v>
      </c>
      <c r="J4" s="379"/>
    </row>
    <row r="5" spans="1:10" ht="18.75" customHeight="1" x14ac:dyDescent="0.25">
      <c r="A5" s="404">
        <v>3</v>
      </c>
      <c r="B5" s="76" t="s">
        <v>6840</v>
      </c>
      <c r="C5" s="71" t="s">
        <v>20</v>
      </c>
      <c r="D5" s="71" t="s">
        <v>8</v>
      </c>
      <c r="E5" s="71" t="s">
        <v>6190</v>
      </c>
      <c r="F5" s="405">
        <v>0.08</v>
      </c>
      <c r="G5" s="405">
        <v>0.16</v>
      </c>
      <c r="H5" s="190" t="s">
        <v>1398</v>
      </c>
      <c r="I5" s="138" t="s">
        <v>1406</v>
      </c>
      <c r="J5" s="379"/>
    </row>
    <row r="6" spans="1:10" ht="18.75" customHeight="1" x14ac:dyDescent="0.25">
      <c r="A6" s="404">
        <v>4</v>
      </c>
      <c r="B6" s="76" t="s">
        <v>2126</v>
      </c>
      <c r="C6" s="71" t="s">
        <v>20</v>
      </c>
      <c r="D6" s="71" t="s">
        <v>8</v>
      </c>
      <c r="E6" s="71" t="s">
        <v>6190</v>
      </c>
      <c r="F6" s="405">
        <v>0.8</v>
      </c>
      <c r="G6" s="405">
        <v>1.6</v>
      </c>
      <c r="H6" s="190" t="s">
        <v>1398</v>
      </c>
      <c r="I6" s="138" t="s">
        <v>1406</v>
      </c>
      <c r="J6" s="379"/>
    </row>
    <row r="7" spans="1:10" ht="45" customHeight="1" x14ac:dyDescent="0.25">
      <c r="A7" s="404">
        <v>5</v>
      </c>
      <c r="B7" s="76" t="s">
        <v>6841</v>
      </c>
      <c r="C7" s="71" t="s">
        <v>14</v>
      </c>
      <c r="D7" s="71" t="s">
        <v>8</v>
      </c>
      <c r="E7" s="71" t="s">
        <v>6190</v>
      </c>
      <c r="F7" s="405">
        <v>0.28000000000000003</v>
      </c>
      <c r="G7" s="405">
        <v>0.56000000000000005</v>
      </c>
      <c r="H7" s="190" t="s">
        <v>1398</v>
      </c>
      <c r="I7" s="138" t="s">
        <v>1399</v>
      </c>
      <c r="J7" s="379"/>
    </row>
    <row r="8" spans="1:10" ht="15" customHeight="1" x14ac:dyDescent="0.25">
      <c r="A8" s="404">
        <v>6</v>
      </c>
      <c r="B8" s="76" t="s">
        <v>6842</v>
      </c>
      <c r="C8" s="71" t="s">
        <v>20</v>
      </c>
      <c r="D8" s="71" t="s">
        <v>8</v>
      </c>
      <c r="E8" s="71" t="s">
        <v>6190</v>
      </c>
      <c r="F8" s="405">
        <v>0.09</v>
      </c>
      <c r="G8" s="405">
        <v>0.18</v>
      </c>
      <c r="H8" s="190" t="s">
        <v>1398</v>
      </c>
      <c r="I8" s="138" t="s">
        <v>1406</v>
      </c>
      <c r="J8" s="379" t="s">
        <v>6843</v>
      </c>
    </row>
    <row r="9" spans="1:10" ht="30" customHeight="1" x14ac:dyDescent="0.25">
      <c r="A9" s="404">
        <v>7</v>
      </c>
      <c r="B9" s="76" t="s">
        <v>6844</v>
      </c>
      <c r="C9" s="71" t="s">
        <v>14</v>
      </c>
      <c r="D9" s="71" t="s">
        <v>8</v>
      </c>
      <c r="E9" s="71" t="s">
        <v>6190</v>
      </c>
      <c r="F9" s="405">
        <v>0.27</v>
      </c>
      <c r="G9" s="405">
        <v>0.54</v>
      </c>
      <c r="H9" s="190" t="s">
        <v>1398</v>
      </c>
      <c r="I9" s="138" t="s">
        <v>1399</v>
      </c>
      <c r="J9" s="379"/>
    </row>
    <row r="10" spans="1:10" ht="15" customHeight="1" x14ac:dyDescent="0.25">
      <c r="A10" s="404">
        <v>8</v>
      </c>
      <c r="B10" s="76" t="s">
        <v>6845</v>
      </c>
      <c r="C10" s="71" t="s">
        <v>14</v>
      </c>
      <c r="D10" s="71" t="s">
        <v>8</v>
      </c>
      <c r="E10" s="71" t="s">
        <v>6190</v>
      </c>
      <c r="F10" s="405">
        <v>0.1</v>
      </c>
      <c r="G10" s="405">
        <v>0.2</v>
      </c>
      <c r="H10" s="190" t="s">
        <v>1398</v>
      </c>
      <c r="I10" s="138" t="s">
        <v>1399</v>
      </c>
      <c r="J10" s="379"/>
    </row>
    <row r="11" spans="1:10" ht="15" customHeight="1" x14ac:dyDescent="0.25">
      <c r="A11" s="404">
        <v>9</v>
      </c>
      <c r="B11" s="76" t="s">
        <v>6846</v>
      </c>
      <c r="C11" s="71" t="s">
        <v>14</v>
      </c>
      <c r="D11" s="71" t="s">
        <v>8</v>
      </c>
      <c r="E11" s="71" t="s">
        <v>6190</v>
      </c>
      <c r="F11" s="405">
        <v>0.28000000000000003</v>
      </c>
      <c r="G11" s="405">
        <v>0.56000000000000005</v>
      </c>
      <c r="H11" s="190" t="s">
        <v>1398</v>
      </c>
      <c r="I11" s="138" t="s">
        <v>1399</v>
      </c>
      <c r="J11" s="379"/>
    </row>
    <row r="12" spans="1:10" ht="15" customHeight="1" x14ac:dyDescent="0.25">
      <c r="A12" s="404">
        <v>10</v>
      </c>
      <c r="B12" s="76" t="s">
        <v>6847</v>
      </c>
      <c r="C12" s="71" t="s">
        <v>14</v>
      </c>
      <c r="D12" s="71" t="s">
        <v>8</v>
      </c>
      <c r="E12" s="71" t="s">
        <v>6190</v>
      </c>
      <c r="F12" s="405">
        <v>0.18</v>
      </c>
      <c r="G12" s="405">
        <v>0.36</v>
      </c>
      <c r="H12" s="190" t="s">
        <v>1398</v>
      </c>
      <c r="I12" s="138" t="s">
        <v>5550</v>
      </c>
      <c r="J12" s="379"/>
    </row>
    <row r="13" spans="1:10" ht="30" customHeight="1" x14ac:dyDescent="0.25">
      <c r="A13" s="404">
        <v>11</v>
      </c>
      <c r="B13" s="76" t="s">
        <v>6848</v>
      </c>
      <c r="C13" s="71" t="s">
        <v>20</v>
      </c>
      <c r="D13" s="71" t="s">
        <v>8</v>
      </c>
      <c r="E13" s="71" t="s">
        <v>5743</v>
      </c>
      <c r="F13" s="405">
        <v>0.96</v>
      </c>
      <c r="G13" s="405">
        <v>1.92</v>
      </c>
      <c r="H13" s="190" t="s">
        <v>1398</v>
      </c>
      <c r="I13" s="131" t="s">
        <v>2268</v>
      </c>
      <c r="J13" s="379"/>
    </row>
    <row r="14" spans="1:10" ht="15" customHeight="1" x14ac:dyDescent="0.25">
      <c r="A14" s="404">
        <v>12</v>
      </c>
      <c r="B14" s="76" t="s">
        <v>6849</v>
      </c>
      <c r="C14" s="71" t="s">
        <v>14</v>
      </c>
      <c r="D14" s="71" t="s">
        <v>8</v>
      </c>
      <c r="E14" s="71" t="s">
        <v>6190</v>
      </c>
      <c r="F14" s="405">
        <v>0.1</v>
      </c>
      <c r="G14" s="405">
        <v>0.2</v>
      </c>
      <c r="H14" s="190" t="s">
        <v>1398</v>
      </c>
      <c r="I14" s="138" t="s">
        <v>5550</v>
      </c>
      <c r="J14" s="379"/>
    </row>
    <row r="15" spans="1:10" ht="15" customHeight="1" x14ac:dyDescent="0.25">
      <c r="A15" s="404">
        <v>13</v>
      </c>
      <c r="B15" s="76" t="s">
        <v>24</v>
      </c>
      <c r="C15" s="71" t="s">
        <v>14</v>
      </c>
      <c r="D15" s="71" t="s">
        <v>8</v>
      </c>
      <c r="E15" s="71" t="s">
        <v>6190</v>
      </c>
      <c r="F15" s="405">
        <v>0.45</v>
      </c>
      <c r="G15" s="405">
        <v>0.9</v>
      </c>
      <c r="H15" s="190" t="s">
        <v>45</v>
      </c>
      <c r="I15" s="138" t="s">
        <v>1410</v>
      </c>
      <c r="J15" s="379"/>
    </row>
    <row r="16" spans="1:10" ht="15" customHeight="1" x14ac:dyDescent="0.25">
      <c r="A16" s="404">
        <v>14</v>
      </c>
      <c r="B16" s="76" t="s">
        <v>6850</v>
      </c>
      <c r="C16" s="71" t="s">
        <v>14</v>
      </c>
      <c r="D16" s="71" t="s">
        <v>8</v>
      </c>
      <c r="E16" s="71" t="s">
        <v>6190</v>
      </c>
      <c r="F16" s="405">
        <v>0.11</v>
      </c>
      <c r="G16" s="405">
        <v>0.22</v>
      </c>
      <c r="H16" s="190" t="s">
        <v>1398</v>
      </c>
      <c r="I16" s="138" t="s">
        <v>5550</v>
      </c>
      <c r="J16" s="379"/>
    </row>
    <row r="17" spans="1:10" ht="15" customHeight="1" x14ac:dyDescent="0.25">
      <c r="A17" s="404">
        <v>15</v>
      </c>
      <c r="B17" s="76" t="s">
        <v>6851</v>
      </c>
      <c r="C17" s="71" t="s">
        <v>20</v>
      </c>
      <c r="D17" s="71" t="s">
        <v>8</v>
      </c>
      <c r="E17" s="71" t="s">
        <v>6190</v>
      </c>
      <c r="F17" s="405">
        <v>0.1</v>
      </c>
      <c r="G17" s="405">
        <v>0.2</v>
      </c>
      <c r="H17" s="190" t="s">
        <v>1398</v>
      </c>
      <c r="I17" s="138" t="s">
        <v>1406</v>
      </c>
      <c r="J17" s="379"/>
    </row>
    <row r="18" spans="1:10" ht="30" customHeight="1" x14ac:dyDescent="0.25">
      <c r="A18" s="404">
        <v>16</v>
      </c>
      <c r="B18" s="76" t="s">
        <v>6852</v>
      </c>
      <c r="C18" s="71" t="s">
        <v>20</v>
      </c>
      <c r="D18" s="71" t="s">
        <v>8</v>
      </c>
      <c r="E18" s="71" t="s">
        <v>6853</v>
      </c>
      <c r="F18" s="405">
        <v>0.36</v>
      </c>
      <c r="G18" s="405">
        <v>0.72</v>
      </c>
      <c r="H18" s="190" t="s">
        <v>1398</v>
      </c>
      <c r="I18" s="131" t="s">
        <v>1520</v>
      </c>
      <c r="J18" s="379"/>
    </row>
    <row r="19" spans="1:10" ht="15" customHeight="1" x14ac:dyDescent="0.25">
      <c r="A19" s="404">
        <v>17</v>
      </c>
      <c r="B19" s="76" t="s">
        <v>6854</v>
      </c>
      <c r="C19" s="71" t="s">
        <v>14</v>
      </c>
      <c r="D19" s="71" t="s">
        <v>8</v>
      </c>
      <c r="E19" s="71" t="s">
        <v>6190</v>
      </c>
      <c r="F19" s="405">
        <v>0.15</v>
      </c>
      <c r="G19" s="405">
        <v>0.3</v>
      </c>
      <c r="H19" s="190" t="s">
        <v>1398</v>
      </c>
      <c r="I19" s="138" t="s">
        <v>1400</v>
      </c>
      <c r="J19" s="379"/>
    </row>
    <row r="20" spans="1:10" ht="15" customHeight="1" x14ac:dyDescent="0.25">
      <c r="A20" s="404">
        <v>18</v>
      </c>
      <c r="B20" s="76" t="s">
        <v>6855</v>
      </c>
      <c r="C20" s="71" t="s">
        <v>20</v>
      </c>
      <c r="D20" s="71" t="s">
        <v>8</v>
      </c>
      <c r="E20" s="71" t="s">
        <v>6190</v>
      </c>
      <c r="F20" s="405">
        <v>0.2</v>
      </c>
      <c r="G20" s="405">
        <v>0.4</v>
      </c>
      <c r="H20" s="190" t="s">
        <v>1398</v>
      </c>
      <c r="I20" s="131" t="s">
        <v>2268</v>
      </c>
      <c r="J20" s="379"/>
    </row>
    <row r="21" spans="1:10" ht="30" customHeight="1" x14ac:dyDescent="0.25">
      <c r="A21" s="404">
        <v>19</v>
      </c>
      <c r="B21" s="76" t="s">
        <v>6856</v>
      </c>
      <c r="C21" s="71" t="s">
        <v>20</v>
      </c>
      <c r="D21" s="71" t="s">
        <v>8</v>
      </c>
      <c r="E21" s="71" t="s">
        <v>6190</v>
      </c>
      <c r="F21" s="405">
        <v>1.6</v>
      </c>
      <c r="G21" s="405">
        <v>3.2</v>
      </c>
      <c r="H21" s="190" t="s">
        <v>1398</v>
      </c>
      <c r="I21" s="131" t="s">
        <v>2268</v>
      </c>
      <c r="J21" s="379"/>
    </row>
    <row r="22" spans="1:10" ht="15" customHeight="1" x14ac:dyDescent="0.25">
      <c r="A22" s="404">
        <v>20</v>
      </c>
      <c r="B22" s="76" t="s">
        <v>6857</v>
      </c>
      <c r="C22" s="71" t="s">
        <v>14</v>
      </c>
      <c r="D22" s="71" t="s">
        <v>8</v>
      </c>
      <c r="E22" s="71" t="s">
        <v>6853</v>
      </c>
      <c r="F22" s="405">
        <v>0.12</v>
      </c>
      <c r="G22" s="405">
        <v>0.24</v>
      </c>
      <c r="H22" s="190" t="s">
        <v>1398</v>
      </c>
      <c r="I22" s="138" t="s">
        <v>5550</v>
      </c>
      <c r="J22" s="379"/>
    </row>
    <row r="23" spans="1:10" ht="15" customHeight="1" x14ac:dyDescent="0.25">
      <c r="A23" s="404">
        <v>21</v>
      </c>
      <c r="B23" s="76" t="s">
        <v>6858</v>
      </c>
      <c r="C23" s="71" t="s">
        <v>14</v>
      </c>
      <c r="D23" s="71" t="s">
        <v>8</v>
      </c>
      <c r="E23" s="71" t="s">
        <v>6190</v>
      </c>
      <c r="F23" s="405">
        <v>0.54</v>
      </c>
      <c r="G23" s="405">
        <v>1.08</v>
      </c>
      <c r="H23" s="190" t="s">
        <v>1398</v>
      </c>
      <c r="I23" s="138" t="s">
        <v>3713</v>
      </c>
      <c r="J23" s="379"/>
    </row>
    <row r="24" spans="1:10" ht="30" customHeight="1" x14ac:dyDescent="0.25">
      <c r="A24" s="404">
        <v>22</v>
      </c>
      <c r="B24" s="76" t="s">
        <v>6859</v>
      </c>
      <c r="C24" s="71" t="s">
        <v>14</v>
      </c>
      <c r="D24" s="71" t="s">
        <v>8</v>
      </c>
      <c r="E24" s="71" t="s">
        <v>6190</v>
      </c>
      <c r="F24" s="405">
        <v>1.06</v>
      </c>
      <c r="G24" s="405">
        <v>2.12</v>
      </c>
      <c r="H24" s="190" t="s">
        <v>1398</v>
      </c>
      <c r="I24" s="138" t="s">
        <v>3713</v>
      </c>
      <c r="J24" s="379"/>
    </row>
    <row r="25" spans="1:10" x14ac:dyDescent="0.25">
      <c r="A25" s="404">
        <v>23</v>
      </c>
      <c r="B25" s="76" t="s">
        <v>6860</v>
      </c>
      <c r="C25" s="71" t="s">
        <v>14</v>
      </c>
      <c r="D25" s="71" t="s">
        <v>8</v>
      </c>
      <c r="E25" s="71" t="s">
        <v>6853</v>
      </c>
      <c r="F25" s="405">
        <v>0.11</v>
      </c>
      <c r="G25" s="405">
        <v>0.22</v>
      </c>
      <c r="H25" s="190">
        <v>0</v>
      </c>
      <c r="I25" s="72">
        <v>0</v>
      </c>
      <c r="J25" s="379" t="s">
        <v>6861</v>
      </c>
    </row>
    <row r="26" spans="1:10" ht="15" customHeight="1" x14ac:dyDescent="0.25">
      <c r="A26" s="404">
        <v>24</v>
      </c>
      <c r="B26" s="76" t="s">
        <v>6862</v>
      </c>
      <c r="C26" s="71" t="s">
        <v>20</v>
      </c>
      <c r="D26" s="71" t="s">
        <v>8</v>
      </c>
      <c r="E26" s="71" t="s">
        <v>6190</v>
      </c>
      <c r="F26" s="405">
        <v>0.25</v>
      </c>
      <c r="G26" s="405">
        <v>0.5</v>
      </c>
      <c r="H26" s="190" t="s">
        <v>45</v>
      </c>
      <c r="I26" s="138" t="s">
        <v>1410</v>
      </c>
      <c r="J26" s="379"/>
    </row>
    <row r="27" spans="1:10" ht="15" customHeight="1" x14ac:dyDescent="0.25">
      <c r="A27" s="404">
        <v>25</v>
      </c>
      <c r="B27" s="76" t="s">
        <v>6863</v>
      </c>
      <c r="C27" s="71" t="s">
        <v>14</v>
      </c>
      <c r="D27" s="71" t="s">
        <v>8</v>
      </c>
      <c r="E27" s="71" t="s">
        <v>6853</v>
      </c>
      <c r="F27" s="405">
        <v>0.17</v>
      </c>
      <c r="G27" s="405">
        <v>0.34</v>
      </c>
      <c r="H27" s="190" t="s">
        <v>1398</v>
      </c>
      <c r="I27" s="138" t="s">
        <v>1408</v>
      </c>
      <c r="J27" s="379"/>
    </row>
    <row r="28" spans="1:10" ht="30" customHeight="1" x14ac:dyDescent="0.25">
      <c r="A28" s="404">
        <v>26</v>
      </c>
      <c r="B28" s="76" t="s">
        <v>6864</v>
      </c>
      <c r="C28" s="71" t="s">
        <v>20</v>
      </c>
      <c r="D28" s="71" t="s">
        <v>8</v>
      </c>
      <c r="E28" s="71" t="s">
        <v>6190</v>
      </c>
      <c r="F28" s="405">
        <v>0.19</v>
      </c>
      <c r="G28" s="405">
        <v>0.38</v>
      </c>
      <c r="H28" s="190" t="s">
        <v>1398</v>
      </c>
      <c r="I28" s="131" t="s">
        <v>2268</v>
      </c>
      <c r="J28" s="379"/>
    </row>
    <row r="29" spans="1:10" ht="30" customHeight="1" x14ac:dyDescent="0.25">
      <c r="A29" s="404">
        <v>27</v>
      </c>
      <c r="B29" s="76" t="s">
        <v>6865</v>
      </c>
      <c r="C29" s="71" t="s">
        <v>20</v>
      </c>
      <c r="D29" s="71" t="s">
        <v>8</v>
      </c>
      <c r="E29" s="71" t="s">
        <v>6190</v>
      </c>
      <c r="F29" s="405">
        <v>0.16</v>
      </c>
      <c r="G29" s="405">
        <v>0.32</v>
      </c>
      <c r="H29" s="190" t="s">
        <v>1398</v>
      </c>
      <c r="I29" s="131" t="s">
        <v>2268</v>
      </c>
      <c r="J29" s="379"/>
    </row>
    <row r="30" spans="1:10" ht="15" customHeight="1" x14ac:dyDescent="0.25">
      <c r="A30" s="404">
        <v>28</v>
      </c>
      <c r="B30" s="76" t="s">
        <v>6866</v>
      </c>
      <c r="C30" s="71" t="s">
        <v>14</v>
      </c>
      <c r="D30" s="71" t="s">
        <v>8</v>
      </c>
      <c r="E30" s="71" t="s">
        <v>6190</v>
      </c>
      <c r="F30" s="405">
        <v>0.22</v>
      </c>
      <c r="G30" s="405">
        <v>0.44</v>
      </c>
      <c r="H30" s="190" t="s">
        <v>1398</v>
      </c>
      <c r="I30" s="138" t="s">
        <v>5550</v>
      </c>
      <c r="J30" s="379"/>
    </row>
    <row r="31" spans="1:10" ht="15" customHeight="1" x14ac:dyDescent="0.25">
      <c r="A31" s="404">
        <v>29</v>
      </c>
      <c r="B31" s="76" t="s">
        <v>6867</v>
      </c>
      <c r="C31" s="71" t="s">
        <v>20</v>
      </c>
      <c r="D31" s="71" t="s">
        <v>8</v>
      </c>
      <c r="E31" s="71" t="s">
        <v>6190</v>
      </c>
      <c r="F31" s="405">
        <v>1</v>
      </c>
      <c r="G31" s="405">
        <v>2</v>
      </c>
      <c r="H31" s="190" t="s">
        <v>1398</v>
      </c>
      <c r="I31" s="138" t="s">
        <v>1406</v>
      </c>
      <c r="J31" s="379"/>
    </row>
    <row r="32" spans="1:10" ht="15" customHeight="1" x14ac:dyDescent="0.25">
      <c r="A32" s="404">
        <v>30</v>
      </c>
      <c r="B32" s="76" t="s">
        <v>6868</v>
      </c>
      <c r="C32" s="71" t="s">
        <v>20</v>
      </c>
      <c r="D32" s="71" t="s">
        <v>8</v>
      </c>
      <c r="E32" s="71" t="s">
        <v>6190</v>
      </c>
      <c r="F32" s="405">
        <v>0.15</v>
      </c>
      <c r="G32" s="405">
        <v>0.3</v>
      </c>
      <c r="H32" s="190" t="s">
        <v>1398</v>
      </c>
      <c r="I32" s="138" t="s">
        <v>1406</v>
      </c>
      <c r="J32" s="379"/>
    </row>
    <row r="33" spans="1:10" ht="15" customHeight="1" x14ac:dyDescent="0.25">
      <c r="A33" s="404">
        <v>31</v>
      </c>
      <c r="B33" s="76" t="s">
        <v>6869</v>
      </c>
      <c r="C33" s="71" t="s">
        <v>14</v>
      </c>
      <c r="D33" s="71" t="s">
        <v>8</v>
      </c>
      <c r="E33" s="71" t="s">
        <v>6190</v>
      </c>
      <c r="F33" s="405">
        <v>0.28000000000000003</v>
      </c>
      <c r="G33" s="405">
        <v>0.56000000000000005</v>
      </c>
      <c r="H33" s="190" t="s">
        <v>1398</v>
      </c>
      <c r="I33" s="138" t="s">
        <v>5550</v>
      </c>
      <c r="J33" s="379"/>
    </row>
    <row r="34" spans="1:10" ht="60" customHeight="1" x14ac:dyDescent="0.25">
      <c r="A34" s="404">
        <v>32</v>
      </c>
      <c r="B34" s="76" t="s">
        <v>6870</v>
      </c>
      <c r="C34" s="71" t="s">
        <v>14</v>
      </c>
      <c r="D34" s="71" t="s">
        <v>8</v>
      </c>
      <c r="E34" s="71" t="s">
        <v>6190</v>
      </c>
      <c r="F34" s="405">
        <v>0.87</v>
      </c>
      <c r="G34" s="405">
        <v>1.74</v>
      </c>
      <c r="H34" s="190" t="s">
        <v>1398</v>
      </c>
      <c r="I34" s="138" t="s">
        <v>1413</v>
      </c>
      <c r="J34" s="379"/>
    </row>
    <row r="35" spans="1:10" ht="15" customHeight="1" x14ac:dyDescent="0.25">
      <c r="A35" s="404">
        <v>33</v>
      </c>
      <c r="B35" s="76" t="s">
        <v>6871</v>
      </c>
      <c r="C35" s="71" t="s">
        <v>14</v>
      </c>
      <c r="D35" s="71" t="s">
        <v>8</v>
      </c>
      <c r="E35" s="71" t="s">
        <v>6190</v>
      </c>
      <c r="F35" s="405">
        <v>0.35</v>
      </c>
      <c r="G35" s="405">
        <v>0.7</v>
      </c>
      <c r="H35" s="190" t="s">
        <v>1398</v>
      </c>
      <c r="I35" s="138" t="s">
        <v>5550</v>
      </c>
      <c r="J35" s="379"/>
    </row>
    <row r="36" spans="1:10" ht="15" customHeight="1" x14ac:dyDescent="0.25">
      <c r="A36" s="404">
        <v>34</v>
      </c>
      <c r="B36" s="76" t="s">
        <v>6872</v>
      </c>
      <c r="C36" s="71" t="s">
        <v>20</v>
      </c>
      <c r="D36" s="71" t="s">
        <v>8</v>
      </c>
      <c r="E36" s="71" t="s">
        <v>6190</v>
      </c>
      <c r="F36" s="405">
        <v>0.6</v>
      </c>
      <c r="G36" s="405">
        <v>1.2</v>
      </c>
      <c r="H36" s="190" t="s">
        <v>1398</v>
      </c>
      <c r="I36" s="138" t="s">
        <v>1406</v>
      </c>
      <c r="J36" s="379"/>
    </row>
    <row r="37" spans="1:10" ht="15" customHeight="1" x14ac:dyDescent="0.25">
      <c r="A37" s="404">
        <v>35</v>
      </c>
      <c r="B37" s="76" t="s">
        <v>6873</v>
      </c>
      <c r="C37" s="71" t="s">
        <v>14</v>
      </c>
      <c r="D37" s="71" t="s">
        <v>8</v>
      </c>
      <c r="E37" s="71" t="s">
        <v>6190</v>
      </c>
      <c r="F37" s="405">
        <v>0.24</v>
      </c>
      <c r="G37" s="405">
        <v>0.48</v>
      </c>
      <c r="H37" s="190" t="s">
        <v>1398</v>
      </c>
      <c r="I37" s="138" t="s">
        <v>5550</v>
      </c>
      <c r="J37" s="379"/>
    </row>
    <row r="38" spans="1:10" ht="15" customHeight="1" x14ac:dyDescent="0.25">
      <c r="A38" s="404">
        <v>36</v>
      </c>
      <c r="B38" s="76" t="s">
        <v>6874</v>
      </c>
      <c r="C38" s="71" t="s">
        <v>20</v>
      </c>
      <c r="D38" s="71" t="s">
        <v>8</v>
      </c>
      <c r="E38" s="71" t="s">
        <v>6190</v>
      </c>
      <c r="F38" s="405">
        <v>1.3</v>
      </c>
      <c r="G38" s="405">
        <v>2.6</v>
      </c>
      <c r="H38" s="190" t="s">
        <v>1398</v>
      </c>
      <c r="I38" s="131" t="s">
        <v>2268</v>
      </c>
      <c r="J38" s="379"/>
    </row>
    <row r="39" spans="1:10" ht="30" customHeight="1" x14ac:dyDescent="0.25">
      <c r="A39" s="404">
        <v>37</v>
      </c>
      <c r="B39" s="76" t="s">
        <v>6875</v>
      </c>
      <c r="C39" s="71" t="s">
        <v>20</v>
      </c>
      <c r="D39" s="71" t="s">
        <v>8</v>
      </c>
      <c r="E39" s="71" t="s">
        <v>6190</v>
      </c>
      <c r="F39" s="405">
        <v>0.61</v>
      </c>
      <c r="G39" s="405">
        <v>1.22</v>
      </c>
      <c r="H39" s="190" t="s">
        <v>1398</v>
      </c>
      <c r="I39" s="131" t="s">
        <v>2268</v>
      </c>
      <c r="J39" s="379"/>
    </row>
    <row r="40" spans="1:10" ht="15" customHeight="1" x14ac:dyDescent="0.25">
      <c r="A40" s="404">
        <v>38</v>
      </c>
      <c r="B40" s="76" t="s">
        <v>6876</v>
      </c>
      <c r="C40" s="71" t="s">
        <v>20</v>
      </c>
      <c r="D40" s="71" t="s">
        <v>8</v>
      </c>
      <c r="E40" s="71" t="s">
        <v>6190</v>
      </c>
      <c r="F40" s="405">
        <v>0.22</v>
      </c>
      <c r="G40" s="405">
        <v>0.44</v>
      </c>
      <c r="H40" s="190" t="s">
        <v>1398</v>
      </c>
      <c r="I40" s="138" t="s">
        <v>1406</v>
      </c>
      <c r="J40" s="379"/>
    </row>
    <row r="41" spans="1:10" ht="15" customHeight="1" x14ac:dyDescent="0.25">
      <c r="A41" s="404">
        <v>39</v>
      </c>
      <c r="B41" s="76" t="s">
        <v>6877</v>
      </c>
      <c r="C41" s="71" t="s">
        <v>20</v>
      </c>
      <c r="D41" s="71" t="s">
        <v>8</v>
      </c>
      <c r="E41" s="71" t="s">
        <v>6190</v>
      </c>
      <c r="F41" s="405">
        <v>1.2</v>
      </c>
      <c r="G41" s="405">
        <v>2.4</v>
      </c>
      <c r="H41" s="190" t="s">
        <v>1398</v>
      </c>
      <c r="I41" s="138" t="s">
        <v>1406</v>
      </c>
      <c r="J41" s="379"/>
    </row>
    <row r="42" spans="1:10" ht="30" customHeight="1" x14ac:dyDescent="0.25">
      <c r="A42" s="404">
        <v>40</v>
      </c>
      <c r="B42" s="76" t="s">
        <v>6878</v>
      </c>
      <c r="C42" s="71" t="s">
        <v>14</v>
      </c>
      <c r="D42" s="71" t="s">
        <v>8</v>
      </c>
      <c r="E42" s="71" t="s">
        <v>6190</v>
      </c>
      <c r="F42" s="405">
        <v>0.31</v>
      </c>
      <c r="G42" s="405">
        <v>0.62</v>
      </c>
      <c r="H42" s="190" t="s">
        <v>1398</v>
      </c>
      <c r="I42" s="138" t="s">
        <v>1406</v>
      </c>
      <c r="J42" s="379"/>
    </row>
    <row r="43" spans="1:10" ht="15" customHeight="1" x14ac:dyDescent="0.25">
      <c r="A43" s="404">
        <v>41</v>
      </c>
      <c r="B43" s="76" t="s">
        <v>6879</v>
      </c>
      <c r="C43" s="71" t="s">
        <v>20</v>
      </c>
      <c r="D43" s="71" t="s">
        <v>8</v>
      </c>
      <c r="E43" s="71" t="s">
        <v>6190</v>
      </c>
      <c r="F43" s="405">
        <v>0.16</v>
      </c>
      <c r="G43" s="405">
        <v>0.32</v>
      </c>
      <c r="H43" s="190" t="s">
        <v>1398</v>
      </c>
      <c r="I43" s="138" t="s">
        <v>1449</v>
      </c>
      <c r="J43" s="379"/>
    </row>
    <row r="44" spans="1:10" ht="15" customHeight="1" x14ac:dyDescent="0.25">
      <c r="A44" s="404">
        <v>42</v>
      </c>
      <c r="B44" s="76" t="s">
        <v>36</v>
      </c>
      <c r="C44" s="71" t="s">
        <v>14</v>
      </c>
      <c r="D44" s="71" t="s">
        <v>8</v>
      </c>
      <c r="E44" s="71" t="s">
        <v>6190</v>
      </c>
      <c r="F44" s="405">
        <v>0.4</v>
      </c>
      <c r="G44" s="405">
        <v>0.8</v>
      </c>
      <c r="H44" s="190" t="s">
        <v>1398</v>
      </c>
      <c r="I44" s="138" t="s">
        <v>3713</v>
      </c>
      <c r="J44" s="379"/>
    </row>
    <row r="45" spans="1:10" ht="60" x14ac:dyDescent="0.25">
      <c r="A45" s="404">
        <v>43</v>
      </c>
      <c r="B45" s="76" t="s">
        <v>6880</v>
      </c>
      <c r="C45" s="71" t="s">
        <v>14</v>
      </c>
      <c r="D45" s="71" t="s">
        <v>8</v>
      </c>
      <c r="E45" s="71" t="s">
        <v>6190</v>
      </c>
      <c r="F45" s="405">
        <v>0.80999999999999994</v>
      </c>
      <c r="G45" s="405">
        <v>1.62</v>
      </c>
      <c r="H45" s="190" t="s">
        <v>1398</v>
      </c>
      <c r="I45" s="138" t="s">
        <v>1399</v>
      </c>
      <c r="J45" s="379" t="s">
        <v>6881</v>
      </c>
    </row>
    <row r="46" spans="1:10" ht="15" customHeight="1" x14ac:dyDescent="0.25">
      <c r="A46" s="404">
        <v>44</v>
      </c>
      <c r="B46" s="76" t="s">
        <v>1353</v>
      </c>
      <c r="C46" s="71" t="s">
        <v>20</v>
      </c>
      <c r="D46" s="71" t="s">
        <v>8</v>
      </c>
      <c r="E46" s="71" t="s">
        <v>6190</v>
      </c>
      <c r="F46" s="405">
        <v>0.31</v>
      </c>
      <c r="G46" s="405">
        <v>0.62</v>
      </c>
      <c r="H46" s="190" t="s">
        <v>45</v>
      </c>
      <c r="I46" s="138" t="s">
        <v>1410</v>
      </c>
      <c r="J46" s="379"/>
    </row>
    <row r="47" spans="1:10" ht="15" customHeight="1" x14ac:dyDescent="0.25">
      <c r="A47" s="404">
        <v>45</v>
      </c>
      <c r="B47" s="76" t="s">
        <v>5581</v>
      </c>
      <c r="C47" s="71" t="s">
        <v>14</v>
      </c>
      <c r="D47" s="71" t="s">
        <v>8</v>
      </c>
      <c r="E47" s="71" t="s">
        <v>6190</v>
      </c>
      <c r="F47" s="405">
        <v>1</v>
      </c>
      <c r="G47" s="405">
        <v>2</v>
      </c>
      <c r="H47" s="190" t="s">
        <v>1398</v>
      </c>
      <c r="I47" s="138" t="s">
        <v>1400</v>
      </c>
      <c r="J47" s="379"/>
    </row>
    <row r="48" spans="1:10" ht="15" customHeight="1" x14ac:dyDescent="0.25">
      <c r="A48" s="404">
        <v>46</v>
      </c>
      <c r="B48" s="76" t="s">
        <v>6882</v>
      </c>
      <c r="C48" s="71" t="s">
        <v>20</v>
      </c>
      <c r="D48" s="71" t="s">
        <v>8</v>
      </c>
      <c r="E48" s="71" t="s">
        <v>6190</v>
      </c>
      <c r="F48" s="405">
        <v>0.32</v>
      </c>
      <c r="G48" s="405">
        <v>0.64</v>
      </c>
      <c r="H48" s="190" t="s">
        <v>1398</v>
      </c>
      <c r="I48" s="138" t="s">
        <v>5686</v>
      </c>
      <c r="J48" s="379"/>
    </row>
    <row r="49" spans="1:10" ht="15" customHeight="1" x14ac:dyDescent="0.25">
      <c r="A49" s="404">
        <v>47</v>
      </c>
      <c r="B49" s="76" t="s">
        <v>6883</v>
      </c>
      <c r="C49" s="71" t="s">
        <v>14</v>
      </c>
      <c r="D49" s="71" t="s">
        <v>8</v>
      </c>
      <c r="E49" s="71" t="s">
        <v>6853</v>
      </c>
      <c r="F49" s="405">
        <v>0.28999999999999998</v>
      </c>
      <c r="G49" s="405">
        <v>0.57999999999999996</v>
      </c>
      <c r="H49" s="190" t="s">
        <v>1398</v>
      </c>
      <c r="I49" s="138" t="s">
        <v>5550</v>
      </c>
      <c r="J49" s="379"/>
    </row>
    <row r="50" spans="1:10" ht="30" customHeight="1" x14ac:dyDescent="0.25">
      <c r="A50" s="404">
        <v>48</v>
      </c>
      <c r="B50" s="76" t="s">
        <v>6884</v>
      </c>
      <c r="C50" s="71" t="s">
        <v>14</v>
      </c>
      <c r="D50" s="71" t="s">
        <v>8</v>
      </c>
      <c r="E50" s="71" t="s">
        <v>6853</v>
      </c>
      <c r="F50" s="405">
        <v>0.11</v>
      </c>
      <c r="G50" s="405">
        <v>0.22</v>
      </c>
      <c r="H50" s="190" t="s">
        <v>1398</v>
      </c>
      <c r="I50" s="138" t="s">
        <v>5550</v>
      </c>
      <c r="J50" s="379"/>
    </row>
    <row r="51" spans="1:10" ht="30" customHeight="1" x14ac:dyDescent="0.25">
      <c r="A51" s="404">
        <v>49</v>
      </c>
      <c r="B51" s="76" t="s">
        <v>6885</v>
      </c>
      <c r="C51" s="71" t="s">
        <v>14</v>
      </c>
      <c r="D51" s="71" t="s">
        <v>8</v>
      </c>
      <c r="E51" s="71" t="s">
        <v>6853</v>
      </c>
      <c r="F51" s="405">
        <v>0.11</v>
      </c>
      <c r="G51" s="405">
        <v>0.22</v>
      </c>
      <c r="H51" s="190" t="s">
        <v>1398</v>
      </c>
      <c r="I51" s="138" t="s">
        <v>5550</v>
      </c>
      <c r="J51" s="379"/>
    </row>
    <row r="52" spans="1:10" ht="30" customHeight="1" x14ac:dyDescent="0.25">
      <c r="A52" s="404">
        <v>50</v>
      </c>
      <c r="B52" s="76" t="s">
        <v>6886</v>
      </c>
      <c r="C52" s="71" t="s">
        <v>14</v>
      </c>
      <c r="D52" s="71" t="s">
        <v>8</v>
      </c>
      <c r="E52" s="71" t="s">
        <v>6190</v>
      </c>
      <c r="F52" s="405">
        <v>0.11</v>
      </c>
      <c r="G52" s="405">
        <v>0.22</v>
      </c>
      <c r="H52" s="190">
        <v>0</v>
      </c>
      <c r="I52" s="190">
        <v>0</v>
      </c>
      <c r="J52" s="379" t="s">
        <v>6887</v>
      </c>
    </row>
    <row r="53" spans="1:10" ht="15" customHeight="1" x14ac:dyDescent="0.25">
      <c r="A53" s="404">
        <v>51</v>
      </c>
      <c r="B53" s="76" t="s">
        <v>6888</v>
      </c>
      <c r="C53" s="71" t="s">
        <v>14</v>
      </c>
      <c r="D53" s="71" t="s">
        <v>8</v>
      </c>
      <c r="E53" s="71" t="s">
        <v>6853</v>
      </c>
      <c r="F53" s="405">
        <v>0.35</v>
      </c>
      <c r="G53" s="405">
        <v>0.7</v>
      </c>
      <c r="H53" s="190" t="s">
        <v>1398</v>
      </c>
      <c r="I53" s="138" t="s">
        <v>1408</v>
      </c>
      <c r="J53" s="379"/>
    </row>
    <row r="54" spans="1:10" ht="15" customHeight="1" x14ac:dyDescent="0.25">
      <c r="A54" s="404">
        <v>52</v>
      </c>
      <c r="B54" s="76" t="s">
        <v>6889</v>
      </c>
      <c r="C54" s="71" t="s">
        <v>14</v>
      </c>
      <c r="D54" s="71" t="s">
        <v>8</v>
      </c>
      <c r="E54" s="71" t="s">
        <v>6853</v>
      </c>
      <c r="F54" s="405">
        <v>0.7</v>
      </c>
      <c r="G54" s="405">
        <v>1.4</v>
      </c>
      <c r="H54" s="190" t="s">
        <v>1398</v>
      </c>
      <c r="I54" s="138" t="s">
        <v>1408</v>
      </c>
      <c r="J54" s="379"/>
    </row>
    <row r="55" spans="1:10" ht="30" customHeight="1" x14ac:dyDescent="0.25">
      <c r="A55" s="404">
        <v>53</v>
      </c>
      <c r="B55" s="76" t="s">
        <v>6890</v>
      </c>
      <c r="C55" s="71" t="s">
        <v>14</v>
      </c>
      <c r="D55" s="71" t="s">
        <v>8</v>
      </c>
      <c r="E55" s="71" t="s">
        <v>6190</v>
      </c>
      <c r="F55" s="405">
        <v>0.5</v>
      </c>
      <c r="G55" s="405">
        <v>1</v>
      </c>
      <c r="H55" s="190" t="s">
        <v>1398</v>
      </c>
      <c r="I55" s="138" t="s">
        <v>1400</v>
      </c>
      <c r="J55" s="379"/>
    </row>
    <row r="56" spans="1:10" ht="15" customHeight="1" x14ac:dyDescent="0.25">
      <c r="A56" s="404">
        <v>54</v>
      </c>
      <c r="B56" s="76" t="s">
        <v>6891</v>
      </c>
      <c r="C56" s="71" t="s">
        <v>14</v>
      </c>
      <c r="D56" s="71" t="s">
        <v>8</v>
      </c>
      <c r="E56" s="71" t="s">
        <v>6190</v>
      </c>
      <c r="F56" s="405">
        <v>0.17</v>
      </c>
      <c r="G56" s="405">
        <v>0.34</v>
      </c>
      <c r="H56" s="190" t="s">
        <v>1398</v>
      </c>
      <c r="I56" s="138" t="s">
        <v>1400</v>
      </c>
      <c r="J56" s="379"/>
    </row>
    <row r="57" spans="1:10" ht="15" customHeight="1" x14ac:dyDescent="0.25">
      <c r="A57" s="404">
        <v>55</v>
      </c>
      <c r="B57" s="76" t="s">
        <v>6892</v>
      </c>
      <c r="C57" s="71" t="s">
        <v>20</v>
      </c>
      <c r="D57" s="71" t="s">
        <v>8</v>
      </c>
      <c r="E57" s="71" t="s">
        <v>6853</v>
      </c>
      <c r="F57" s="405">
        <v>0.27</v>
      </c>
      <c r="G57" s="405">
        <v>0.54</v>
      </c>
      <c r="H57" s="190" t="s">
        <v>1398</v>
      </c>
      <c r="I57" s="131" t="s">
        <v>1520</v>
      </c>
      <c r="J57" s="379"/>
    </row>
    <row r="58" spans="1:10" ht="15" customHeight="1" x14ac:dyDescent="0.25">
      <c r="A58" s="404">
        <v>56</v>
      </c>
      <c r="B58" s="76" t="s">
        <v>44</v>
      </c>
      <c r="C58" s="71" t="s">
        <v>20</v>
      </c>
      <c r="D58" s="71" t="s">
        <v>8</v>
      </c>
      <c r="E58" s="71" t="s">
        <v>6190</v>
      </c>
      <c r="F58" s="405">
        <v>3.5</v>
      </c>
      <c r="G58" s="405">
        <v>7</v>
      </c>
      <c r="H58" s="190" t="s">
        <v>1398</v>
      </c>
      <c r="I58" s="138" t="s">
        <v>5686</v>
      </c>
      <c r="J58" s="379"/>
    </row>
    <row r="59" spans="1:10" ht="30" customHeight="1" x14ac:dyDescent="0.25">
      <c r="A59" s="404">
        <v>57</v>
      </c>
      <c r="B59" s="76" t="s">
        <v>6893</v>
      </c>
      <c r="C59" s="71" t="s">
        <v>20</v>
      </c>
      <c r="D59" s="71" t="s">
        <v>8</v>
      </c>
      <c r="E59" s="71" t="s">
        <v>6190</v>
      </c>
      <c r="F59" s="405">
        <v>0.21</v>
      </c>
      <c r="G59" s="405">
        <v>0.42</v>
      </c>
      <c r="H59" s="190" t="s">
        <v>1398</v>
      </c>
      <c r="I59" s="138" t="s">
        <v>5686</v>
      </c>
      <c r="J59" s="379"/>
    </row>
    <row r="60" spans="1:10" ht="30" customHeight="1" x14ac:dyDescent="0.25">
      <c r="A60" s="404">
        <v>58</v>
      </c>
      <c r="B60" s="76" t="s">
        <v>6894</v>
      </c>
      <c r="C60" s="71" t="s">
        <v>20</v>
      </c>
      <c r="D60" s="71" t="s">
        <v>8</v>
      </c>
      <c r="E60" s="71" t="s">
        <v>6853</v>
      </c>
      <c r="F60" s="405">
        <v>4.4999999999999998E-2</v>
      </c>
      <c r="G60" s="405">
        <v>0.09</v>
      </c>
      <c r="H60" s="190" t="s">
        <v>1398</v>
      </c>
      <c r="I60" s="131" t="s">
        <v>1520</v>
      </c>
      <c r="J60" s="379"/>
    </row>
    <row r="61" spans="1:10" ht="30" customHeight="1" x14ac:dyDescent="0.25">
      <c r="A61" s="404">
        <v>59</v>
      </c>
      <c r="B61" s="76" t="s">
        <v>6895</v>
      </c>
      <c r="C61" s="71" t="s">
        <v>20</v>
      </c>
      <c r="D61" s="71" t="s">
        <v>8</v>
      </c>
      <c r="E61" s="71" t="s">
        <v>6853</v>
      </c>
      <c r="F61" s="405">
        <v>5.5E-2</v>
      </c>
      <c r="G61" s="405">
        <v>0.11</v>
      </c>
      <c r="H61" s="190" t="s">
        <v>1398</v>
      </c>
      <c r="I61" s="131" t="s">
        <v>1520</v>
      </c>
      <c r="J61" s="379"/>
    </row>
    <row r="62" spans="1:10" ht="30" customHeight="1" x14ac:dyDescent="0.25">
      <c r="A62" s="404">
        <v>60</v>
      </c>
      <c r="B62" s="76" t="s">
        <v>6896</v>
      </c>
      <c r="C62" s="71" t="s">
        <v>20</v>
      </c>
      <c r="D62" s="71" t="s">
        <v>8</v>
      </c>
      <c r="E62" s="71" t="s">
        <v>6853</v>
      </c>
      <c r="F62" s="405">
        <v>0.06</v>
      </c>
      <c r="G62" s="405">
        <v>0.12</v>
      </c>
      <c r="H62" s="190" t="s">
        <v>1398</v>
      </c>
      <c r="I62" s="131" t="s">
        <v>1520</v>
      </c>
      <c r="J62" s="379"/>
    </row>
    <row r="63" spans="1:10" ht="30" customHeight="1" x14ac:dyDescent="0.25">
      <c r="A63" s="404">
        <v>61</v>
      </c>
      <c r="B63" s="76" t="s">
        <v>6897</v>
      </c>
      <c r="C63" s="71" t="s">
        <v>20</v>
      </c>
      <c r="D63" s="71" t="s">
        <v>8</v>
      </c>
      <c r="E63" s="71" t="s">
        <v>6853</v>
      </c>
      <c r="F63" s="405">
        <v>7.0000000000000007E-2</v>
      </c>
      <c r="G63" s="405">
        <v>0.14000000000000001</v>
      </c>
      <c r="H63" s="190" t="s">
        <v>1398</v>
      </c>
      <c r="I63" s="131" t="s">
        <v>1520</v>
      </c>
      <c r="J63" s="379"/>
    </row>
    <row r="64" spans="1:10" ht="15" customHeight="1" x14ac:dyDescent="0.25">
      <c r="A64" s="404">
        <v>62</v>
      </c>
      <c r="B64" s="76" t="s">
        <v>6898</v>
      </c>
      <c r="C64" s="71" t="s">
        <v>20</v>
      </c>
      <c r="D64" s="71" t="s">
        <v>8</v>
      </c>
      <c r="E64" s="71" t="s">
        <v>6853</v>
      </c>
      <c r="F64" s="405">
        <v>0.21</v>
      </c>
      <c r="G64" s="405">
        <v>0.42</v>
      </c>
      <c r="H64" s="190" t="s">
        <v>1398</v>
      </c>
      <c r="I64" s="131" t="s">
        <v>1520</v>
      </c>
      <c r="J64" s="379"/>
    </row>
    <row r="65" spans="1:10" ht="15" customHeight="1" x14ac:dyDescent="0.25">
      <c r="A65" s="404">
        <v>63</v>
      </c>
      <c r="B65" s="76" t="s">
        <v>6899</v>
      </c>
      <c r="C65" s="71" t="s">
        <v>20</v>
      </c>
      <c r="D65" s="71" t="s">
        <v>8</v>
      </c>
      <c r="E65" s="71" t="s">
        <v>6853</v>
      </c>
      <c r="F65" s="405">
        <v>0.56000000000000005</v>
      </c>
      <c r="G65" s="405">
        <v>1.1200000000000001</v>
      </c>
      <c r="H65" s="190" t="s">
        <v>1398</v>
      </c>
      <c r="I65" s="131" t="s">
        <v>1520</v>
      </c>
      <c r="J65" s="379"/>
    </row>
    <row r="66" spans="1:10" ht="15" customHeight="1" x14ac:dyDescent="0.25">
      <c r="A66" s="404">
        <v>64</v>
      </c>
      <c r="B66" s="76" t="s">
        <v>48</v>
      </c>
      <c r="C66" s="71" t="s">
        <v>14</v>
      </c>
      <c r="D66" s="71" t="s">
        <v>8</v>
      </c>
      <c r="E66" s="71" t="s">
        <v>6190</v>
      </c>
      <c r="F66" s="405">
        <v>0.75</v>
      </c>
      <c r="G66" s="405">
        <v>1.5</v>
      </c>
      <c r="H66" s="190" t="s">
        <v>1398</v>
      </c>
      <c r="I66" s="138" t="s">
        <v>5550</v>
      </c>
      <c r="J66" s="379"/>
    </row>
    <row r="67" spans="1:10" ht="15" customHeight="1" x14ac:dyDescent="0.25">
      <c r="A67" s="404">
        <v>65</v>
      </c>
      <c r="B67" s="76" t="s">
        <v>49</v>
      </c>
      <c r="C67" s="71" t="s">
        <v>20</v>
      </c>
      <c r="D67" s="71" t="s">
        <v>8</v>
      </c>
      <c r="E67" s="71" t="s">
        <v>6853</v>
      </c>
      <c r="F67" s="405">
        <v>0.47</v>
      </c>
      <c r="G67" s="405">
        <v>0.94</v>
      </c>
      <c r="H67" s="190" t="s">
        <v>1398</v>
      </c>
      <c r="I67" s="131" t="s">
        <v>2268</v>
      </c>
      <c r="J67" s="379"/>
    </row>
    <row r="68" spans="1:10" ht="15" customHeight="1" x14ac:dyDescent="0.25">
      <c r="A68" s="404">
        <v>66</v>
      </c>
      <c r="B68" s="76" t="s">
        <v>6900</v>
      </c>
      <c r="C68" s="71" t="s">
        <v>20</v>
      </c>
      <c r="D68" s="71" t="s">
        <v>8</v>
      </c>
      <c r="E68" s="71" t="s">
        <v>6853</v>
      </c>
      <c r="F68" s="405">
        <v>0.125</v>
      </c>
      <c r="G68" s="405">
        <v>0.25</v>
      </c>
      <c r="H68" s="190" t="s">
        <v>1398</v>
      </c>
      <c r="I68" s="131" t="s">
        <v>2268</v>
      </c>
      <c r="J68" s="379"/>
    </row>
    <row r="69" spans="1:10" ht="15" customHeight="1" x14ac:dyDescent="0.25">
      <c r="A69" s="404">
        <v>67</v>
      </c>
      <c r="B69" s="76" t="s">
        <v>6901</v>
      </c>
      <c r="C69" s="71" t="s">
        <v>20</v>
      </c>
      <c r="D69" s="71" t="s">
        <v>8</v>
      </c>
      <c r="E69" s="71" t="s">
        <v>6190</v>
      </c>
      <c r="F69" s="405">
        <v>1</v>
      </c>
      <c r="G69" s="405">
        <v>2</v>
      </c>
      <c r="H69" s="190" t="s">
        <v>1398</v>
      </c>
      <c r="I69" s="131" t="s">
        <v>1520</v>
      </c>
      <c r="J69" s="379"/>
    </row>
    <row r="70" spans="1:10" ht="15" customHeight="1" x14ac:dyDescent="0.25">
      <c r="A70" s="404">
        <v>68</v>
      </c>
      <c r="B70" s="76" t="s">
        <v>6902</v>
      </c>
      <c r="C70" s="71" t="s">
        <v>20</v>
      </c>
      <c r="D70" s="71" t="s">
        <v>8</v>
      </c>
      <c r="E70" s="71" t="s">
        <v>6190</v>
      </c>
      <c r="F70" s="405">
        <v>0.5</v>
      </c>
      <c r="G70" s="405">
        <v>1</v>
      </c>
      <c r="H70" s="190" t="s">
        <v>1398</v>
      </c>
      <c r="I70" s="131" t="s">
        <v>1520</v>
      </c>
      <c r="J70" s="379"/>
    </row>
    <row r="71" spans="1:10" ht="15" customHeight="1" x14ac:dyDescent="0.25">
      <c r="A71" s="404">
        <v>69</v>
      </c>
      <c r="B71" s="76" t="s">
        <v>51</v>
      </c>
      <c r="C71" s="71" t="s">
        <v>14</v>
      </c>
      <c r="D71" s="71" t="s">
        <v>8</v>
      </c>
      <c r="E71" s="71" t="s">
        <v>6853</v>
      </c>
      <c r="F71" s="405">
        <v>0.35</v>
      </c>
      <c r="G71" s="405">
        <v>0.7</v>
      </c>
      <c r="H71" s="190" t="s">
        <v>1398</v>
      </c>
      <c r="I71" s="138" t="s">
        <v>1408</v>
      </c>
      <c r="J71" s="379"/>
    </row>
    <row r="72" spans="1:10" ht="15" customHeight="1" x14ac:dyDescent="0.25">
      <c r="A72" s="404">
        <v>70</v>
      </c>
      <c r="B72" s="76" t="s">
        <v>6903</v>
      </c>
      <c r="C72" s="71" t="s">
        <v>20</v>
      </c>
      <c r="D72" s="71" t="s">
        <v>8</v>
      </c>
      <c r="E72" s="71" t="s">
        <v>6190</v>
      </c>
      <c r="F72" s="405">
        <v>0.3</v>
      </c>
      <c r="G72" s="405">
        <v>0.6</v>
      </c>
      <c r="H72" s="190" t="s">
        <v>1398</v>
      </c>
      <c r="I72" s="131" t="s">
        <v>1520</v>
      </c>
      <c r="J72" s="379"/>
    </row>
    <row r="73" spans="1:10" ht="15" customHeight="1" x14ac:dyDescent="0.25">
      <c r="A73" s="404">
        <v>71</v>
      </c>
      <c r="B73" s="76" t="s">
        <v>6904</v>
      </c>
      <c r="C73" s="71" t="s">
        <v>20</v>
      </c>
      <c r="D73" s="71" t="s">
        <v>8</v>
      </c>
      <c r="E73" s="71" t="s">
        <v>6190</v>
      </c>
      <c r="F73" s="405">
        <v>0.08</v>
      </c>
      <c r="G73" s="405">
        <v>0.16</v>
      </c>
      <c r="H73" s="190">
        <v>0</v>
      </c>
      <c r="I73" s="131">
        <v>0</v>
      </c>
      <c r="J73" s="379" t="s">
        <v>6905</v>
      </c>
    </row>
    <row r="74" spans="1:10" ht="15" customHeight="1" x14ac:dyDescent="0.25">
      <c r="A74" s="404">
        <v>72</v>
      </c>
      <c r="B74" s="76" t="s">
        <v>6906</v>
      </c>
      <c r="C74" s="71" t="s">
        <v>14</v>
      </c>
      <c r="D74" s="71" t="s">
        <v>8</v>
      </c>
      <c r="E74" s="71" t="s">
        <v>6853</v>
      </c>
      <c r="F74" s="405">
        <v>0.25</v>
      </c>
      <c r="G74" s="405">
        <v>0.5</v>
      </c>
      <c r="H74" s="190" t="s">
        <v>1398</v>
      </c>
      <c r="I74" s="138" t="s">
        <v>1408</v>
      </c>
      <c r="J74" s="379"/>
    </row>
    <row r="75" spans="1:10" ht="30" customHeight="1" x14ac:dyDescent="0.25">
      <c r="A75" s="404">
        <v>73</v>
      </c>
      <c r="B75" s="76" t="s">
        <v>6907</v>
      </c>
      <c r="C75" s="71" t="s">
        <v>14</v>
      </c>
      <c r="D75" s="71" t="s">
        <v>8</v>
      </c>
      <c r="E75" s="71" t="s">
        <v>6190</v>
      </c>
      <c r="F75" s="405">
        <v>0.28999999999999998</v>
      </c>
      <c r="G75" s="405">
        <v>0.57999999999999996</v>
      </c>
      <c r="H75" s="190" t="s">
        <v>1398</v>
      </c>
      <c r="I75" s="138" t="s">
        <v>1399</v>
      </c>
      <c r="J75" s="379"/>
    </row>
    <row r="76" spans="1:10" ht="15" customHeight="1" x14ac:dyDescent="0.25">
      <c r="A76" s="404">
        <v>74</v>
      </c>
      <c r="B76" s="76" t="s">
        <v>53</v>
      </c>
      <c r="C76" s="71" t="s">
        <v>14</v>
      </c>
      <c r="D76" s="71" t="s">
        <v>8</v>
      </c>
      <c r="E76" s="71" t="s">
        <v>6190</v>
      </c>
      <c r="F76" s="405">
        <v>0.41</v>
      </c>
      <c r="G76" s="405">
        <v>0.82</v>
      </c>
      <c r="H76" s="190" t="s">
        <v>45</v>
      </c>
      <c r="I76" s="138" t="s">
        <v>1410</v>
      </c>
      <c r="J76" s="379"/>
    </row>
    <row r="77" spans="1:10" ht="15" customHeight="1" x14ac:dyDescent="0.25">
      <c r="A77" s="404">
        <v>75</v>
      </c>
      <c r="B77" s="76" t="s">
        <v>6908</v>
      </c>
      <c r="C77" s="71" t="s">
        <v>20</v>
      </c>
      <c r="D77" s="71" t="s">
        <v>8</v>
      </c>
      <c r="E77" s="71" t="s">
        <v>6190</v>
      </c>
      <c r="F77" s="405">
        <v>0.1</v>
      </c>
      <c r="G77" s="405">
        <v>0.2</v>
      </c>
      <c r="H77" s="190" t="s">
        <v>1398</v>
      </c>
      <c r="I77" s="131" t="s">
        <v>1520</v>
      </c>
      <c r="J77" s="379"/>
    </row>
    <row r="78" spans="1:10" ht="15" customHeight="1" x14ac:dyDescent="0.25">
      <c r="A78" s="404">
        <v>76</v>
      </c>
      <c r="B78" s="76" t="s">
        <v>6909</v>
      </c>
      <c r="C78" s="71" t="s">
        <v>14</v>
      </c>
      <c r="D78" s="71" t="s">
        <v>8</v>
      </c>
      <c r="E78" s="71" t="s">
        <v>6190</v>
      </c>
      <c r="F78" s="405">
        <v>0.7</v>
      </c>
      <c r="G78" s="405">
        <v>1.4</v>
      </c>
      <c r="H78" s="190" t="s">
        <v>1398</v>
      </c>
      <c r="I78" s="138" t="s">
        <v>3713</v>
      </c>
      <c r="J78" s="379"/>
    </row>
    <row r="79" spans="1:10" ht="15" customHeight="1" x14ac:dyDescent="0.25">
      <c r="A79" s="404">
        <v>77</v>
      </c>
      <c r="B79" s="76" t="s">
        <v>6910</v>
      </c>
      <c r="C79" s="71" t="s">
        <v>20</v>
      </c>
      <c r="D79" s="71" t="s">
        <v>8</v>
      </c>
      <c r="E79" s="71" t="s">
        <v>6190</v>
      </c>
      <c r="F79" s="405">
        <v>0.1</v>
      </c>
      <c r="G79" s="405">
        <v>0.2</v>
      </c>
      <c r="H79" s="190">
        <v>0</v>
      </c>
      <c r="I79" s="190">
        <v>0</v>
      </c>
      <c r="J79" s="379" t="s">
        <v>6911</v>
      </c>
    </row>
    <row r="80" spans="1:10" ht="15" customHeight="1" x14ac:dyDescent="0.25">
      <c r="A80" s="404">
        <v>78</v>
      </c>
      <c r="B80" s="76" t="s">
        <v>6912</v>
      </c>
      <c r="C80" s="71" t="s">
        <v>20</v>
      </c>
      <c r="D80" s="71" t="s">
        <v>8</v>
      </c>
      <c r="E80" s="71" t="s">
        <v>6853</v>
      </c>
      <c r="F80" s="405">
        <v>0.1</v>
      </c>
      <c r="G80" s="405">
        <v>0.2</v>
      </c>
      <c r="H80" s="190" t="s">
        <v>1398</v>
      </c>
      <c r="I80" s="131" t="s">
        <v>1520</v>
      </c>
      <c r="J80" s="379"/>
    </row>
    <row r="81" spans="1:10" ht="45" customHeight="1" x14ac:dyDescent="0.25">
      <c r="A81" s="404">
        <v>79</v>
      </c>
      <c r="B81" s="76" t="s">
        <v>6913</v>
      </c>
      <c r="C81" s="71" t="s">
        <v>14</v>
      </c>
      <c r="D81" s="71" t="s">
        <v>8</v>
      </c>
      <c r="E81" s="71" t="s">
        <v>6853</v>
      </c>
      <c r="F81" s="405">
        <v>0.7</v>
      </c>
      <c r="G81" s="405">
        <v>1.4</v>
      </c>
      <c r="H81" s="190" t="s">
        <v>1398</v>
      </c>
      <c r="I81" s="138" t="s">
        <v>5550</v>
      </c>
      <c r="J81" s="379"/>
    </row>
    <row r="82" spans="1:10" ht="15" customHeight="1" x14ac:dyDescent="0.25">
      <c r="A82" s="404">
        <v>80</v>
      </c>
      <c r="B82" s="76" t="s">
        <v>6914</v>
      </c>
      <c r="C82" s="71" t="s">
        <v>14</v>
      </c>
      <c r="D82" s="71" t="s">
        <v>8</v>
      </c>
      <c r="E82" s="71" t="s">
        <v>6853</v>
      </c>
      <c r="F82" s="405">
        <v>0.45</v>
      </c>
      <c r="G82" s="405">
        <v>0.9</v>
      </c>
      <c r="H82" s="190" t="s">
        <v>1398</v>
      </c>
      <c r="I82" s="138" t="s">
        <v>1408</v>
      </c>
      <c r="J82" s="379"/>
    </row>
    <row r="83" spans="1:10" ht="15" customHeight="1" x14ac:dyDescent="0.25">
      <c r="A83" s="404">
        <v>81</v>
      </c>
      <c r="B83" s="76" t="s">
        <v>6915</v>
      </c>
      <c r="C83" s="71" t="s">
        <v>14</v>
      </c>
      <c r="D83" s="71" t="s">
        <v>8</v>
      </c>
      <c r="E83" s="71" t="s">
        <v>6190</v>
      </c>
      <c r="F83" s="405">
        <v>7.4999999999999997E-2</v>
      </c>
      <c r="G83" s="405">
        <v>0.15</v>
      </c>
      <c r="H83" s="190">
        <v>0</v>
      </c>
      <c r="I83" s="190">
        <v>0</v>
      </c>
      <c r="J83" s="379" t="s">
        <v>6905</v>
      </c>
    </row>
    <row r="84" spans="1:10" ht="45" customHeight="1" x14ac:dyDescent="0.25">
      <c r="A84" s="404">
        <v>82</v>
      </c>
      <c r="B84" s="76" t="s">
        <v>6916</v>
      </c>
      <c r="C84" s="71" t="s">
        <v>14</v>
      </c>
      <c r="D84" s="71" t="s">
        <v>8</v>
      </c>
      <c r="E84" s="71" t="s">
        <v>6190</v>
      </c>
      <c r="F84" s="405">
        <v>0.5</v>
      </c>
      <c r="G84" s="405">
        <v>1</v>
      </c>
      <c r="H84" s="190" t="s">
        <v>1398</v>
      </c>
      <c r="I84" s="138" t="s">
        <v>1413</v>
      </c>
      <c r="J84" s="379"/>
    </row>
    <row r="85" spans="1:10" ht="15" customHeight="1" x14ac:dyDescent="0.25">
      <c r="A85" s="404">
        <v>83</v>
      </c>
      <c r="B85" s="76" t="s">
        <v>6917</v>
      </c>
      <c r="C85" s="71" t="s">
        <v>14</v>
      </c>
      <c r="D85" s="71" t="s">
        <v>8</v>
      </c>
      <c r="E85" s="71" t="s">
        <v>6190</v>
      </c>
      <c r="F85" s="405">
        <v>0.41</v>
      </c>
      <c r="G85" s="405">
        <v>0.82</v>
      </c>
      <c r="H85" s="190" t="s">
        <v>1398</v>
      </c>
      <c r="I85" s="138" t="s">
        <v>1413</v>
      </c>
      <c r="J85" s="379"/>
    </row>
    <row r="86" spans="1:10" ht="15" customHeight="1" x14ac:dyDescent="0.25">
      <c r="A86" s="404">
        <v>84</v>
      </c>
      <c r="B86" s="76" t="s">
        <v>6918</v>
      </c>
      <c r="C86" s="71" t="s">
        <v>14</v>
      </c>
      <c r="D86" s="71" t="s">
        <v>8</v>
      </c>
      <c r="E86" s="71" t="s">
        <v>6190</v>
      </c>
      <c r="F86" s="405">
        <v>0.26</v>
      </c>
      <c r="G86" s="405">
        <v>0.52</v>
      </c>
      <c r="H86" s="190" t="s">
        <v>1398</v>
      </c>
      <c r="I86" s="138" t="s">
        <v>1400</v>
      </c>
      <c r="J86" s="379"/>
    </row>
    <row r="87" spans="1:10" ht="15" customHeight="1" x14ac:dyDescent="0.25">
      <c r="A87" s="404">
        <v>85</v>
      </c>
      <c r="B87" s="76" t="s">
        <v>6919</v>
      </c>
      <c r="C87" s="71" t="s">
        <v>20</v>
      </c>
      <c r="D87" s="71" t="s">
        <v>8</v>
      </c>
      <c r="E87" s="71" t="s">
        <v>6190</v>
      </c>
      <c r="F87" s="405">
        <v>0.13500000000000001</v>
      </c>
      <c r="G87" s="405">
        <v>0.27</v>
      </c>
      <c r="H87" s="190" t="s">
        <v>1398</v>
      </c>
      <c r="I87" s="138" t="s">
        <v>5686</v>
      </c>
      <c r="J87" s="379"/>
    </row>
    <row r="88" spans="1:10" ht="15" customHeight="1" x14ac:dyDescent="0.25">
      <c r="A88" s="404">
        <v>86</v>
      </c>
      <c r="B88" s="76" t="s">
        <v>6920</v>
      </c>
      <c r="C88" s="71" t="s">
        <v>14</v>
      </c>
      <c r="D88" s="71" t="s">
        <v>8</v>
      </c>
      <c r="E88" s="71" t="s">
        <v>6853</v>
      </c>
      <c r="F88" s="405">
        <v>0.52</v>
      </c>
      <c r="G88" s="405">
        <v>1.04</v>
      </c>
      <c r="H88" s="190" t="s">
        <v>1398</v>
      </c>
      <c r="I88" s="138" t="s">
        <v>1408</v>
      </c>
      <c r="J88" s="379"/>
    </row>
    <row r="89" spans="1:10" ht="15" customHeight="1" x14ac:dyDescent="0.25">
      <c r="A89" s="404">
        <v>87</v>
      </c>
      <c r="B89" s="76" t="s">
        <v>1415</v>
      </c>
      <c r="C89" s="71" t="s">
        <v>20</v>
      </c>
      <c r="D89" s="71" t="s">
        <v>8</v>
      </c>
      <c r="E89" s="71" t="s">
        <v>6853</v>
      </c>
      <c r="F89" s="405">
        <v>0.73</v>
      </c>
      <c r="G89" s="405">
        <v>1.46</v>
      </c>
      <c r="H89" s="190" t="s">
        <v>1398</v>
      </c>
      <c r="I89" s="131" t="s">
        <v>1520</v>
      </c>
      <c r="J89" s="379"/>
    </row>
    <row r="90" spans="1:10" ht="15" customHeight="1" x14ac:dyDescent="0.25">
      <c r="A90" s="404">
        <v>88</v>
      </c>
      <c r="B90" s="76" t="s">
        <v>6921</v>
      </c>
      <c r="C90" s="71" t="s">
        <v>20</v>
      </c>
      <c r="D90" s="71" t="s">
        <v>8</v>
      </c>
      <c r="E90" s="71" t="s">
        <v>6853</v>
      </c>
      <c r="F90" s="405">
        <v>0.11</v>
      </c>
      <c r="G90" s="405">
        <v>0.22</v>
      </c>
      <c r="H90" s="190" t="s">
        <v>1398</v>
      </c>
      <c r="I90" s="131" t="s">
        <v>1520</v>
      </c>
      <c r="J90" s="379"/>
    </row>
    <row r="91" spans="1:10" ht="15" customHeight="1" x14ac:dyDescent="0.25">
      <c r="A91" s="404">
        <v>89</v>
      </c>
      <c r="B91" s="76" t="s">
        <v>6922</v>
      </c>
      <c r="C91" s="71" t="s">
        <v>14</v>
      </c>
      <c r="D91" s="71" t="s">
        <v>8</v>
      </c>
      <c r="E91" s="71" t="s">
        <v>6190</v>
      </c>
      <c r="F91" s="405">
        <v>0.35</v>
      </c>
      <c r="G91" s="405">
        <v>0.7</v>
      </c>
      <c r="H91" s="190" t="s">
        <v>1398</v>
      </c>
      <c r="I91" s="138" t="s">
        <v>1399</v>
      </c>
      <c r="J91" s="379"/>
    </row>
    <row r="92" spans="1:10" ht="15" customHeight="1" x14ac:dyDescent="0.25">
      <c r="A92" s="404">
        <v>90</v>
      </c>
      <c r="B92" s="76" t="s">
        <v>6923</v>
      </c>
      <c r="C92" s="71" t="s">
        <v>14</v>
      </c>
      <c r="D92" s="71" t="s">
        <v>8</v>
      </c>
      <c r="E92" s="71" t="s">
        <v>6190</v>
      </c>
      <c r="F92" s="405">
        <v>0.3</v>
      </c>
      <c r="G92" s="405">
        <v>0.6</v>
      </c>
      <c r="H92" s="190" t="s">
        <v>1398</v>
      </c>
      <c r="I92" s="138" t="s">
        <v>5550</v>
      </c>
      <c r="J92" s="379"/>
    </row>
    <row r="93" spans="1:10" ht="15" customHeight="1" x14ac:dyDescent="0.25">
      <c r="A93" s="404">
        <v>91</v>
      </c>
      <c r="B93" s="76" t="s">
        <v>6924</v>
      </c>
      <c r="C93" s="71" t="s">
        <v>14</v>
      </c>
      <c r="D93" s="71" t="s">
        <v>8</v>
      </c>
      <c r="E93" s="71" t="s">
        <v>6190</v>
      </c>
      <c r="F93" s="405">
        <v>0.3</v>
      </c>
      <c r="G93" s="405">
        <v>0.6</v>
      </c>
      <c r="H93" s="190" t="s">
        <v>1398</v>
      </c>
      <c r="I93" s="138" t="s">
        <v>1400</v>
      </c>
      <c r="J93" s="379"/>
    </row>
    <row r="94" spans="1:10" ht="15" customHeight="1" x14ac:dyDescent="0.25">
      <c r="A94" s="404">
        <v>92</v>
      </c>
      <c r="B94" s="76" t="s">
        <v>6925</v>
      </c>
      <c r="C94" s="71" t="s">
        <v>20</v>
      </c>
      <c r="D94" s="71" t="s">
        <v>8</v>
      </c>
      <c r="E94" s="71" t="s">
        <v>6190</v>
      </c>
      <c r="F94" s="405">
        <v>0.17</v>
      </c>
      <c r="G94" s="405">
        <v>0.34</v>
      </c>
      <c r="H94" s="190" t="s">
        <v>1398</v>
      </c>
      <c r="I94" s="138" t="s">
        <v>5686</v>
      </c>
      <c r="J94" s="379"/>
    </row>
    <row r="95" spans="1:10" ht="15" customHeight="1" x14ac:dyDescent="0.25">
      <c r="A95" s="404">
        <v>93</v>
      </c>
      <c r="B95" s="76" t="s">
        <v>6926</v>
      </c>
      <c r="C95" s="71" t="s">
        <v>14</v>
      </c>
      <c r="D95" s="71" t="s">
        <v>8</v>
      </c>
      <c r="E95" s="71" t="s">
        <v>6190</v>
      </c>
      <c r="F95" s="405">
        <v>0.32</v>
      </c>
      <c r="G95" s="405">
        <v>0.64</v>
      </c>
      <c r="H95" s="190" t="s">
        <v>1398</v>
      </c>
      <c r="I95" s="138" t="s">
        <v>1408</v>
      </c>
      <c r="J95" s="379"/>
    </row>
    <row r="96" spans="1:10" ht="15" customHeight="1" x14ac:dyDescent="0.25">
      <c r="A96" s="404">
        <v>94</v>
      </c>
      <c r="B96" s="76" t="s">
        <v>6927</v>
      </c>
      <c r="C96" s="71" t="s">
        <v>14</v>
      </c>
      <c r="D96" s="71" t="s">
        <v>8</v>
      </c>
      <c r="E96" s="71" t="s">
        <v>6190</v>
      </c>
      <c r="F96" s="405">
        <v>0.1</v>
      </c>
      <c r="G96" s="405">
        <v>0.2</v>
      </c>
      <c r="H96" s="190">
        <v>0</v>
      </c>
      <c r="I96" s="138">
        <v>0</v>
      </c>
      <c r="J96" s="379" t="s">
        <v>6905</v>
      </c>
    </row>
    <row r="97" spans="1:10" ht="15" customHeight="1" x14ac:dyDescent="0.25">
      <c r="A97" s="404">
        <v>95</v>
      </c>
      <c r="B97" s="76" t="s">
        <v>6928</v>
      </c>
      <c r="C97" s="71" t="s">
        <v>14</v>
      </c>
      <c r="D97" s="71" t="s">
        <v>8</v>
      </c>
      <c r="E97" s="71" t="s">
        <v>6190</v>
      </c>
      <c r="F97" s="405">
        <v>0.12</v>
      </c>
      <c r="G97" s="405">
        <v>0.24</v>
      </c>
      <c r="H97" s="190" t="s">
        <v>1398</v>
      </c>
      <c r="I97" s="138" t="s">
        <v>1408</v>
      </c>
      <c r="J97" s="379"/>
    </row>
    <row r="98" spans="1:10" ht="15" customHeight="1" x14ac:dyDescent="0.25">
      <c r="A98" s="404">
        <v>96</v>
      </c>
      <c r="B98" s="76" t="s">
        <v>6929</v>
      </c>
      <c r="C98" s="71" t="s">
        <v>20</v>
      </c>
      <c r="D98" s="71" t="s">
        <v>8</v>
      </c>
      <c r="E98" s="71" t="s">
        <v>6190</v>
      </c>
      <c r="F98" s="405">
        <v>0.15</v>
      </c>
      <c r="G98" s="405">
        <v>0.3</v>
      </c>
      <c r="H98" s="190" t="s">
        <v>1398</v>
      </c>
      <c r="I98" s="138" t="s">
        <v>1406</v>
      </c>
      <c r="J98" s="379"/>
    </row>
    <row r="99" spans="1:10" ht="15" customHeight="1" x14ac:dyDescent="0.25">
      <c r="A99" s="404">
        <v>97</v>
      </c>
      <c r="B99" s="76" t="s">
        <v>6930</v>
      </c>
      <c r="C99" s="71" t="s">
        <v>14</v>
      </c>
      <c r="D99" s="71" t="s">
        <v>8</v>
      </c>
      <c r="E99" s="71" t="s">
        <v>6190</v>
      </c>
      <c r="F99" s="405">
        <v>1.1000000000000001</v>
      </c>
      <c r="G99" s="405">
        <v>2.2000000000000002</v>
      </c>
      <c r="H99" s="190" t="s">
        <v>45</v>
      </c>
      <c r="I99" s="138" t="s">
        <v>74</v>
      </c>
      <c r="J99" s="379"/>
    </row>
    <row r="100" spans="1:10" ht="15" customHeight="1" x14ac:dyDescent="0.25">
      <c r="A100" s="404">
        <v>98</v>
      </c>
      <c r="B100" s="76" t="s">
        <v>56</v>
      </c>
      <c r="C100" s="71" t="s">
        <v>14</v>
      </c>
      <c r="D100" s="71" t="s">
        <v>8</v>
      </c>
      <c r="E100" s="71" t="s">
        <v>6190</v>
      </c>
      <c r="F100" s="405">
        <v>0.14000000000000001</v>
      </c>
      <c r="G100" s="405">
        <v>0.28000000000000003</v>
      </c>
      <c r="H100" s="190" t="s">
        <v>1398</v>
      </c>
      <c r="I100" s="138" t="s">
        <v>5550</v>
      </c>
      <c r="J100" s="379"/>
    </row>
    <row r="101" spans="1:10" ht="15" customHeight="1" x14ac:dyDescent="0.25">
      <c r="A101" s="404">
        <v>99</v>
      </c>
      <c r="B101" s="76" t="s">
        <v>6931</v>
      </c>
      <c r="C101" s="71" t="s">
        <v>14</v>
      </c>
      <c r="D101" s="71" t="s">
        <v>8</v>
      </c>
      <c r="E101" s="71" t="s">
        <v>6190</v>
      </c>
      <c r="F101" s="405">
        <v>0.19600000000000001</v>
      </c>
      <c r="G101" s="405">
        <v>0.39</v>
      </c>
      <c r="H101" s="190" t="s">
        <v>1398</v>
      </c>
      <c r="I101" s="138" t="s">
        <v>5550</v>
      </c>
      <c r="J101" s="379"/>
    </row>
    <row r="102" spans="1:10" ht="15" customHeight="1" x14ac:dyDescent="0.25">
      <c r="A102" s="404">
        <v>100</v>
      </c>
      <c r="B102" s="76" t="s">
        <v>6932</v>
      </c>
      <c r="C102" s="71" t="s">
        <v>14</v>
      </c>
      <c r="D102" s="71" t="s">
        <v>8</v>
      </c>
      <c r="E102" s="71" t="s">
        <v>6190</v>
      </c>
      <c r="F102" s="405">
        <v>0.5</v>
      </c>
      <c r="G102" s="405">
        <v>1</v>
      </c>
      <c r="H102" s="190" t="s">
        <v>1398</v>
      </c>
      <c r="I102" s="138" t="s">
        <v>1408</v>
      </c>
      <c r="J102" s="379"/>
    </row>
    <row r="103" spans="1:10" ht="15" customHeight="1" x14ac:dyDescent="0.25">
      <c r="A103" s="404">
        <v>101</v>
      </c>
      <c r="B103" s="76" t="s">
        <v>6933</v>
      </c>
      <c r="C103" s="71" t="s">
        <v>14</v>
      </c>
      <c r="D103" s="71" t="s">
        <v>8</v>
      </c>
      <c r="E103" s="71" t="s">
        <v>6190</v>
      </c>
      <c r="F103" s="405">
        <v>0.4</v>
      </c>
      <c r="G103" s="405">
        <v>0.8</v>
      </c>
      <c r="H103" s="190" t="s">
        <v>1398</v>
      </c>
      <c r="I103" s="138" t="s">
        <v>5550</v>
      </c>
      <c r="J103" s="379"/>
    </row>
    <row r="104" spans="1:10" ht="15" customHeight="1" x14ac:dyDescent="0.25">
      <c r="A104" s="404">
        <v>102</v>
      </c>
      <c r="B104" s="76" t="s">
        <v>6934</v>
      </c>
      <c r="C104" s="71" t="s">
        <v>14</v>
      </c>
      <c r="D104" s="71" t="s">
        <v>8</v>
      </c>
      <c r="E104" s="71" t="s">
        <v>6190</v>
      </c>
      <c r="F104" s="405">
        <v>0.1</v>
      </c>
      <c r="G104" s="405">
        <v>0.2</v>
      </c>
      <c r="H104" s="190">
        <v>0</v>
      </c>
      <c r="I104" s="138">
        <v>0</v>
      </c>
      <c r="J104" s="379" t="s">
        <v>6905</v>
      </c>
    </row>
    <row r="105" spans="1:10" ht="15" customHeight="1" x14ac:dyDescent="0.25">
      <c r="A105" s="404">
        <v>103</v>
      </c>
      <c r="B105" s="76" t="s">
        <v>5596</v>
      </c>
      <c r="C105" s="71" t="s">
        <v>20</v>
      </c>
      <c r="D105" s="71" t="s">
        <v>8</v>
      </c>
      <c r="E105" s="71" t="s">
        <v>6190</v>
      </c>
      <c r="F105" s="405">
        <v>0.22500000000000001</v>
      </c>
      <c r="G105" s="405">
        <v>0.45</v>
      </c>
      <c r="H105" s="190" t="s">
        <v>1398</v>
      </c>
      <c r="I105" s="138" t="s">
        <v>5686</v>
      </c>
      <c r="J105" s="379"/>
    </row>
    <row r="106" spans="1:10" ht="15" customHeight="1" x14ac:dyDescent="0.25">
      <c r="A106" s="404">
        <v>104</v>
      </c>
      <c r="B106" s="76" t="s">
        <v>6935</v>
      </c>
      <c r="C106" s="71" t="s">
        <v>14</v>
      </c>
      <c r="D106" s="71" t="s">
        <v>8</v>
      </c>
      <c r="E106" s="71" t="s">
        <v>6853</v>
      </c>
      <c r="F106" s="405">
        <v>0.6</v>
      </c>
      <c r="G106" s="405">
        <v>1.2</v>
      </c>
      <c r="H106" s="190" t="s">
        <v>1398</v>
      </c>
      <c r="I106" s="138" t="s">
        <v>1399</v>
      </c>
      <c r="J106" s="379"/>
    </row>
    <row r="107" spans="1:10" ht="15" customHeight="1" x14ac:dyDescent="0.25">
      <c r="A107" s="404">
        <v>105</v>
      </c>
      <c r="B107" s="76" t="s">
        <v>6936</v>
      </c>
      <c r="C107" s="71" t="s">
        <v>20</v>
      </c>
      <c r="D107" s="71" t="s">
        <v>8</v>
      </c>
      <c r="E107" s="71" t="s">
        <v>6190</v>
      </c>
      <c r="F107" s="405">
        <v>0.46</v>
      </c>
      <c r="G107" s="405">
        <v>0.92</v>
      </c>
      <c r="H107" s="190" t="s">
        <v>1398</v>
      </c>
      <c r="I107" s="138" t="s">
        <v>5686</v>
      </c>
      <c r="J107" s="379"/>
    </row>
    <row r="108" spans="1:10" ht="15" customHeight="1" x14ac:dyDescent="0.25">
      <c r="A108" s="404">
        <v>106</v>
      </c>
      <c r="B108" s="76" t="s">
        <v>60</v>
      </c>
      <c r="C108" s="71" t="s">
        <v>20</v>
      </c>
      <c r="D108" s="71" t="s">
        <v>8</v>
      </c>
      <c r="E108" s="71" t="s">
        <v>6190</v>
      </c>
      <c r="F108" s="405">
        <v>0.54</v>
      </c>
      <c r="G108" s="405">
        <v>1.08</v>
      </c>
      <c r="H108" s="190" t="s">
        <v>1398</v>
      </c>
      <c r="I108" s="131" t="s">
        <v>2268</v>
      </c>
      <c r="J108" s="379"/>
    </row>
    <row r="109" spans="1:10" ht="15" customHeight="1" x14ac:dyDescent="0.25">
      <c r="A109" s="404">
        <v>107</v>
      </c>
      <c r="B109" s="76" t="s">
        <v>6937</v>
      </c>
      <c r="C109" s="71" t="s">
        <v>20</v>
      </c>
      <c r="D109" s="71" t="s">
        <v>8</v>
      </c>
      <c r="E109" s="71" t="s">
        <v>6190</v>
      </c>
      <c r="F109" s="405">
        <v>0.6</v>
      </c>
      <c r="G109" s="405">
        <v>1.2</v>
      </c>
      <c r="H109" s="190" t="s">
        <v>1398</v>
      </c>
      <c r="I109" s="131" t="s">
        <v>1520</v>
      </c>
      <c r="J109" s="379" t="s">
        <v>6938</v>
      </c>
    </row>
    <row r="110" spans="1:10" ht="15" customHeight="1" x14ac:dyDescent="0.25">
      <c r="A110" s="404">
        <v>108</v>
      </c>
      <c r="B110" s="76" t="s">
        <v>6939</v>
      </c>
      <c r="C110" s="71" t="s">
        <v>20</v>
      </c>
      <c r="D110" s="71" t="s">
        <v>8</v>
      </c>
      <c r="E110" s="71" t="s">
        <v>6190</v>
      </c>
      <c r="F110" s="405">
        <v>1.1000000000000001</v>
      </c>
      <c r="G110" s="405">
        <v>2.2000000000000002</v>
      </c>
      <c r="H110" s="190" t="s">
        <v>45</v>
      </c>
      <c r="I110" s="131" t="s">
        <v>59</v>
      </c>
      <c r="J110" s="379"/>
    </row>
    <row r="111" spans="1:10" ht="15" customHeight="1" x14ac:dyDescent="0.25">
      <c r="A111" s="404">
        <v>109</v>
      </c>
      <c r="B111" s="76" t="s">
        <v>6940</v>
      </c>
      <c r="C111" s="71" t="s">
        <v>20</v>
      </c>
      <c r="D111" s="71" t="s">
        <v>8</v>
      </c>
      <c r="E111" s="71" t="s">
        <v>6190</v>
      </c>
      <c r="F111" s="405">
        <v>0.13500000000000001</v>
      </c>
      <c r="G111" s="405">
        <v>0.27</v>
      </c>
      <c r="H111" s="190" t="s">
        <v>1398</v>
      </c>
      <c r="I111" s="138" t="s">
        <v>5686</v>
      </c>
      <c r="J111" s="379"/>
    </row>
    <row r="112" spans="1:10" ht="30" customHeight="1" x14ac:dyDescent="0.25">
      <c r="A112" s="404">
        <v>110</v>
      </c>
      <c r="B112" s="76" t="s">
        <v>6941</v>
      </c>
      <c r="C112" s="71" t="s">
        <v>20</v>
      </c>
      <c r="D112" s="71" t="s">
        <v>8</v>
      </c>
      <c r="E112" s="71" t="s">
        <v>6853</v>
      </c>
      <c r="F112" s="405">
        <v>0.1</v>
      </c>
      <c r="G112" s="405">
        <v>0.2</v>
      </c>
      <c r="H112" s="190" t="s">
        <v>1398</v>
      </c>
      <c r="I112" s="131" t="s">
        <v>1520</v>
      </c>
      <c r="J112" s="379"/>
    </row>
    <row r="113" spans="1:10" ht="15" customHeight="1" x14ac:dyDescent="0.25">
      <c r="A113" s="404">
        <v>111</v>
      </c>
      <c r="B113" s="76" t="s">
        <v>6942</v>
      </c>
      <c r="C113" s="71" t="s">
        <v>20</v>
      </c>
      <c r="D113" s="71" t="s">
        <v>8</v>
      </c>
      <c r="E113" s="71" t="s">
        <v>6853</v>
      </c>
      <c r="F113" s="405">
        <v>0.16</v>
      </c>
      <c r="G113" s="405">
        <v>0.32</v>
      </c>
      <c r="H113" s="190">
        <v>0</v>
      </c>
      <c r="I113" s="190">
        <v>0</v>
      </c>
      <c r="J113" s="379" t="s">
        <v>6905</v>
      </c>
    </row>
    <row r="114" spans="1:10" ht="15" customHeight="1" x14ac:dyDescent="0.25">
      <c r="A114" s="404">
        <v>112</v>
      </c>
      <c r="B114" s="76" t="s">
        <v>6943</v>
      </c>
      <c r="C114" s="71" t="s">
        <v>20</v>
      </c>
      <c r="D114" s="71" t="s">
        <v>8</v>
      </c>
      <c r="E114" s="71" t="s">
        <v>6853</v>
      </c>
      <c r="F114" s="405">
        <v>0.75</v>
      </c>
      <c r="G114" s="405">
        <v>1.48</v>
      </c>
      <c r="H114" s="190" t="s">
        <v>1398</v>
      </c>
      <c r="I114" s="131" t="s">
        <v>1520</v>
      </c>
      <c r="J114" s="379"/>
    </row>
    <row r="115" spans="1:10" ht="15" customHeight="1" x14ac:dyDescent="0.25">
      <c r="A115" s="404">
        <v>113</v>
      </c>
      <c r="B115" s="76" t="s">
        <v>6944</v>
      </c>
      <c r="C115" s="71" t="s">
        <v>14</v>
      </c>
      <c r="D115" s="71" t="s">
        <v>8</v>
      </c>
      <c r="E115" s="71" t="s">
        <v>6190</v>
      </c>
      <c r="F115" s="405">
        <v>0.2</v>
      </c>
      <c r="G115" s="405">
        <v>0.4</v>
      </c>
      <c r="H115" s="190" t="s">
        <v>1398</v>
      </c>
      <c r="I115" s="138" t="s">
        <v>1400</v>
      </c>
      <c r="J115" s="379"/>
    </row>
    <row r="116" spans="1:10" ht="15" customHeight="1" x14ac:dyDescent="0.25">
      <c r="A116" s="404">
        <v>114</v>
      </c>
      <c r="B116" s="76" t="s">
        <v>6945</v>
      </c>
      <c r="C116" s="71" t="s">
        <v>14</v>
      </c>
      <c r="D116" s="71" t="s">
        <v>8</v>
      </c>
      <c r="E116" s="71" t="s">
        <v>6190</v>
      </c>
      <c r="F116" s="405">
        <v>0.05</v>
      </c>
      <c r="G116" s="405">
        <v>0.1</v>
      </c>
      <c r="H116" s="190" t="s">
        <v>1398</v>
      </c>
      <c r="I116" s="138" t="s">
        <v>1400</v>
      </c>
      <c r="J116" s="379"/>
    </row>
    <row r="117" spans="1:10" ht="15" customHeight="1" x14ac:dyDescent="0.25">
      <c r="A117" s="404">
        <v>115</v>
      </c>
      <c r="B117" s="76" t="s">
        <v>63</v>
      </c>
      <c r="C117" s="71" t="s">
        <v>20</v>
      </c>
      <c r="D117" s="71" t="s">
        <v>8</v>
      </c>
      <c r="E117" s="71" t="s">
        <v>6190</v>
      </c>
      <c r="F117" s="405">
        <v>0.2</v>
      </c>
      <c r="G117" s="405">
        <v>0.4</v>
      </c>
      <c r="H117" s="190" t="s">
        <v>1398</v>
      </c>
      <c r="I117" s="131" t="s">
        <v>1520</v>
      </c>
      <c r="J117" s="379"/>
    </row>
    <row r="118" spans="1:10" ht="15" customHeight="1" x14ac:dyDescent="0.25">
      <c r="A118" s="404">
        <v>116</v>
      </c>
      <c r="B118" s="76" t="s">
        <v>6946</v>
      </c>
      <c r="C118" s="71" t="s">
        <v>20</v>
      </c>
      <c r="D118" s="71" t="s">
        <v>8</v>
      </c>
      <c r="E118" s="71" t="s">
        <v>6190</v>
      </c>
      <c r="F118" s="405">
        <v>0.28000000000000003</v>
      </c>
      <c r="G118" s="405">
        <v>0.56000000000000005</v>
      </c>
      <c r="H118" s="190" t="s">
        <v>1398</v>
      </c>
      <c r="I118" s="131" t="s">
        <v>1520</v>
      </c>
      <c r="J118" s="379"/>
    </row>
    <row r="119" spans="1:10" ht="30" customHeight="1" x14ac:dyDescent="0.25">
      <c r="A119" s="404">
        <v>117</v>
      </c>
      <c r="B119" s="76" t="s">
        <v>6947</v>
      </c>
      <c r="C119" s="71" t="s">
        <v>20</v>
      </c>
      <c r="D119" s="71" t="s">
        <v>8</v>
      </c>
      <c r="E119" s="71" t="s">
        <v>6190</v>
      </c>
      <c r="F119" s="405">
        <v>0.83</v>
      </c>
      <c r="G119" s="405">
        <v>1.66</v>
      </c>
      <c r="H119" s="190" t="s">
        <v>1398</v>
      </c>
      <c r="I119" s="131" t="s">
        <v>1520</v>
      </c>
      <c r="J119" s="379"/>
    </row>
    <row r="120" spans="1:10" ht="15" customHeight="1" x14ac:dyDescent="0.25">
      <c r="A120" s="404">
        <v>118</v>
      </c>
      <c r="B120" s="76" t="s">
        <v>1355</v>
      </c>
      <c r="C120" s="71" t="s">
        <v>14</v>
      </c>
      <c r="D120" s="71" t="s">
        <v>8</v>
      </c>
      <c r="E120" s="71" t="s">
        <v>6190</v>
      </c>
      <c r="F120" s="405">
        <v>0.7</v>
      </c>
      <c r="G120" s="405">
        <v>1.4</v>
      </c>
      <c r="H120" s="190" t="s">
        <v>45</v>
      </c>
      <c r="I120" s="138" t="s">
        <v>1410</v>
      </c>
      <c r="J120" s="379"/>
    </row>
    <row r="121" spans="1:10" ht="15" customHeight="1" x14ac:dyDescent="0.25">
      <c r="A121" s="404">
        <v>119</v>
      </c>
      <c r="B121" s="76" t="s">
        <v>6948</v>
      </c>
      <c r="C121" s="71" t="s">
        <v>14</v>
      </c>
      <c r="D121" s="71" t="s">
        <v>8</v>
      </c>
      <c r="E121" s="71" t="s">
        <v>6190</v>
      </c>
      <c r="F121" s="405">
        <v>0.1</v>
      </c>
      <c r="G121" s="405">
        <v>0.2</v>
      </c>
      <c r="H121" s="190" t="s">
        <v>1398</v>
      </c>
      <c r="I121" s="138" t="s">
        <v>1399</v>
      </c>
      <c r="J121" s="379"/>
    </row>
    <row r="122" spans="1:10" ht="15" customHeight="1" x14ac:dyDescent="0.25">
      <c r="A122" s="404">
        <v>120</v>
      </c>
      <c r="B122" s="76" t="s">
        <v>6949</v>
      </c>
      <c r="C122" s="71" t="s">
        <v>14</v>
      </c>
      <c r="D122" s="71" t="s">
        <v>8</v>
      </c>
      <c r="E122" s="71" t="s">
        <v>6190</v>
      </c>
      <c r="F122" s="405">
        <v>0.15</v>
      </c>
      <c r="G122" s="405">
        <v>0.3</v>
      </c>
      <c r="H122" s="190" t="s">
        <v>1398</v>
      </c>
      <c r="I122" s="138" t="s">
        <v>1408</v>
      </c>
      <c r="J122" s="379"/>
    </row>
    <row r="123" spans="1:10" ht="15" customHeight="1" x14ac:dyDescent="0.25">
      <c r="A123" s="404">
        <v>121</v>
      </c>
      <c r="B123" s="76" t="s">
        <v>6950</v>
      </c>
      <c r="C123" s="71" t="s">
        <v>14</v>
      </c>
      <c r="D123" s="71" t="s">
        <v>8</v>
      </c>
      <c r="E123" s="71" t="s">
        <v>6853</v>
      </c>
      <c r="F123" s="405">
        <v>0.3</v>
      </c>
      <c r="G123" s="405">
        <v>0.6</v>
      </c>
      <c r="H123" s="190" t="s">
        <v>1398</v>
      </c>
      <c r="I123" s="138" t="s">
        <v>1408</v>
      </c>
      <c r="J123" s="379"/>
    </row>
    <row r="124" spans="1:10" ht="15" customHeight="1" x14ac:dyDescent="0.25">
      <c r="A124" s="404">
        <v>122</v>
      </c>
      <c r="B124" s="76" t="s">
        <v>6951</v>
      </c>
      <c r="C124" s="71" t="s">
        <v>14</v>
      </c>
      <c r="D124" s="71" t="s">
        <v>8</v>
      </c>
      <c r="E124" s="71" t="s">
        <v>6190</v>
      </c>
      <c r="F124" s="405">
        <v>0.1</v>
      </c>
      <c r="G124" s="405">
        <v>0.2</v>
      </c>
      <c r="H124" s="190" t="s">
        <v>1398</v>
      </c>
      <c r="I124" s="138" t="s">
        <v>1408</v>
      </c>
      <c r="J124" s="379"/>
    </row>
    <row r="125" spans="1:10" ht="15" customHeight="1" x14ac:dyDescent="0.25">
      <c r="A125" s="404">
        <v>123</v>
      </c>
      <c r="B125" s="76" t="s">
        <v>67</v>
      </c>
      <c r="C125" s="71" t="s">
        <v>14</v>
      </c>
      <c r="D125" s="71" t="s">
        <v>8</v>
      </c>
      <c r="E125" s="71" t="s">
        <v>6853</v>
      </c>
      <c r="F125" s="405">
        <v>0.27</v>
      </c>
      <c r="G125" s="405">
        <v>0.54</v>
      </c>
      <c r="H125" s="190" t="s">
        <v>1398</v>
      </c>
      <c r="I125" s="138" t="s">
        <v>5550</v>
      </c>
      <c r="J125" s="379"/>
    </row>
    <row r="126" spans="1:10" ht="15" customHeight="1" x14ac:dyDescent="0.25">
      <c r="A126" s="404">
        <v>124</v>
      </c>
      <c r="B126" s="76" t="s">
        <v>2140</v>
      </c>
      <c r="C126" s="71" t="s">
        <v>20</v>
      </c>
      <c r="D126" s="71" t="s">
        <v>8</v>
      </c>
      <c r="E126" s="71" t="s">
        <v>6190</v>
      </c>
      <c r="F126" s="405">
        <v>0.35</v>
      </c>
      <c r="G126" s="405">
        <v>0.7</v>
      </c>
      <c r="H126" s="190" t="s">
        <v>1398</v>
      </c>
      <c r="I126" s="131" t="s">
        <v>1520</v>
      </c>
      <c r="J126" s="379"/>
    </row>
    <row r="127" spans="1:10" ht="15" customHeight="1" x14ac:dyDescent="0.25">
      <c r="A127" s="404">
        <v>125</v>
      </c>
      <c r="B127" s="76" t="s">
        <v>1176</v>
      </c>
      <c r="C127" s="71" t="s">
        <v>14</v>
      </c>
      <c r="D127" s="71" t="s">
        <v>8</v>
      </c>
      <c r="E127" s="71" t="s">
        <v>6190</v>
      </c>
      <c r="F127" s="405">
        <v>0.3</v>
      </c>
      <c r="G127" s="405">
        <v>0.6</v>
      </c>
      <c r="H127" s="190" t="s">
        <v>1398</v>
      </c>
      <c r="I127" s="138" t="s">
        <v>1400</v>
      </c>
      <c r="J127" s="379"/>
    </row>
    <row r="128" spans="1:10" ht="15" customHeight="1" x14ac:dyDescent="0.25">
      <c r="A128" s="404">
        <v>126</v>
      </c>
      <c r="B128" s="76" t="s">
        <v>6952</v>
      </c>
      <c r="C128" s="71" t="s">
        <v>14</v>
      </c>
      <c r="D128" s="71" t="s">
        <v>8</v>
      </c>
      <c r="E128" s="71" t="s">
        <v>6190</v>
      </c>
      <c r="F128" s="405">
        <v>0.48</v>
      </c>
      <c r="G128" s="405">
        <v>0.96</v>
      </c>
      <c r="H128" s="190" t="s">
        <v>1398</v>
      </c>
      <c r="I128" s="138" t="s">
        <v>3713</v>
      </c>
      <c r="J128" s="379"/>
    </row>
    <row r="129" spans="1:10" ht="15" customHeight="1" x14ac:dyDescent="0.25">
      <c r="A129" s="404">
        <v>127</v>
      </c>
      <c r="B129" s="76" t="s">
        <v>6953</v>
      </c>
      <c r="C129" s="71" t="s">
        <v>14</v>
      </c>
      <c r="D129" s="71" t="s">
        <v>8</v>
      </c>
      <c r="E129" s="71" t="s">
        <v>6190</v>
      </c>
      <c r="F129" s="405">
        <v>0.25</v>
      </c>
      <c r="G129" s="405">
        <v>0.5</v>
      </c>
      <c r="H129" s="190" t="s">
        <v>1398</v>
      </c>
      <c r="I129" s="138" t="s">
        <v>1400</v>
      </c>
      <c r="J129" s="379"/>
    </row>
    <row r="130" spans="1:10" ht="15" customHeight="1" x14ac:dyDescent="0.25">
      <c r="A130" s="404">
        <v>128</v>
      </c>
      <c r="B130" s="76" t="s">
        <v>6954</v>
      </c>
      <c r="C130" s="71" t="s">
        <v>14</v>
      </c>
      <c r="D130" s="71" t="s">
        <v>8</v>
      </c>
      <c r="E130" s="71" t="s">
        <v>6190</v>
      </c>
      <c r="F130" s="405">
        <v>0.7</v>
      </c>
      <c r="G130" s="405">
        <v>1.4</v>
      </c>
      <c r="H130" s="190" t="s">
        <v>1398</v>
      </c>
      <c r="I130" s="138" t="s">
        <v>1408</v>
      </c>
      <c r="J130" s="379"/>
    </row>
    <row r="131" spans="1:10" ht="15" customHeight="1" x14ac:dyDescent="0.25">
      <c r="A131" s="404">
        <v>129</v>
      </c>
      <c r="B131" s="76" t="s">
        <v>6955</v>
      </c>
      <c r="C131" s="71" t="s">
        <v>20</v>
      </c>
      <c r="D131" s="71" t="s">
        <v>8</v>
      </c>
      <c r="E131" s="71" t="s">
        <v>6190</v>
      </c>
      <c r="F131" s="405">
        <v>0.56000000000000005</v>
      </c>
      <c r="G131" s="405">
        <v>1.1200000000000001</v>
      </c>
      <c r="H131" s="190" t="s">
        <v>1398</v>
      </c>
      <c r="I131" s="131" t="s">
        <v>1520</v>
      </c>
      <c r="J131" s="379"/>
    </row>
    <row r="132" spans="1:10" ht="15" customHeight="1" x14ac:dyDescent="0.25">
      <c r="A132" s="404">
        <v>130</v>
      </c>
      <c r="B132" s="76" t="s">
        <v>6956</v>
      </c>
      <c r="C132" s="71" t="s">
        <v>14</v>
      </c>
      <c r="D132" s="71" t="s">
        <v>8</v>
      </c>
      <c r="E132" s="71" t="s">
        <v>6190</v>
      </c>
      <c r="F132" s="405">
        <v>1.1000000000000001</v>
      </c>
      <c r="G132" s="405">
        <v>2.2000000000000002</v>
      </c>
      <c r="H132" s="190" t="s">
        <v>1398</v>
      </c>
      <c r="I132" s="138" t="s">
        <v>1399</v>
      </c>
      <c r="J132" s="379"/>
    </row>
    <row r="133" spans="1:10" ht="30" customHeight="1" x14ac:dyDescent="0.25">
      <c r="A133" s="404">
        <v>131</v>
      </c>
      <c r="B133" s="76" t="s">
        <v>6957</v>
      </c>
      <c r="C133" s="71" t="s">
        <v>20</v>
      </c>
      <c r="D133" s="71" t="s">
        <v>8</v>
      </c>
      <c r="E133" s="71" t="s">
        <v>6853</v>
      </c>
      <c r="F133" s="405">
        <v>7.0000000000000007E-2</v>
      </c>
      <c r="G133" s="405">
        <v>0.14000000000000001</v>
      </c>
      <c r="H133" s="190" t="s">
        <v>1398</v>
      </c>
      <c r="I133" s="131" t="s">
        <v>1520</v>
      </c>
      <c r="J133" s="379"/>
    </row>
    <row r="134" spans="1:10" ht="15" customHeight="1" x14ac:dyDescent="0.25">
      <c r="A134" s="404">
        <v>132</v>
      </c>
      <c r="B134" s="76" t="s">
        <v>1427</v>
      </c>
      <c r="C134" s="71" t="s">
        <v>20</v>
      </c>
      <c r="D134" s="71" t="s">
        <v>8</v>
      </c>
      <c r="E134" s="71" t="s">
        <v>6853</v>
      </c>
      <c r="F134" s="405">
        <v>0.48</v>
      </c>
      <c r="G134" s="405">
        <v>0.96</v>
      </c>
      <c r="H134" s="190" t="s">
        <v>1398</v>
      </c>
      <c r="I134" s="131" t="s">
        <v>1520</v>
      </c>
      <c r="J134" s="379"/>
    </row>
    <row r="135" spans="1:10" ht="15" customHeight="1" x14ac:dyDescent="0.25">
      <c r="A135" s="404">
        <v>133</v>
      </c>
      <c r="B135" s="76" t="s">
        <v>1428</v>
      </c>
      <c r="C135" s="71" t="s">
        <v>20</v>
      </c>
      <c r="D135" s="71" t="s">
        <v>8</v>
      </c>
      <c r="E135" s="71" t="s">
        <v>6853</v>
      </c>
      <c r="F135" s="405">
        <v>0.48</v>
      </c>
      <c r="G135" s="405">
        <v>0.96</v>
      </c>
      <c r="H135" s="190" t="s">
        <v>1398</v>
      </c>
      <c r="I135" s="131" t="s">
        <v>1520</v>
      </c>
      <c r="J135" s="379"/>
    </row>
    <row r="136" spans="1:10" ht="15" customHeight="1" x14ac:dyDescent="0.25">
      <c r="A136" s="404">
        <v>134</v>
      </c>
      <c r="B136" s="76" t="s">
        <v>72</v>
      </c>
      <c r="C136" s="71" t="s">
        <v>14</v>
      </c>
      <c r="D136" s="71" t="s">
        <v>8</v>
      </c>
      <c r="E136" s="71" t="s">
        <v>6853</v>
      </c>
      <c r="F136" s="405">
        <v>0.6</v>
      </c>
      <c r="G136" s="405">
        <v>1.2</v>
      </c>
      <c r="H136" s="190" t="s">
        <v>1398</v>
      </c>
      <c r="I136" s="138" t="s">
        <v>5550</v>
      </c>
      <c r="J136" s="379"/>
    </row>
    <row r="137" spans="1:10" ht="30" customHeight="1" x14ac:dyDescent="0.25">
      <c r="A137" s="404">
        <v>135</v>
      </c>
      <c r="B137" s="76" t="s">
        <v>6958</v>
      </c>
      <c r="C137" s="71" t="s">
        <v>14</v>
      </c>
      <c r="D137" s="71" t="s">
        <v>8</v>
      </c>
      <c r="E137" s="71" t="s">
        <v>6853</v>
      </c>
      <c r="F137" s="405">
        <v>0.05</v>
      </c>
      <c r="G137" s="405">
        <v>0.1</v>
      </c>
      <c r="H137" s="190" t="s">
        <v>1398</v>
      </c>
      <c r="I137" s="138" t="s">
        <v>5550</v>
      </c>
      <c r="J137" s="379"/>
    </row>
    <row r="138" spans="1:10" ht="15" customHeight="1" x14ac:dyDescent="0.25">
      <c r="A138" s="404">
        <v>136</v>
      </c>
      <c r="B138" s="76" t="s">
        <v>6959</v>
      </c>
      <c r="C138" s="71" t="s">
        <v>14</v>
      </c>
      <c r="D138" s="71" t="s">
        <v>8</v>
      </c>
      <c r="E138" s="71" t="s">
        <v>6853</v>
      </c>
      <c r="F138" s="405">
        <v>0.05</v>
      </c>
      <c r="G138" s="405">
        <v>0.1</v>
      </c>
      <c r="H138" s="190" t="s">
        <v>1398</v>
      </c>
      <c r="I138" s="138" t="s">
        <v>1406</v>
      </c>
      <c r="J138" s="379"/>
    </row>
    <row r="139" spans="1:10" ht="15" customHeight="1" x14ac:dyDescent="0.25">
      <c r="A139" s="404">
        <v>137</v>
      </c>
      <c r="B139" s="76" t="s">
        <v>6960</v>
      </c>
      <c r="C139" s="71" t="s">
        <v>20</v>
      </c>
      <c r="D139" s="71" t="s">
        <v>8</v>
      </c>
      <c r="E139" s="71" t="s">
        <v>6190</v>
      </c>
      <c r="F139" s="405">
        <v>5.5E-2</v>
      </c>
      <c r="G139" s="405">
        <v>0.11</v>
      </c>
      <c r="H139" s="190">
        <v>0</v>
      </c>
      <c r="I139" s="138">
        <v>0</v>
      </c>
      <c r="J139" s="379" t="s">
        <v>6905</v>
      </c>
    </row>
    <row r="140" spans="1:10" ht="15" customHeight="1" x14ac:dyDescent="0.25">
      <c r="A140" s="404">
        <v>138</v>
      </c>
      <c r="B140" s="76" t="s">
        <v>6961</v>
      </c>
      <c r="C140" s="71" t="s">
        <v>20</v>
      </c>
      <c r="D140" s="71" t="s">
        <v>8</v>
      </c>
      <c r="E140" s="71" t="s">
        <v>6190</v>
      </c>
      <c r="F140" s="405">
        <v>0.35</v>
      </c>
      <c r="G140" s="405">
        <v>0.7</v>
      </c>
      <c r="H140" s="190">
        <v>0</v>
      </c>
      <c r="I140" s="190">
        <v>0</v>
      </c>
      <c r="J140" s="379" t="s">
        <v>6905</v>
      </c>
    </row>
    <row r="141" spans="1:10" ht="15" customHeight="1" x14ac:dyDescent="0.25">
      <c r="A141" s="404">
        <v>139</v>
      </c>
      <c r="B141" s="76" t="s">
        <v>6962</v>
      </c>
      <c r="C141" s="71" t="s">
        <v>20</v>
      </c>
      <c r="D141" s="71" t="s">
        <v>8</v>
      </c>
      <c r="E141" s="71" t="s">
        <v>6190</v>
      </c>
      <c r="F141" s="405">
        <v>3</v>
      </c>
      <c r="G141" s="405">
        <v>6</v>
      </c>
      <c r="H141" s="190" t="s">
        <v>1398</v>
      </c>
      <c r="I141" s="138" t="s">
        <v>1406</v>
      </c>
      <c r="J141" s="379"/>
    </row>
    <row r="142" spans="1:10" ht="15" customHeight="1" x14ac:dyDescent="0.25">
      <c r="A142" s="404">
        <v>140</v>
      </c>
      <c r="B142" s="76" t="s">
        <v>6963</v>
      </c>
      <c r="C142" s="71" t="s">
        <v>14</v>
      </c>
      <c r="D142" s="71" t="s">
        <v>8</v>
      </c>
      <c r="E142" s="71" t="s">
        <v>6190</v>
      </c>
      <c r="F142" s="405">
        <v>0.15</v>
      </c>
      <c r="G142" s="405">
        <v>0.3</v>
      </c>
      <c r="H142" s="190" t="s">
        <v>1398</v>
      </c>
      <c r="I142" s="138" t="s">
        <v>1408</v>
      </c>
      <c r="J142" s="379"/>
    </row>
    <row r="143" spans="1:10" ht="30" customHeight="1" x14ac:dyDescent="0.25">
      <c r="A143" s="404">
        <v>141</v>
      </c>
      <c r="B143" s="76" t="s">
        <v>6964</v>
      </c>
      <c r="C143" s="71" t="s">
        <v>14</v>
      </c>
      <c r="D143" s="71" t="s">
        <v>8</v>
      </c>
      <c r="E143" s="71" t="s">
        <v>6190</v>
      </c>
      <c r="F143" s="405">
        <v>0.16</v>
      </c>
      <c r="G143" s="405">
        <v>0.32</v>
      </c>
      <c r="H143" s="190" t="s">
        <v>1398</v>
      </c>
      <c r="I143" s="138" t="s">
        <v>1399</v>
      </c>
      <c r="J143" s="379"/>
    </row>
    <row r="144" spans="1:10" ht="15" customHeight="1" x14ac:dyDescent="0.25">
      <c r="A144" s="404">
        <v>142</v>
      </c>
      <c r="B144" s="76" t="s">
        <v>6965</v>
      </c>
      <c r="C144" s="71" t="s">
        <v>14</v>
      </c>
      <c r="D144" s="71" t="s">
        <v>8</v>
      </c>
      <c r="E144" s="71" t="s">
        <v>6190</v>
      </c>
      <c r="F144" s="405">
        <v>0.3</v>
      </c>
      <c r="G144" s="405">
        <v>0.6</v>
      </c>
      <c r="H144" s="190" t="s">
        <v>1398</v>
      </c>
      <c r="I144" s="138" t="s">
        <v>1408</v>
      </c>
      <c r="J144" s="379"/>
    </row>
    <row r="145" spans="1:10" ht="15" customHeight="1" x14ac:dyDescent="0.25">
      <c r="A145" s="404">
        <v>143</v>
      </c>
      <c r="B145" s="76" t="s">
        <v>6966</v>
      </c>
      <c r="C145" s="71" t="s">
        <v>14</v>
      </c>
      <c r="D145" s="71" t="s">
        <v>8</v>
      </c>
      <c r="E145" s="71" t="s">
        <v>6190</v>
      </c>
      <c r="F145" s="405">
        <v>0.3</v>
      </c>
      <c r="G145" s="405">
        <v>0.6</v>
      </c>
      <c r="H145" s="190" t="s">
        <v>1398</v>
      </c>
      <c r="I145" s="138" t="s">
        <v>1400</v>
      </c>
      <c r="J145" s="379"/>
    </row>
    <row r="146" spans="1:10" ht="30" customHeight="1" x14ac:dyDescent="0.25">
      <c r="A146" s="404">
        <v>144</v>
      </c>
      <c r="B146" s="76" t="s">
        <v>6967</v>
      </c>
      <c r="C146" s="71" t="s">
        <v>20</v>
      </c>
      <c r="D146" s="71" t="s">
        <v>8</v>
      </c>
      <c r="E146" s="71" t="s">
        <v>6190</v>
      </c>
      <c r="F146" s="405">
        <v>0.27</v>
      </c>
      <c r="G146" s="405">
        <v>0.54</v>
      </c>
      <c r="H146" s="190" t="s">
        <v>1398</v>
      </c>
      <c r="I146" s="138" t="s">
        <v>1520</v>
      </c>
      <c r="J146" s="379" t="s">
        <v>6968</v>
      </c>
    </row>
    <row r="147" spans="1:10" ht="30" customHeight="1" x14ac:dyDescent="0.25">
      <c r="A147" s="404">
        <v>145</v>
      </c>
      <c r="B147" s="76" t="s">
        <v>6969</v>
      </c>
      <c r="C147" s="71" t="s">
        <v>20</v>
      </c>
      <c r="D147" s="71" t="s">
        <v>8</v>
      </c>
      <c r="E147" s="71" t="s">
        <v>6190</v>
      </c>
      <c r="F147" s="405">
        <v>0.25</v>
      </c>
      <c r="G147" s="405">
        <v>0.55000000000000004</v>
      </c>
      <c r="H147" s="190" t="s">
        <v>45</v>
      </c>
      <c r="I147" s="138" t="s">
        <v>59</v>
      </c>
      <c r="J147" s="379"/>
    </row>
    <row r="148" spans="1:10" ht="15" customHeight="1" x14ac:dyDescent="0.25">
      <c r="A148" s="404">
        <v>146</v>
      </c>
      <c r="B148" s="76" t="s">
        <v>6970</v>
      </c>
      <c r="C148" s="71" t="s">
        <v>14</v>
      </c>
      <c r="D148" s="71" t="s">
        <v>8</v>
      </c>
      <c r="E148" s="71" t="s">
        <v>6190</v>
      </c>
      <c r="F148" s="405">
        <v>0.3</v>
      </c>
      <c r="G148" s="405">
        <v>0.6</v>
      </c>
      <c r="H148" s="190" t="s">
        <v>1398</v>
      </c>
      <c r="I148" s="138" t="s">
        <v>1400</v>
      </c>
      <c r="J148" s="379"/>
    </row>
    <row r="149" spans="1:10" ht="15" customHeight="1" x14ac:dyDescent="0.25">
      <c r="A149" s="404">
        <v>147</v>
      </c>
      <c r="B149" s="76" t="s">
        <v>6971</v>
      </c>
      <c r="C149" s="71" t="s">
        <v>14</v>
      </c>
      <c r="D149" s="71" t="s">
        <v>8</v>
      </c>
      <c r="E149" s="71" t="s">
        <v>6190</v>
      </c>
      <c r="F149" s="405">
        <v>0.1</v>
      </c>
      <c r="G149" s="405">
        <v>0.2</v>
      </c>
      <c r="H149" s="190">
        <v>0</v>
      </c>
      <c r="I149" s="190">
        <v>0</v>
      </c>
      <c r="J149" s="379" t="s">
        <v>6905</v>
      </c>
    </row>
    <row r="150" spans="1:10" ht="15" customHeight="1" x14ac:dyDescent="0.25">
      <c r="A150" s="404">
        <v>148</v>
      </c>
      <c r="B150" s="76" t="s">
        <v>6972</v>
      </c>
      <c r="C150" s="71" t="s">
        <v>20</v>
      </c>
      <c r="D150" s="71" t="s">
        <v>8</v>
      </c>
      <c r="E150" s="71" t="s">
        <v>6190</v>
      </c>
      <c r="F150" s="405">
        <v>0.77</v>
      </c>
      <c r="G150" s="405">
        <v>1.54</v>
      </c>
      <c r="H150" s="190" t="s">
        <v>1398</v>
      </c>
      <c r="I150" s="131" t="s">
        <v>2268</v>
      </c>
      <c r="J150" s="379"/>
    </row>
    <row r="151" spans="1:10" ht="15" customHeight="1" x14ac:dyDescent="0.25">
      <c r="A151" s="404">
        <v>149</v>
      </c>
      <c r="B151" s="76" t="s">
        <v>6973</v>
      </c>
      <c r="C151" s="71" t="s">
        <v>20</v>
      </c>
      <c r="D151" s="71" t="s">
        <v>8</v>
      </c>
      <c r="E151" s="71" t="s">
        <v>6190</v>
      </c>
      <c r="F151" s="405">
        <v>0.21</v>
      </c>
      <c r="G151" s="405">
        <v>0.42</v>
      </c>
      <c r="H151" s="190" t="s">
        <v>1398</v>
      </c>
      <c r="I151" s="131" t="s">
        <v>2268</v>
      </c>
      <c r="J151" s="379"/>
    </row>
    <row r="152" spans="1:10" ht="15" customHeight="1" x14ac:dyDescent="0.25">
      <c r="A152" s="404">
        <v>150</v>
      </c>
      <c r="B152" s="76" t="s">
        <v>6974</v>
      </c>
      <c r="C152" s="71" t="s">
        <v>14</v>
      </c>
      <c r="D152" s="71" t="s">
        <v>8</v>
      </c>
      <c r="E152" s="71" t="s">
        <v>6190</v>
      </c>
      <c r="F152" s="405">
        <v>0.45</v>
      </c>
      <c r="G152" s="405">
        <v>0.9</v>
      </c>
      <c r="H152" s="190" t="s">
        <v>1398</v>
      </c>
      <c r="I152" s="138" t="s">
        <v>1408</v>
      </c>
      <c r="J152" s="379"/>
    </row>
    <row r="153" spans="1:10" ht="15" customHeight="1" x14ac:dyDescent="0.25">
      <c r="A153" s="404">
        <v>151</v>
      </c>
      <c r="B153" s="76" t="s">
        <v>6975</v>
      </c>
      <c r="C153" s="71" t="s">
        <v>14</v>
      </c>
      <c r="D153" s="71" t="s">
        <v>8</v>
      </c>
      <c r="E153" s="71" t="s">
        <v>6190</v>
      </c>
      <c r="F153" s="405">
        <v>0.4</v>
      </c>
      <c r="G153" s="405">
        <v>0.8</v>
      </c>
      <c r="H153" s="190" t="s">
        <v>1398</v>
      </c>
      <c r="I153" s="138" t="s">
        <v>1408</v>
      </c>
      <c r="J153" s="379"/>
    </row>
    <row r="154" spans="1:10" ht="15" customHeight="1" x14ac:dyDescent="0.25">
      <c r="A154" s="404">
        <v>152</v>
      </c>
      <c r="B154" s="76" t="s">
        <v>6976</v>
      </c>
      <c r="C154" s="71" t="s">
        <v>14</v>
      </c>
      <c r="D154" s="71" t="s">
        <v>8</v>
      </c>
      <c r="E154" s="71" t="s">
        <v>6190</v>
      </c>
      <c r="F154" s="405">
        <v>0.3</v>
      </c>
      <c r="G154" s="405">
        <v>0.6</v>
      </c>
      <c r="H154" s="190" t="s">
        <v>1398</v>
      </c>
      <c r="I154" s="138" t="s">
        <v>1408</v>
      </c>
      <c r="J154" s="379"/>
    </row>
    <row r="155" spans="1:10" ht="15" customHeight="1" x14ac:dyDescent="0.25">
      <c r="A155" s="404">
        <v>153</v>
      </c>
      <c r="B155" s="76" t="s">
        <v>1431</v>
      </c>
      <c r="C155" s="71" t="s">
        <v>20</v>
      </c>
      <c r="D155" s="71" t="s">
        <v>8</v>
      </c>
      <c r="E155" s="71" t="s">
        <v>6853</v>
      </c>
      <c r="F155" s="405">
        <v>0.06</v>
      </c>
      <c r="G155" s="405">
        <v>0.12</v>
      </c>
      <c r="H155" s="190" t="s">
        <v>1398</v>
      </c>
      <c r="I155" s="131" t="s">
        <v>1520</v>
      </c>
      <c r="J155" s="379"/>
    </row>
    <row r="156" spans="1:10" ht="15" customHeight="1" x14ac:dyDescent="0.25">
      <c r="A156" s="404">
        <v>154</v>
      </c>
      <c r="B156" s="76" t="s">
        <v>6977</v>
      </c>
      <c r="C156" s="71" t="s">
        <v>20</v>
      </c>
      <c r="D156" s="71" t="s">
        <v>8</v>
      </c>
      <c r="E156" s="71" t="s">
        <v>6853</v>
      </c>
      <c r="F156" s="405">
        <v>0.5</v>
      </c>
      <c r="G156" s="405">
        <v>1</v>
      </c>
      <c r="H156" s="190" t="s">
        <v>1398</v>
      </c>
      <c r="I156" s="131" t="s">
        <v>1520</v>
      </c>
      <c r="J156" s="379"/>
    </row>
    <row r="157" spans="1:10" ht="15" customHeight="1" x14ac:dyDescent="0.25">
      <c r="A157" s="404">
        <v>155</v>
      </c>
      <c r="B157" s="76" t="s">
        <v>1432</v>
      </c>
      <c r="C157" s="71" t="s">
        <v>20</v>
      </c>
      <c r="D157" s="71" t="s">
        <v>8</v>
      </c>
      <c r="E157" s="71" t="s">
        <v>6853</v>
      </c>
      <c r="F157" s="405">
        <v>0.35</v>
      </c>
      <c r="G157" s="405">
        <v>0.7</v>
      </c>
      <c r="H157" s="190" t="s">
        <v>1398</v>
      </c>
      <c r="I157" s="131" t="s">
        <v>1520</v>
      </c>
      <c r="J157" s="379"/>
    </row>
    <row r="158" spans="1:10" ht="15" customHeight="1" x14ac:dyDescent="0.25">
      <c r="A158" s="404">
        <v>156</v>
      </c>
      <c r="B158" s="76" t="s">
        <v>82</v>
      </c>
      <c r="C158" s="71" t="s">
        <v>14</v>
      </c>
      <c r="D158" s="71" t="s">
        <v>8</v>
      </c>
      <c r="E158" s="71" t="s">
        <v>6190</v>
      </c>
      <c r="F158" s="405">
        <v>0.23</v>
      </c>
      <c r="G158" s="405">
        <v>0.46</v>
      </c>
      <c r="H158" s="190" t="s">
        <v>1398</v>
      </c>
      <c r="I158" s="138" t="s">
        <v>1400</v>
      </c>
      <c r="J158" s="379"/>
    </row>
    <row r="159" spans="1:10" ht="15" customHeight="1" x14ac:dyDescent="0.25">
      <c r="A159" s="404">
        <v>157</v>
      </c>
      <c r="B159" s="76" t="s">
        <v>83</v>
      </c>
      <c r="C159" s="71" t="s">
        <v>20</v>
      </c>
      <c r="D159" s="71" t="s">
        <v>8</v>
      </c>
      <c r="E159" s="71" t="s">
        <v>6190</v>
      </c>
      <c r="F159" s="405">
        <v>1.26</v>
      </c>
      <c r="G159" s="405">
        <v>2.52</v>
      </c>
      <c r="H159" s="190" t="s">
        <v>45</v>
      </c>
      <c r="I159" s="138" t="s">
        <v>59</v>
      </c>
      <c r="J159" s="379"/>
    </row>
    <row r="160" spans="1:10" ht="30" customHeight="1" x14ac:dyDescent="0.25">
      <c r="A160" s="404">
        <v>158</v>
      </c>
      <c r="B160" s="76" t="s">
        <v>6978</v>
      </c>
      <c r="C160" s="71" t="s">
        <v>20</v>
      </c>
      <c r="D160" s="71" t="s">
        <v>8</v>
      </c>
      <c r="E160" s="71" t="s">
        <v>6190</v>
      </c>
      <c r="F160" s="405">
        <v>0.21</v>
      </c>
      <c r="G160" s="405">
        <v>0.42</v>
      </c>
      <c r="H160" s="190" t="s">
        <v>1398</v>
      </c>
      <c r="I160" s="131" t="s">
        <v>1520</v>
      </c>
      <c r="J160" s="379"/>
    </row>
    <row r="161" spans="1:10" ht="15" customHeight="1" x14ac:dyDescent="0.25">
      <c r="A161" s="404">
        <v>159</v>
      </c>
      <c r="B161" s="76" t="s">
        <v>6979</v>
      </c>
      <c r="C161" s="71" t="s">
        <v>20</v>
      </c>
      <c r="D161" s="71" t="s">
        <v>8</v>
      </c>
      <c r="E161" s="71" t="s">
        <v>6190</v>
      </c>
      <c r="F161" s="405">
        <v>0.06</v>
      </c>
      <c r="G161" s="405">
        <v>0.12</v>
      </c>
      <c r="H161" s="190" t="s">
        <v>1398</v>
      </c>
      <c r="I161" s="138" t="s">
        <v>1520</v>
      </c>
      <c r="J161" s="379" t="s">
        <v>6980</v>
      </c>
    </row>
    <row r="162" spans="1:10" ht="30" customHeight="1" x14ac:dyDescent="0.25">
      <c r="A162" s="404">
        <v>160</v>
      </c>
      <c r="B162" s="76" t="s">
        <v>6981</v>
      </c>
      <c r="C162" s="71" t="s">
        <v>20</v>
      </c>
      <c r="D162" s="71" t="s">
        <v>8</v>
      </c>
      <c r="E162" s="71" t="s">
        <v>6190</v>
      </c>
      <c r="F162" s="405">
        <v>0.25</v>
      </c>
      <c r="G162" s="405">
        <v>0.5</v>
      </c>
      <c r="H162" s="190" t="s">
        <v>1398</v>
      </c>
      <c r="I162" s="131" t="s">
        <v>1520</v>
      </c>
      <c r="J162" s="379"/>
    </row>
    <row r="163" spans="1:10" ht="15" customHeight="1" x14ac:dyDescent="0.25">
      <c r="A163" s="404">
        <v>161</v>
      </c>
      <c r="B163" s="76" t="s">
        <v>6982</v>
      </c>
      <c r="C163" s="71" t="s">
        <v>14</v>
      </c>
      <c r="D163" s="71" t="s">
        <v>8</v>
      </c>
      <c r="E163" s="71" t="s">
        <v>6190</v>
      </c>
      <c r="F163" s="405">
        <v>0.2</v>
      </c>
      <c r="G163" s="405">
        <v>0.4</v>
      </c>
      <c r="H163" s="190" t="s">
        <v>1398</v>
      </c>
      <c r="I163" s="138" t="s">
        <v>3713</v>
      </c>
      <c r="J163" s="379"/>
    </row>
    <row r="164" spans="1:10" ht="15" customHeight="1" x14ac:dyDescent="0.25">
      <c r="A164" s="404">
        <v>162</v>
      </c>
      <c r="B164" s="76" t="s">
        <v>84</v>
      </c>
      <c r="C164" s="71" t="s">
        <v>14</v>
      </c>
      <c r="D164" s="71" t="s">
        <v>8</v>
      </c>
      <c r="E164" s="71" t="s">
        <v>6190</v>
      </c>
      <c r="F164" s="405">
        <v>0.8</v>
      </c>
      <c r="G164" s="405">
        <v>1.6</v>
      </c>
      <c r="H164" s="190" t="s">
        <v>1398</v>
      </c>
      <c r="I164" s="138" t="s">
        <v>1400</v>
      </c>
      <c r="J164" s="379"/>
    </row>
    <row r="165" spans="1:10" ht="15" customHeight="1" x14ac:dyDescent="0.25">
      <c r="A165" s="404">
        <v>163</v>
      </c>
      <c r="B165" s="76" t="s">
        <v>86</v>
      </c>
      <c r="C165" s="71" t="s">
        <v>14</v>
      </c>
      <c r="D165" s="71" t="s">
        <v>8</v>
      </c>
      <c r="E165" s="71" t="s">
        <v>6190</v>
      </c>
      <c r="F165" s="405">
        <v>0.3</v>
      </c>
      <c r="G165" s="405">
        <v>0.6</v>
      </c>
      <c r="H165" s="190" t="s">
        <v>1398</v>
      </c>
      <c r="I165" s="138" t="s">
        <v>1400</v>
      </c>
      <c r="J165" s="379"/>
    </row>
    <row r="166" spans="1:10" ht="15" customHeight="1" x14ac:dyDescent="0.25">
      <c r="A166" s="404">
        <v>164</v>
      </c>
      <c r="B166" s="76" t="s">
        <v>6983</v>
      </c>
      <c r="C166" s="71" t="s">
        <v>14</v>
      </c>
      <c r="D166" s="71" t="s">
        <v>8</v>
      </c>
      <c r="E166" s="71" t="s">
        <v>6190</v>
      </c>
      <c r="F166" s="405">
        <v>0.105</v>
      </c>
      <c r="G166" s="405">
        <v>0.21</v>
      </c>
      <c r="H166" s="190" t="s">
        <v>1398</v>
      </c>
      <c r="I166" s="138" t="s">
        <v>1400</v>
      </c>
      <c r="J166" s="379"/>
    </row>
    <row r="167" spans="1:10" ht="15" customHeight="1" x14ac:dyDescent="0.25">
      <c r="A167" s="404">
        <v>165</v>
      </c>
      <c r="B167" s="76" t="s">
        <v>6984</v>
      </c>
      <c r="C167" s="71" t="s">
        <v>14</v>
      </c>
      <c r="D167" s="71" t="s">
        <v>8</v>
      </c>
      <c r="E167" s="71" t="s">
        <v>6853</v>
      </c>
      <c r="F167" s="405">
        <v>0.46</v>
      </c>
      <c r="G167" s="405">
        <v>0.92</v>
      </c>
      <c r="H167" s="190" t="s">
        <v>1398</v>
      </c>
      <c r="I167" s="138" t="s">
        <v>3713</v>
      </c>
      <c r="J167" s="379"/>
    </row>
    <row r="168" spans="1:10" ht="15" customHeight="1" x14ac:dyDescent="0.25">
      <c r="A168" s="404">
        <v>166</v>
      </c>
      <c r="B168" s="76" t="s">
        <v>6985</v>
      </c>
      <c r="C168" s="71" t="s">
        <v>14</v>
      </c>
      <c r="D168" s="71" t="s">
        <v>8</v>
      </c>
      <c r="E168" s="71" t="s">
        <v>6190</v>
      </c>
      <c r="F168" s="405">
        <v>1</v>
      </c>
      <c r="G168" s="405">
        <v>2</v>
      </c>
      <c r="H168" s="190" t="s">
        <v>1398</v>
      </c>
      <c r="I168" s="138" t="s">
        <v>3713</v>
      </c>
      <c r="J168" s="379"/>
    </row>
    <row r="169" spans="1:10" ht="15" customHeight="1" x14ac:dyDescent="0.25">
      <c r="A169" s="404">
        <v>167</v>
      </c>
      <c r="B169" s="76" t="s">
        <v>6986</v>
      </c>
      <c r="C169" s="71" t="s">
        <v>20</v>
      </c>
      <c r="D169" s="71" t="s">
        <v>8</v>
      </c>
      <c r="E169" s="71" t="s">
        <v>6190</v>
      </c>
      <c r="F169" s="405">
        <v>1</v>
      </c>
      <c r="G169" s="405">
        <v>2</v>
      </c>
      <c r="H169" s="190" t="s">
        <v>1398</v>
      </c>
      <c r="I169" s="131" t="s">
        <v>2268</v>
      </c>
      <c r="J169" s="379"/>
    </row>
    <row r="170" spans="1:10" ht="15" customHeight="1" x14ac:dyDescent="0.25">
      <c r="A170" s="404">
        <v>168</v>
      </c>
      <c r="B170" s="76" t="s">
        <v>6987</v>
      </c>
      <c r="C170" s="71" t="s">
        <v>14</v>
      </c>
      <c r="D170" s="71" t="s">
        <v>8</v>
      </c>
      <c r="E170" s="71" t="s">
        <v>6853</v>
      </c>
      <c r="F170" s="405">
        <v>0.4</v>
      </c>
      <c r="G170" s="405">
        <v>0.8</v>
      </c>
      <c r="H170" s="190" t="s">
        <v>1398</v>
      </c>
      <c r="I170" s="138" t="s">
        <v>1408</v>
      </c>
      <c r="J170" s="379"/>
    </row>
    <row r="171" spans="1:10" ht="15" customHeight="1" x14ac:dyDescent="0.25">
      <c r="A171" s="404">
        <v>169</v>
      </c>
      <c r="B171" s="76" t="s">
        <v>6988</v>
      </c>
      <c r="C171" s="71" t="s">
        <v>14</v>
      </c>
      <c r="D171" s="71" t="s">
        <v>8</v>
      </c>
      <c r="E171" s="71" t="s">
        <v>6190</v>
      </c>
      <c r="F171" s="405">
        <v>0.76</v>
      </c>
      <c r="G171" s="405">
        <v>1.52</v>
      </c>
      <c r="H171" s="190" t="s">
        <v>1398</v>
      </c>
      <c r="I171" s="138" t="s">
        <v>3713</v>
      </c>
      <c r="J171" s="379"/>
    </row>
    <row r="172" spans="1:10" ht="15" customHeight="1" x14ac:dyDescent="0.25">
      <c r="A172" s="404">
        <v>170</v>
      </c>
      <c r="B172" s="76" t="s">
        <v>6989</v>
      </c>
      <c r="C172" s="71" t="s">
        <v>14</v>
      </c>
      <c r="D172" s="71" t="s">
        <v>8</v>
      </c>
      <c r="E172" s="71" t="s">
        <v>6190</v>
      </c>
      <c r="F172" s="405">
        <v>0.16</v>
      </c>
      <c r="G172" s="405">
        <v>0.32</v>
      </c>
      <c r="H172" s="190">
        <v>0</v>
      </c>
      <c r="I172" s="190">
        <v>0</v>
      </c>
      <c r="J172" s="379" t="s">
        <v>6905</v>
      </c>
    </row>
    <row r="173" spans="1:10" ht="15" customHeight="1" x14ac:dyDescent="0.25">
      <c r="A173" s="404">
        <v>171</v>
      </c>
      <c r="B173" s="76" t="s">
        <v>6990</v>
      </c>
      <c r="C173" s="71" t="s">
        <v>20</v>
      </c>
      <c r="D173" s="71" t="s">
        <v>8</v>
      </c>
      <c r="E173" s="71" t="s">
        <v>6190</v>
      </c>
      <c r="F173" s="405">
        <v>0.62</v>
      </c>
      <c r="G173" s="405">
        <v>1.24</v>
      </c>
      <c r="H173" s="190" t="s">
        <v>1398</v>
      </c>
      <c r="I173" s="138" t="s">
        <v>5686</v>
      </c>
      <c r="J173" s="379"/>
    </row>
    <row r="174" spans="1:10" ht="15" customHeight="1" x14ac:dyDescent="0.25">
      <c r="A174" s="404">
        <v>172</v>
      </c>
      <c r="B174" s="76" t="s">
        <v>1436</v>
      </c>
      <c r="C174" s="71" t="s">
        <v>20</v>
      </c>
      <c r="D174" s="71" t="s">
        <v>8</v>
      </c>
      <c r="E174" s="71" t="s">
        <v>6190</v>
      </c>
      <c r="F174" s="405">
        <v>0.25</v>
      </c>
      <c r="G174" s="405">
        <v>0.5</v>
      </c>
      <c r="H174" s="190" t="s">
        <v>1398</v>
      </c>
      <c r="I174" s="131" t="s">
        <v>1520</v>
      </c>
      <c r="J174" s="379"/>
    </row>
    <row r="175" spans="1:10" ht="30" customHeight="1" x14ac:dyDescent="0.25">
      <c r="A175" s="404">
        <v>173</v>
      </c>
      <c r="B175" s="76" t="s">
        <v>6991</v>
      </c>
      <c r="C175" s="71" t="s">
        <v>20</v>
      </c>
      <c r="D175" s="71" t="s">
        <v>8</v>
      </c>
      <c r="E175" s="71" t="s">
        <v>6190</v>
      </c>
      <c r="F175" s="405">
        <v>0.08</v>
      </c>
      <c r="G175" s="405">
        <v>0.16</v>
      </c>
      <c r="H175" s="190" t="s">
        <v>1398</v>
      </c>
      <c r="I175" s="131" t="s">
        <v>1520</v>
      </c>
      <c r="J175" s="379"/>
    </row>
    <row r="176" spans="1:10" ht="45" customHeight="1" x14ac:dyDescent="0.25">
      <c r="A176" s="404">
        <v>174</v>
      </c>
      <c r="B176" s="76" t="s">
        <v>6992</v>
      </c>
      <c r="C176" s="71" t="s">
        <v>20</v>
      </c>
      <c r="D176" s="71" t="s">
        <v>8</v>
      </c>
      <c r="E176" s="71" t="s">
        <v>6190</v>
      </c>
      <c r="F176" s="405">
        <v>0.33</v>
      </c>
      <c r="G176" s="405">
        <v>0.66</v>
      </c>
      <c r="H176" s="190" t="s">
        <v>1398</v>
      </c>
      <c r="I176" s="131" t="s">
        <v>1520</v>
      </c>
      <c r="J176" s="379"/>
    </row>
    <row r="177" spans="1:10" ht="30" customHeight="1" x14ac:dyDescent="0.25">
      <c r="A177" s="404">
        <v>175</v>
      </c>
      <c r="B177" s="76" t="s">
        <v>6993</v>
      </c>
      <c r="C177" s="71" t="s">
        <v>20</v>
      </c>
      <c r="D177" s="71" t="s">
        <v>8</v>
      </c>
      <c r="E177" s="71" t="s">
        <v>6190</v>
      </c>
      <c r="F177" s="405">
        <v>1</v>
      </c>
      <c r="G177" s="405">
        <v>2</v>
      </c>
      <c r="H177" s="190" t="s">
        <v>1398</v>
      </c>
      <c r="I177" s="131" t="s">
        <v>1520</v>
      </c>
      <c r="J177" s="379"/>
    </row>
    <row r="178" spans="1:10" ht="15" customHeight="1" x14ac:dyDescent="0.25">
      <c r="A178" s="404">
        <v>176</v>
      </c>
      <c r="B178" s="76" t="s">
        <v>6994</v>
      </c>
      <c r="C178" s="71" t="s">
        <v>14</v>
      </c>
      <c r="D178" s="71" t="s">
        <v>8</v>
      </c>
      <c r="E178" s="71" t="s">
        <v>6190</v>
      </c>
      <c r="F178" s="405">
        <v>0.15</v>
      </c>
      <c r="G178" s="405">
        <v>0.3</v>
      </c>
      <c r="H178" s="190" t="s">
        <v>1398</v>
      </c>
      <c r="I178" s="138" t="s">
        <v>3713</v>
      </c>
      <c r="J178" s="379"/>
    </row>
    <row r="179" spans="1:10" ht="15" customHeight="1" x14ac:dyDescent="0.25">
      <c r="A179" s="404">
        <v>177</v>
      </c>
      <c r="B179" s="76" t="s">
        <v>6995</v>
      </c>
      <c r="C179" s="71" t="s">
        <v>20</v>
      </c>
      <c r="D179" s="71" t="s">
        <v>8</v>
      </c>
      <c r="E179" s="71" t="s">
        <v>6190</v>
      </c>
      <c r="F179" s="405">
        <v>0.35</v>
      </c>
      <c r="G179" s="405">
        <v>0.7</v>
      </c>
      <c r="H179" s="190" t="s">
        <v>1398</v>
      </c>
      <c r="I179" s="138" t="s">
        <v>1406</v>
      </c>
      <c r="J179" s="379"/>
    </row>
    <row r="180" spans="1:10" ht="15" customHeight="1" x14ac:dyDescent="0.25">
      <c r="A180" s="404">
        <v>178</v>
      </c>
      <c r="B180" s="76" t="s">
        <v>6996</v>
      </c>
      <c r="C180" s="71" t="s">
        <v>20</v>
      </c>
      <c r="D180" s="71" t="s">
        <v>8</v>
      </c>
      <c r="E180" s="71" t="s">
        <v>6190</v>
      </c>
      <c r="F180" s="405">
        <v>9.0999999999999998E-2</v>
      </c>
      <c r="G180" s="405">
        <v>0.18</v>
      </c>
      <c r="H180" s="190" t="s">
        <v>1398</v>
      </c>
      <c r="I180" s="138" t="s">
        <v>1406</v>
      </c>
      <c r="J180" s="379"/>
    </row>
    <row r="181" spans="1:10" ht="45" customHeight="1" x14ac:dyDescent="0.25">
      <c r="A181" s="404">
        <v>179</v>
      </c>
      <c r="B181" s="76" t="s">
        <v>6997</v>
      </c>
      <c r="C181" s="71" t="s">
        <v>14</v>
      </c>
      <c r="D181" s="71" t="s">
        <v>8</v>
      </c>
      <c r="E181" s="71" t="s">
        <v>6190</v>
      </c>
      <c r="F181" s="405">
        <v>0.82000000000000006</v>
      </c>
      <c r="G181" s="405">
        <v>1.64</v>
      </c>
      <c r="H181" s="190" t="s">
        <v>1398</v>
      </c>
      <c r="I181" s="138" t="s">
        <v>3713</v>
      </c>
      <c r="J181" s="379"/>
    </row>
    <row r="182" spans="1:10" ht="30" customHeight="1" x14ac:dyDescent="0.25">
      <c r="A182" s="404">
        <v>180</v>
      </c>
      <c r="B182" s="76" t="s">
        <v>6998</v>
      </c>
      <c r="C182" s="71" t="s">
        <v>20</v>
      </c>
      <c r="D182" s="71" t="s">
        <v>8</v>
      </c>
      <c r="E182" s="71" t="s">
        <v>6190</v>
      </c>
      <c r="F182" s="405">
        <v>0.7</v>
      </c>
      <c r="G182" s="405">
        <v>1.4</v>
      </c>
      <c r="H182" s="190" t="s">
        <v>1398</v>
      </c>
      <c r="I182" s="138" t="s">
        <v>1406</v>
      </c>
      <c r="J182" s="379"/>
    </row>
    <row r="183" spans="1:10" ht="15" customHeight="1" x14ac:dyDescent="0.25">
      <c r="A183" s="404">
        <v>181</v>
      </c>
      <c r="B183" s="76" t="s">
        <v>6999</v>
      </c>
      <c r="C183" s="71" t="s">
        <v>14</v>
      </c>
      <c r="D183" s="71" t="s">
        <v>8</v>
      </c>
      <c r="E183" s="71" t="s">
        <v>6190</v>
      </c>
      <c r="F183" s="405">
        <v>0.3</v>
      </c>
      <c r="G183" s="405">
        <v>0.6</v>
      </c>
      <c r="H183" s="190" t="s">
        <v>1398</v>
      </c>
      <c r="I183" s="138" t="s">
        <v>1399</v>
      </c>
      <c r="J183" s="379" t="s">
        <v>6843</v>
      </c>
    </row>
    <row r="184" spans="1:10" ht="15" customHeight="1" x14ac:dyDescent="0.25">
      <c r="A184" s="404">
        <v>182</v>
      </c>
      <c r="B184" s="76" t="s">
        <v>7000</v>
      </c>
      <c r="C184" s="71" t="s">
        <v>14</v>
      </c>
      <c r="D184" s="71" t="s">
        <v>8</v>
      </c>
      <c r="E184" s="71" t="s">
        <v>6190</v>
      </c>
      <c r="F184" s="405">
        <v>0.3</v>
      </c>
      <c r="G184" s="405">
        <v>0.6</v>
      </c>
      <c r="H184" s="190" t="s">
        <v>1398</v>
      </c>
      <c r="I184" s="138" t="s">
        <v>1408</v>
      </c>
      <c r="J184" s="379"/>
    </row>
    <row r="185" spans="1:10" ht="15" customHeight="1" x14ac:dyDescent="0.25">
      <c r="A185" s="404">
        <v>183</v>
      </c>
      <c r="B185" s="76" t="s">
        <v>7001</v>
      </c>
      <c r="C185" s="71" t="s">
        <v>14</v>
      </c>
      <c r="D185" s="71" t="s">
        <v>8</v>
      </c>
      <c r="E185" s="71" t="s">
        <v>6190</v>
      </c>
      <c r="F185" s="405">
        <v>0.7</v>
      </c>
      <c r="G185" s="405">
        <v>1.4</v>
      </c>
      <c r="H185" s="190" t="s">
        <v>1398</v>
      </c>
      <c r="I185" s="138" t="s">
        <v>1408</v>
      </c>
      <c r="J185" s="379"/>
    </row>
    <row r="186" spans="1:10" ht="15" customHeight="1" x14ac:dyDescent="0.25">
      <c r="A186" s="404">
        <v>184</v>
      </c>
      <c r="B186" s="76" t="s">
        <v>7002</v>
      </c>
      <c r="C186" s="71" t="s">
        <v>14</v>
      </c>
      <c r="D186" s="71" t="s">
        <v>8</v>
      </c>
      <c r="E186" s="71" t="s">
        <v>6190</v>
      </c>
      <c r="F186" s="405">
        <v>0.3</v>
      </c>
      <c r="G186" s="405">
        <v>0.6</v>
      </c>
      <c r="H186" s="190" t="s">
        <v>1398</v>
      </c>
      <c r="I186" s="138" t="s">
        <v>1400</v>
      </c>
      <c r="J186" s="379"/>
    </row>
    <row r="187" spans="1:10" ht="15" customHeight="1" x14ac:dyDescent="0.25">
      <c r="A187" s="404">
        <v>185</v>
      </c>
      <c r="B187" s="76" t="s">
        <v>7003</v>
      </c>
      <c r="C187" s="71" t="s">
        <v>14</v>
      </c>
      <c r="D187" s="71" t="s">
        <v>8</v>
      </c>
      <c r="E187" s="71" t="s">
        <v>6190</v>
      </c>
      <c r="F187" s="405">
        <v>1.5</v>
      </c>
      <c r="G187" s="405">
        <v>3</v>
      </c>
      <c r="H187" s="190" t="s">
        <v>1398</v>
      </c>
      <c r="I187" s="138" t="s">
        <v>1408</v>
      </c>
      <c r="J187" s="379"/>
    </row>
    <row r="188" spans="1:10" ht="15" customHeight="1" x14ac:dyDescent="0.25">
      <c r="A188" s="404">
        <v>186</v>
      </c>
      <c r="B188" s="76" t="s">
        <v>7004</v>
      </c>
      <c r="C188" s="71" t="s">
        <v>14</v>
      </c>
      <c r="D188" s="71" t="s">
        <v>8</v>
      </c>
      <c r="E188" s="71" t="s">
        <v>6190</v>
      </c>
      <c r="F188" s="405">
        <v>0.31</v>
      </c>
      <c r="G188" s="405">
        <v>0.62</v>
      </c>
      <c r="H188" s="190" t="s">
        <v>1398</v>
      </c>
      <c r="I188" s="138" t="s">
        <v>1408</v>
      </c>
      <c r="J188" s="379"/>
    </row>
    <row r="189" spans="1:10" ht="15" customHeight="1" x14ac:dyDescent="0.25">
      <c r="A189" s="404">
        <v>187</v>
      </c>
      <c r="B189" s="76" t="s">
        <v>1448</v>
      </c>
      <c r="C189" s="71" t="s">
        <v>20</v>
      </c>
      <c r="D189" s="71" t="s">
        <v>8</v>
      </c>
      <c r="E189" s="71" t="s">
        <v>6190</v>
      </c>
      <c r="F189" s="405">
        <v>0.41</v>
      </c>
      <c r="G189" s="405">
        <v>0.82</v>
      </c>
      <c r="H189" s="190" t="s">
        <v>1398</v>
      </c>
      <c r="I189" s="138" t="s">
        <v>1449</v>
      </c>
      <c r="J189" s="379"/>
    </row>
    <row r="190" spans="1:10" ht="45" customHeight="1" x14ac:dyDescent="0.25">
      <c r="A190" s="404">
        <v>188</v>
      </c>
      <c r="B190" s="76" t="s">
        <v>7005</v>
      </c>
      <c r="C190" s="71" t="s">
        <v>20</v>
      </c>
      <c r="D190" s="71" t="s">
        <v>8</v>
      </c>
      <c r="E190" s="71" t="s">
        <v>6190</v>
      </c>
      <c r="F190" s="405">
        <v>0.86</v>
      </c>
      <c r="G190" s="405">
        <v>1.72</v>
      </c>
      <c r="H190" s="190" t="s">
        <v>1398</v>
      </c>
      <c r="I190" s="138" t="s">
        <v>1449</v>
      </c>
      <c r="J190" s="379"/>
    </row>
    <row r="191" spans="1:10" ht="15" customHeight="1" x14ac:dyDescent="0.25">
      <c r="A191" s="404">
        <v>189</v>
      </c>
      <c r="B191" s="76" t="s">
        <v>7006</v>
      </c>
      <c r="C191" s="71" t="s">
        <v>14</v>
      </c>
      <c r="D191" s="71" t="s">
        <v>8</v>
      </c>
      <c r="E191" s="71" t="s">
        <v>6190</v>
      </c>
      <c r="F191" s="405">
        <v>0.2</v>
      </c>
      <c r="G191" s="405">
        <v>0.4</v>
      </c>
      <c r="H191" s="190" t="s">
        <v>1398</v>
      </c>
      <c r="I191" s="138" t="s">
        <v>1400</v>
      </c>
      <c r="J191" s="379"/>
    </row>
    <row r="192" spans="1:10" ht="15" customHeight="1" x14ac:dyDescent="0.25">
      <c r="A192" s="404">
        <v>190</v>
      </c>
      <c r="B192" s="76" t="s">
        <v>95</v>
      </c>
      <c r="C192" s="71" t="s">
        <v>14</v>
      </c>
      <c r="D192" s="71" t="s">
        <v>8</v>
      </c>
      <c r="E192" s="71" t="s">
        <v>6190</v>
      </c>
      <c r="F192" s="405">
        <v>0.7</v>
      </c>
      <c r="G192" s="405">
        <v>1.4</v>
      </c>
      <c r="H192" s="190" t="s">
        <v>1398</v>
      </c>
      <c r="I192" s="138" t="s">
        <v>5550</v>
      </c>
      <c r="J192" s="379"/>
    </row>
    <row r="193" spans="1:10" ht="15" customHeight="1" x14ac:dyDescent="0.25">
      <c r="A193" s="404">
        <v>191</v>
      </c>
      <c r="B193" s="76" t="s">
        <v>2263</v>
      </c>
      <c r="C193" s="71" t="s">
        <v>14</v>
      </c>
      <c r="D193" s="71" t="s">
        <v>8</v>
      </c>
      <c r="E193" s="71" t="s">
        <v>6190</v>
      </c>
      <c r="F193" s="405">
        <v>0.45</v>
      </c>
      <c r="G193" s="405">
        <v>0.9</v>
      </c>
      <c r="H193" s="190" t="s">
        <v>1398</v>
      </c>
      <c r="I193" s="138" t="s">
        <v>1408</v>
      </c>
      <c r="J193" s="379"/>
    </row>
    <row r="194" spans="1:10" ht="30" customHeight="1" x14ac:dyDescent="0.25">
      <c r="A194" s="404">
        <v>192</v>
      </c>
      <c r="B194" s="76" t="s">
        <v>7007</v>
      </c>
      <c r="C194" s="71" t="s">
        <v>20</v>
      </c>
      <c r="D194" s="71" t="s">
        <v>8</v>
      </c>
      <c r="E194" s="71" t="s">
        <v>6190</v>
      </c>
      <c r="F194" s="405">
        <v>0.4</v>
      </c>
      <c r="G194" s="405">
        <v>0.8</v>
      </c>
      <c r="H194" s="190" t="s">
        <v>1398</v>
      </c>
      <c r="I194" s="131" t="s">
        <v>1520</v>
      </c>
      <c r="J194" s="379"/>
    </row>
    <row r="195" spans="1:10" ht="15" customHeight="1" x14ac:dyDescent="0.25">
      <c r="A195" s="404">
        <v>193</v>
      </c>
      <c r="B195" s="76" t="s">
        <v>7008</v>
      </c>
      <c r="C195" s="71" t="s">
        <v>20</v>
      </c>
      <c r="D195" s="71" t="s">
        <v>8</v>
      </c>
      <c r="E195" s="71" t="s">
        <v>6190</v>
      </c>
      <c r="F195" s="405">
        <v>0.48</v>
      </c>
      <c r="G195" s="405">
        <v>0.96</v>
      </c>
      <c r="H195" s="190" t="s">
        <v>45</v>
      </c>
      <c r="I195" s="131" t="s">
        <v>59</v>
      </c>
      <c r="J195" s="379" t="s">
        <v>7009</v>
      </c>
    </row>
    <row r="196" spans="1:10" ht="15" customHeight="1" x14ac:dyDescent="0.25">
      <c r="A196" s="404">
        <v>194</v>
      </c>
      <c r="B196" s="76" t="s">
        <v>7010</v>
      </c>
      <c r="C196" s="71" t="s">
        <v>20</v>
      </c>
      <c r="D196" s="71" t="s">
        <v>8</v>
      </c>
      <c r="E196" s="71" t="s">
        <v>6190</v>
      </c>
      <c r="F196" s="405">
        <v>0.7</v>
      </c>
      <c r="G196" s="405">
        <v>1.4</v>
      </c>
      <c r="H196" s="190" t="s">
        <v>45</v>
      </c>
      <c r="I196" s="138" t="s">
        <v>59</v>
      </c>
      <c r="J196" s="379"/>
    </row>
    <row r="197" spans="1:10" ht="15" customHeight="1" x14ac:dyDescent="0.25">
      <c r="A197" s="404">
        <v>195</v>
      </c>
      <c r="B197" s="76" t="s">
        <v>7011</v>
      </c>
      <c r="C197" s="71" t="s">
        <v>20</v>
      </c>
      <c r="D197" s="71" t="s">
        <v>8</v>
      </c>
      <c r="E197" s="71" t="s">
        <v>6190</v>
      </c>
      <c r="F197" s="405">
        <v>0.55000000000000004</v>
      </c>
      <c r="G197" s="405">
        <v>1.1000000000000001</v>
      </c>
      <c r="H197" s="190" t="s">
        <v>1398</v>
      </c>
      <c r="I197" s="138" t="s">
        <v>1406</v>
      </c>
      <c r="J197" s="379"/>
    </row>
    <row r="198" spans="1:10" ht="30" customHeight="1" x14ac:dyDescent="0.25">
      <c r="A198" s="404">
        <v>196</v>
      </c>
      <c r="B198" s="76" t="s">
        <v>7012</v>
      </c>
      <c r="C198" s="71" t="s">
        <v>20</v>
      </c>
      <c r="D198" s="71" t="s">
        <v>8</v>
      </c>
      <c r="E198" s="71" t="s">
        <v>6190</v>
      </c>
      <c r="F198" s="405">
        <v>0.1</v>
      </c>
      <c r="G198" s="405">
        <v>0.2</v>
      </c>
      <c r="H198" s="190" t="s">
        <v>1398</v>
      </c>
      <c r="I198" s="138" t="s">
        <v>1406</v>
      </c>
      <c r="J198" s="379"/>
    </row>
    <row r="199" spans="1:10" ht="15" customHeight="1" x14ac:dyDescent="0.25">
      <c r="A199" s="404">
        <v>197</v>
      </c>
      <c r="B199" s="76" t="s">
        <v>7013</v>
      </c>
      <c r="C199" s="71" t="s">
        <v>20</v>
      </c>
      <c r="D199" s="71" t="s">
        <v>8</v>
      </c>
      <c r="E199" s="71" t="s">
        <v>6190</v>
      </c>
      <c r="F199" s="405">
        <v>0.15</v>
      </c>
      <c r="G199" s="405">
        <v>0.3</v>
      </c>
      <c r="H199" s="190" t="s">
        <v>1398</v>
      </c>
      <c r="I199" s="138" t="s">
        <v>1406</v>
      </c>
      <c r="J199" s="379"/>
    </row>
    <row r="200" spans="1:10" ht="30" customHeight="1" x14ac:dyDescent="0.25">
      <c r="A200" s="404">
        <v>198</v>
      </c>
      <c r="B200" s="76" t="s">
        <v>7014</v>
      </c>
      <c r="C200" s="71" t="s">
        <v>14</v>
      </c>
      <c r="D200" s="71" t="s">
        <v>8</v>
      </c>
      <c r="E200" s="71" t="s">
        <v>6190</v>
      </c>
      <c r="F200" s="405">
        <v>0.03</v>
      </c>
      <c r="G200" s="405">
        <v>0.06</v>
      </c>
      <c r="H200" s="190">
        <v>0</v>
      </c>
      <c r="I200" s="138">
        <v>0</v>
      </c>
      <c r="J200" s="379" t="s">
        <v>6905</v>
      </c>
    </row>
    <row r="201" spans="1:10" ht="15" customHeight="1" x14ac:dyDescent="0.25">
      <c r="A201" s="404">
        <v>199</v>
      </c>
      <c r="B201" s="76" t="s">
        <v>7015</v>
      </c>
      <c r="C201" s="71" t="s">
        <v>14</v>
      </c>
      <c r="D201" s="71" t="s">
        <v>8</v>
      </c>
      <c r="E201" s="71" t="s">
        <v>6190</v>
      </c>
      <c r="F201" s="405">
        <v>1.3</v>
      </c>
      <c r="G201" s="405">
        <v>2.6</v>
      </c>
      <c r="H201" s="190" t="s">
        <v>1398</v>
      </c>
      <c r="I201" s="138" t="s">
        <v>3713</v>
      </c>
      <c r="J201" s="379"/>
    </row>
    <row r="202" spans="1:10" ht="15" customHeight="1" x14ac:dyDescent="0.25">
      <c r="A202" s="404">
        <v>200</v>
      </c>
      <c r="B202" s="76" t="s">
        <v>7016</v>
      </c>
      <c r="C202" s="71" t="s">
        <v>20</v>
      </c>
      <c r="D202" s="71" t="s">
        <v>8</v>
      </c>
      <c r="E202" s="71" t="s">
        <v>6190</v>
      </c>
      <c r="F202" s="405">
        <v>0.16500000000000001</v>
      </c>
      <c r="G202" s="405">
        <v>0.33</v>
      </c>
      <c r="H202" s="190" t="s">
        <v>1398</v>
      </c>
      <c r="I202" s="138" t="s">
        <v>1406</v>
      </c>
      <c r="J202" s="379"/>
    </row>
    <row r="203" spans="1:10" ht="30" customHeight="1" x14ac:dyDescent="0.25">
      <c r="A203" s="404">
        <v>201</v>
      </c>
      <c r="B203" s="76" t="s">
        <v>7017</v>
      </c>
      <c r="C203" s="71" t="s">
        <v>20</v>
      </c>
      <c r="D203" s="71" t="s">
        <v>8</v>
      </c>
      <c r="E203" s="71" t="s">
        <v>6190</v>
      </c>
      <c r="F203" s="405">
        <v>0.16500000000000001</v>
      </c>
      <c r="G203" s="405">
        <v>0.33</v>
      </c>
      <c r="H203" s="190" t="s">
        <v>1398</v>
      </c>
      <c r="I203" s="138" t="s">
        <v>1406</v>
      </c>
      <c r="J203" s="379" t="s">
        <v>6843</v>
      </c>
    </row>
    <row r="204" spans="1:10" ht="15" customHeight="1" x14ac:dyDescent="0.25">
      <c r="A204" s="404">
        <v>202</v>
      </c>
      <c r="B204" s="76" t="s">
        <v>7018</v>
      </c>
      <c r="C204" s="71" t="s">
        <v>20</v>
      </c>
      <c r="D204" s="71" t="s">
        <v>8</v>
      </c>
      <c r="E204" s="71" t="s">
        <v>6190</v>
      </c>
      <c r="F204" s="405">
        <v>0.13</v>
      </c>
      <c r="G204" s="405">
        <v>0.26</v>
      </c>
      <c r="H204" s="190" t="s">
        <v>1398</v>
      </c>
      <c r="I204" s="138" t="s">
        <v>1406</v>
      </c>
      <c r="J204" s="379"/>
    </row>
    <row r="205" spans="1:10" ht="15" customHeight="1" x14ac:dyDescent="0.25">
      <c r="A205" s="404">
        <v>203</v>
      </c>
      <c r="B205" s="76" t="s">
        <v>7019</v>
      </c>
      <c r="C205" s="71" t="s">
        <v>20</v>
      </c>
      <c r="D205" s="71" t="s">
        <v>8</v>
      </c>
      <c r="E205" s="71" t="s">
        <v>6190</v>
      </c>
      <c r="F205" s="405">
        <v>1.5</v>
      </c>
      <c r="G205" s="405">
        <v>3</v>
      </c>
      <c r="H205" s="190" t="s">
        <v>45</v>
      </c>
      <c r="I205" s="138" t="s">
        <v>74</v>
      </c>
      <c r="J205" s="379"/>
    </row>
    <row r="206" spans="1:10" ht="15" customHeight="1" x14ac:dyDescent="0.25">
      <c r="A206" s="404">
        <v>204</v>
      </c>
      <c r="B206" s="76" t="s">
        <v>1357</v>
      </c>
      <c r="C206" s="71" t="s">
        <v>14</v>
      </c>
      <c r="D206" s="71" t="s">
        <v>8</v>
      </c>
      <c r="E206" s="71" t="s">
        <v>6190</v>
      </c>
      <c r="F206" s="405">
        <v>0.24</v>
      </c>
      <c r="G206" s="405">
        <v>0.48</v>
      </c>
      <c r="H206" s="190" t="s">
        <v>1398</v>
      </c>
      <c r="I206" s="138" t="s">
        <v>5550</v>
      </c>
      <c r="J206" s="379"/>
    </row>
    <row r="207" spans="1:10" ht="15" customHeight="1" x14ac:dyDescent="0.25">
      <c r="A207" s="404">
        <v>205</v>
      </c>
      <c r="B207" s="76" t="s">
        <v>7020</v>
      </c>
      <c r="C207" s="71" t="s">
        <v>14</v>
      </c>
      <c r="D207" s="71" t="s">
        <v>8</v>
      </c>
      <c r="E207" s="71" t="s">
        <v>6853</v>
      </c>
      <c r="F207" s="405">
        <v>0.17</v>
      </c>
      <c r="G207" s="405">
        <v>0.34</v>
      </c>
      <c r="H207" s="190" t="s">
        <v>1398</v>
      </c>
      <c r="I207" s="138" t="s">
        <v>1408</v>
      </c>
      <c r="J207" s="379"/>
    </row>
    <row r="208" spans="1:10" ht="30" customHeight="1" x14ac:dyDescent="0.25">
      <c r="A208" s="404">
        <v>206</v>
      </c>
      <c r="B208" s="76" t="s">
        <v>7021</v>
      </c>
      <c r="C208" s="71" t="s">
        <v>14</v>
      </c>
      <c r="D208" s="71" t="s">
        <v>8</v>
      </c>
      <c r="E208" s="71" t="s">
        <v>6190</v>
      </c>
      <c r="F208" s="405">
        <v>0.16</v>
      </c>
      <c r="G208" s="405">
        <v>0.32</v>
      </c>
      <c r="H208" s="190" t="s">
        <v>1398</v>
      </c>
      <c r="I208" s="138" t="s">
        <v>1400</v>
      </c>
      <c r="J208" s="379"/>
    </row>
    <row r="209" spans="1:10" ht="15" customHeight="1" x14ac:dyDescent="0.25">
      <c r="A209" s="404">
        <v>207</v>
      </c>
      <c r="B209" s="76" t="s">
        <v>7022</v>
      </c>
      <c r="C209" s="71" t="s">
        <v>14</v>
      </c>
      <c r="D209" s="71" t="s">
        <v>8</v>
      </c>
      <c r="E209" s="71" t="s">
        <v>6190</v>
      </c>
      <c r="F209" s="405">
        <v>0.2</v>
      </c>
      <c r="G209" s="405">
        <v>0.4</v>
      </c>
      <c r="H209" s="190" t="s">
        <v>1398</v>
      </c>
      <c r="I209" s="138" t="s">
        <v>1400</v>
      </c>
      <c r="J209" s="379"/>
    </row>
    <row r="210" spans="1:10" ht="15" customHeight="1" x14ac:dyDescent="0.25">
      <c r="A210" s="404">
        <v>208</v>
      </c>
      <c r="B210" s="76" t="s">
        <v>7023</v>
      </c>
      <c r="C210" s="71" t="s">
        <v>20</v>
      </c>
      <c r="D210" s="71" t="s">
        <v>8</v>
      </c>
      <c r="E210" s="71" t="s">
        <v>6190</v>
      </c>
      <c r="F210" s="405">
        <v>1.73</v>
      </c>
      <c r="G210" s="405">
        <v>3.46</v>
      </c>
      <c r="H210" s="190" t="s">
        <v>1398</v>
      </c>
      <c r="I210" s="138" t="s">
        <v>1406</v>
      </c>
      <c r="J210" s="379"/>
    </row>
    <row r="211" spans="1:10" ht="15" customHeight="1" x14ac:dyDescent="0.25">
      <c r="A211" s="404">
        <v>209</v>
      </c>
      <c r="B211" s="76" t="s">
        <v>7024</v>
      </c>
      <c r="C211" s="71" t="s">
        <v>14</v>
      </c>
      <c r="D211" s="71" t="s">
        <v>8</v>
      </c>
      <c r="E211" s="71" t="s">
        <v>6190</v>
      </c>
      <c r="F211" s="405">
        <v>0.1</v>
      </c>
      <c r="G211" s="405">
        <v>0.2</v>
      </c>
      <c r="H211" s="190">
        <v>0</v>
      </c>
      <c r="I211" s="138">
        <v>0</v>
      </c>
      <c r="J211" s="379" t="s">
        <v>6905</v>
      </c>
    </row>
    <row r="212" spans="1:10" ht="15" customHeight="1" x14ac:dyDescent="0.25">
      <c r="A212" s="404">
        <v>210</v>
      </c>
      <c r="B212" s="76" t="s">
        <v>7025</v>
      </c>
      <c r="C212" s="71" t="s">
        <v>14</v>
      </c>
      <c r="D212" s="71" t="s">
        <v>8</v>
      </c>
      <c r="E212" s="71" t="s">
        <v>6190</v>
      </c>
      <c r="F212" s="405">
        <v>0.1</v>
      </c>
      <c r="G212" s="405">
        <v>0.2</v>
      </c>
      <c r="H212" s="190">
        <v>0</v>
      </c>
      <c r="I212" s="190">
        <v>0</v>
      </c>
      <c r="J212" s="379" t="s">
        <v>6905</v>
      </c>
    </row>
    <row r="213" spans="1:10" ht="15" customHeight="1" x14ac:dyDescent="0.25">
      <c r="A213" s="404">
        <v>211</v>
      </c>
      <c r="B213" s="76" t="s">
        <v>7026</v>
      </c>
      <c r="C213" s="71" t="s">
        <v>20</v>
      </c>
      <c r="D213" s="71" t="s">
        <v>8</v>
      </c>
      <c r="E213" s="71" t="s">
        <v>6853</v>
      </c>
      <c r="F213" s="405">
        <v>0.16</v>
      </c>
      <c r="G213" s="405">
        <v>0.32</v>
      </c>
      <c r="H213" s="190" t="s">
        <v>1398</v>
      </c>
      <c r="I213" s="131" t="s">
        <v>1520</v>
      </c>
      <c r="J213" s="379"/>
    </row>
    <row r="214" spans="1:10" ht="15" customHeight="1" x14ac:dyDescent="0.25">
      <c r="A214" s="404">
        <v>212</v>
      </c>
      <c r="B214" s="76" t="s">
        <v>7027</v>
      </c>
      <c r="C214" s="71" t="s">
        <v>20</v>
      </c>
      <c r="D214" s="71" t="s">
        <v>8</v>
      </c>
      <c r="E214" s="71" t="s">
        <v>6190</v>
      </c>
      <c r="F214" s="405">
        <v>0.15</v>
      </c>
      <c r="G214" s="405">
        <v>0.3</v>
      </c>
      <c r="H214" s="190" t="s">
        <v>1398</v>
      </c>
      <c r="I214" s="131" t="s">
        <v>1520</v>
      </c>
      <c r="J214" s="379"/>
    </row>
    <row r="215" spans="1:10" ht="15" customHeight="1" x14ac:dyDescent="0.25">
      <c r="A215" s="404">
        <v>213</v>
      </c>
      <c r="B215" s="76" t="s">
        <v>7028</v>
      </c>
      <c r="C215" s="71" t="s">
        <v>14</v>
      </c>
      <c r="D215" s="71" t="s">
        <v>8</v>
      </c>
      <c r="E215" s="71" t="s">
        <v>6190</v>
      </c>
      <c r="F215" s="405">
        <v>0.22</v>
      </c>
      <c r="G215" s="405">
        <v>0.44</v>
      </c>
      <c r="H215" s="190" t="s">
        <v>1398</v>
      </c>
      <c r="I215" s="138" t="s">
        <v>1400</v>
      </c>
      <c r="J215" s="379"/>
    </row>
    <row r="216" spans="1:10" ht="15" customHeight="1" x14ac:dyDescent="0.25">
      <c r="A216" s="404">
        <v>214</v>
      </c>
      <c r="B216" s="76" t="s">
        <v>102</v>
      </c>
      <c r="C216" s="71" t="s">
        <v>20</v>
      </c>
      <c r="D216" s="71" t="s">
        <v>8</v>
      </c>
      <c r="E216" s="71" t="s">
        <v>6190</v>
      </c>
      <c r="F216" s="405">
        <v>0.4</v>
      </c>
      <c r="G216" s="405">
        <v>0.8</v>
      </c>
      <c r="H216" s="190" t="s">
        <v>1398</v>
      </c>
      <c r="I216" s="131" t="s">
        <v>1520</v>
      </c>
      <c r="J216" s="379"/>
    </row>
    <row r="217" spans="1:10" ht="30" customHeight="1" x14ac:dyDescent="0.25">
      <c r="A217" s="404">
        <v>215</v>
      </c>
      <c r="B217" s="76" t="s">
        <v>7029</v>
      </c>
      <c r="C217" s="71" t="s">
        <v>20</v>
      </c>
      <c r="D217" s="71" t="s">
        <v>8</v>
      </c>
      <c r="E217" s="71" t="s">
        <v>6190</v>
      </c>
      <c r="F217" s="405">
        <v>0.85</v>
      </c>
      <c r="G217" s="405">
        <v>1.7</v>
      </c>
      <c r="H217" s="190" t="s">
        <v>1398</v>
      </c>
      <c r="I217" s="131" t="s">
        <v>1520</v>
      </c>
      <c r="J217" s="379"/>
    </row>
    <row r="218" spans="1:10" ht="15" customHeight="1" x14ac:dyDescent="0.25">
      <c r="A218" s="404">
        <v>216</v>
      </c>
      <c r="B218" s="76" t="s">
        <v>7030</v>
      </c>
      <c r="C218" s="71" t="s">
        <v>14</v>
      </c>
      <c r="D218" s="71" t="s">
        <v>8</v>
      </c>
      <c r="E218" s="71" t="s">
        <v>6853</v>
      </c>
      <c r="F218" s="405">
        <v>0.25</v>
      </c>
      <c r="G218" s="405">
        <v>0.5</v>
      </c>
      <c r="H218" s="190" t="s">
        <v>1398</v>
      </c>
      <c r="I218" s="138" t="s">
        <v>1408</v>
      </c>
      <c r="J218" s="379"/>
    </row>
    <row r="219" spans="1:10" ht="15" customHeight="1" x14ac:dyDescent="0.25">
      <c r="A219" s="404">
        <v>217</v>
      </c>
      <c r="B219" s="76" t="s">
        <v>7031</v>
      </c>
      <c r="C219" s="71" t="s">
        <v>20</v>
      </c>
      <c r="D219" s="71" t="s">
        <v>8</v>
      </c>
      <c r="E219" s="71" t="s">
        <v>6190</v>
      </c>
      <c r="F219" s="405">
        <v>0.09</v>
      </c>
      <c r="G219" s="405">
        <v>0.18</v>
      </c>
      <c r="H219" s="190" t="s">
        <v>1398</v>
      </c>
      <c r="I219" s="131" t="s">
        <v>1520</v>
      </c>
      <c r="J219" s="379"/>
    </row>
    <row r="220" spans="1:10" ht="15" customHeight="1" x14ac:dyDescent="0.25">
      <c r="A220" s="404">
        <v>218</v>
      </c>
      <c r="B220" s="76" t="s">
        <v>7032</v>
      </c>
      <c r="C220" s="71" t="s">
        <v>14</v>
      </c>
      <c r="D220" s="71" t="s">
        <v>8</v>
      </c>
      <c r="E220" s="71" t="s">
        <v>6190</v>
      </c>
      <c r="F220" s="405">
        <v>0.15</v>
      </c>
      <c r="G220" s="405">
        <v>0.3</v>
      </c>
      <c r="H220" s="190" t="s">
        <v>1398</v>
      </c>
      <c r="I220" s="138" t="s">
        <v>1400</v>
      </c>
      <c r="J220" s="379"/>
    </row>
    <row r="221" spans="1:10" ht="15" customHeight="1" x14ac:dyDescent="0.25">
      <c r="A221" s="404">
        <v>219</v>
      </c>
      <c r="B221" s="76" t="s">
        <v>7033</v>
      </c>
      <c r="C221" s="71" t="s">
        <v>20</v>
      </c>
      <c r="D221" s="71" t="s">
        <v>8</v>
      </c>
      <c r="E221" s="71" t="s">
        <v>6190</v>
      </c>
      <c r="F221" s="405">
        <v>0.2</v>
      </c>
      <c r="G221" s="405">
        <v>0.4</v>
      </c>
      <c r="H221" s="190" t="s">
        <v>1398</v>
      </c>
      <c r="I221" s="138" t="s">
        <v>5686</v>
      </c>
      <c r="J221" s="379"/>
    </row>
    <row r="222" spans="1:10" ht="15" customHeight="1" x14ac:dyDescent="0.25">
      <c r="A222" s="404">
        <v>220</v>
      </c>
      <c r="B222" s="76" t="s">
        <v>7034</v>
      </c>
      <c r="C222" s="71" t="s">
        <v>14</v>
      </c>
      <c r="D222" s="71" t="s">
        <v>8</v>
      </c>
      <c r="E222" s="71" t="s">
        <v>6190</v>
      </c>
      <c r="F222" s="405">
        <v>0.05</v>
      </c>
      <c r="G222" s="405">
        <v>0.1</v>
      </c>
      <c r="H222" s="190" t="s">
        <v>1398</v>
      </c>
      <c r="I222" s="138" t="s">
        <v>1400</v>
      </c>
      <c r="J222" s="379"/>
    </row>
    <row r="223" spans="1:10" ht="30" customHeight="1" x14ac:dyDescent="0.25">
      <c r="A223" s="404">
        <v>221</v>
      </c>
      <c r="B223" s="76" t="s">
        <v>7035</v>
      </c>
      <c r="C223" s="71" t="s">
        <v>14</v>
      </c>
      <c r="D223" s="71" t="s">
        <v>8</v>
      </c>
      <c r="E223" s="71" t="s">
        <v>6190</v>
      </c>
      <c r="F223" s="405">
        <v>0.7</v>
      </c>
      <c r="G223" s="405">
        <v>1.4</v>
      </c>
      <c r="H223" s="190" t="s">
        <v>1398</v>
      </c>
      <c r="I223" s="138" t="s">
        <v>1408</v>
      </c>
      <c r="J223" s="379"/>
    </row>
    <row r="224" spans="1:10" ht="15" customHeight="1" x14ac:dyDescent="0.25">
      <c r="A224" s="404">
        <v>222</v>
      </c>
      <c r="B224" s="76" t="s">
        <v>7036</v>
      </c>
      <c r="C224" s="71" t="s">
        <v>14</v>
      </c>
      <c r="D224" s="71" t="s">
        <v>8</v>
      </c>
      <c r="E224" s="71" t="s">
        <v>6190</v>
      </c>
      <c r="F224" s="405">
        <v>0.16</v>
      </c>
      <c r="G224" s="405">
        <v>0.32</v>
      </c>
      <c r="H224" s="190">
        <v>0</v>
      </c>
      <c r="I224" s="138">
        <v>0</v>
      </c>
      <c r="J224" s="379" t="s">
        <v>6905</v>
      </c>
    </row>
    <row r="225" spans="1:10" ht="15" customHeight="1" x14ac:dyDescent="0.25">
      <c r="A225" s="404">
        <v>223</v>
      </c>
      <c r="B225" s="76" t="s">
        <v>104</v>
      </c>
      <c r="C225" s="71" t="s">
        <v>14</v>
      </c>
      <c r="D225" s="71" t="s">
        <v>8</v>
      </c>
      <c r="E225" s="71" t="s">
        <v>6190</v>
      </c>
      <c r="F225" s="405">
        <v>0.7</v>
      </c>
      <c r="G225" s="405">
        <v>1.4</v>
      </c>
      <c r="H225" s="190" t="s">
        <v>1398</v>
      </c>
      <c r="I225" s="138" t="s">
        <v>1400</v>
      </c>
      <c r="J225" s="379"/>
    </row>
    <row r="226" spans="1:10" ht="15" customHeight="1" x14ac:dyDescent="0.25">
      <c r="A226" s="404">
        <v>224</v>
      </c>
      <c r="B226" s="76" t="s">
        <v>105</v>
      </c>
      <c r="C226" s="71" t="s">
        <v>14</v>
      </c>
      <c r="D226" s="71" t="s">
        <v>8</v>
      </c>
      <c r="E226" s="71" t="s">
        <v>6190</v>
      </c>
      <c r="F226" s="405">
        <v>0.35</v>
      </c>
      <c r="G226" s="405">
        <v>0.7</v>
      </c>
      <c r="H226" s="190" t="s">
        <v>1398</v>
      </c>
      <c r="I226" s="138" t="s">
        <v>1400</v>
      </c>
      <c r="J226" s="379"/>
    </row>
    <row r="227" spans="1:10" ht="15" customHeight="1" x14ac:dyDescent="0.25">
      <c r="A227" s="404">
        <v>225</v>
      </c>
      <c r="B227" s="76" t="s">
        <v>106</v>
      </c>
      <c r="C227" s="71" t="s">
        <v>14</v>
      </c>
      <c r="D227" s="71" t="s">
        <v>8</v>
      </c>
      <c r="E227" s="71" t="s">
        <v>6853</v>
      </c>
      <c r="F227" s="405">
        <v>0.5</v>
      </c>
      <c r="G227" s="405">
        <v>1</v>
      </c>
      <c r="H227" s="190" t="s">
        <v>1398</v>
      </c>
      <c r="I227" s="138" t="s">
        <v>1408</v>
      </c>
      <c r="J227" s="379"/>
    </row>
    <row r="228" spans="1:10" ht="15" customHeight="1" x14ac:dyDescent="0.25">
      <c r="A228" s="404">
        <v>226</v>
      </c>
      <c r="B228" s="76" t="s">
        <v>7037</v>
      </c>
      <c r="C228" s="71" t="s">
        <v>14</v>
      </c>
      <c r="D228" s="71" t="s">
        <v>8</v>
      </c>
      <c r="E228" s="71" t="s">
        <v>6853</v>
      </c>
      <c r="F228" s="405">
        <v>0.14000000000000001</v>
      </c>
      <c r="G228" s="405">
        <v>0.28000000000000003</v>
      </c>
      <c r="H228" s="190" t="s">
        <v>1398</v>
      </c>
      <c r="I228" s="138" t="s">
        <v>1408</v>
      </c>
      <c r="J228" s="379"/>
    </row>
    <row r="229" spans="1:10" ht="15" customHeight="1" x14ac:dyDescent="0.25">
      <c r="A229" s="404">
        <v>227</v>
      </c>
      <c r="B229" s="76" t="s">
        <v>2056</v>
      </c>
      <c r="C229" s="71" t="s">
        <v>14</v>
      </c>
      <c r="D229" s="71" t="s">
        <v>8</v>
      </c>
      <c r="E229" s="71" t="s">
        <v>6190</v>
      </c>
      <c r="F229" s="405">
        <v>0.7</v>
      </c>
      <c r="G229" s="405">
        <v>1.4</v>
      </c>
      <c r="H229" s="190" t="s">
        <v>1398</v>
      </c>
      <c r="I229" s="138" t="s">
        <v>1408</v>
      </c>
      <c r="J229" s="379"/>
    </row>
    <row r="230" spans="1:10" ht="15" customHeight="1" x14ac:dyDescent="0.25">
      <c r="A230" s="404">
        <v>228</v>
      </c>
      <c r="B230" s="76" t="s">
        <v>7038</v>
      </c>
      <c r="C230" s="71" t="s">
        <v>20</v>
      </c>
      <c r="D230" s="71" t="s">
        <v>8</v>
      </c>
      <c r="E230" s="71" t="s">
        <v>6190</v>
      </c>
      <c r="F230" s="405">
        <v>0.26</v>
      </c>
      <c r="G230" s="405">
        <v>0.52</v>
      </c>
      <c r="H230" s="190" t="s">
        <v>1398</v>
      </c>
      <c r="I230" s="131" t="s">
        <v>1520</v>
      </c>
      <c r="J230" s="379"/>
    </row>
    <row r="231" spans="1:10" ht="15" customHeight="1" x14ac:dyDescent="0.25">
      <c r="A231" s="404">
        <v>229</v>
      </c>
      <c r="B231" s="76" t="s">
        <v>7039</v>
      </c>
      <c r="C231" s="71" t="s">
        <v>20</v>
      </c>
      <c r="D231" s="71" t="s">
        <v>8</v>
      </c>
      <c r="E231" s="71" t="s">
        <v>6190</v>
      </c>
      <c r="F231" s="405">
        <v>0.7</v>
      </c>
      <c r="G231" s="405">
        <v>1.4</v>
      </c>
      <c r="H231" s="190" t="s">
        <v>1398</v>
      </c>
      <c r="I231" s="138" t="s">
        <v>5686</v>
      </c>
      <c r="J231" s="379"/>
    </row>
    <row r="232" spans="1:10" ht="15" customHeight="1" x14ac:dyDescent="0.25">
      <c r="A232" s="404">
        <v>230</v>
      </c>
      <c r="B232" s="76" t="s">
        <v>7040</v>
      </c>
      <c r="C232" s="71" t="s">
        <v>20</v>
      </c>
      <c r="D232" s="71" t="s">
        <v>8</v>
      </c>
      <c r="E232" s="71" t="s">
        <v>6190</v>
      </c>
      <c r="F232" s="405">
        <v>0.5</v>
      </c>
      <c r="G232" s="405">
        <v>1</v>
      </c>
      <c r="H232" s="190" t="s">
        <v>1398</v>
      </c>
      <c r="I232" s="138" t="s">
        <v>5686</v>
      </c>
      <c r="J232" s="379"/>
    </row>
    <row r="233" spans="1:10" ht="15" customHeight="1" x14ac:dyDescent="0.25">
      <c r="A233" s="404">
        <v>231</v>
      </c>
      <c r="B233" s="76" t="s">
        <v>1458</v>
      </c>
      <c r="C233" s="71" t="s">
        <v>20</v>
      </c>
      <c r="D233" s="71" t="s">
        <v>8</v>
      </c>
      <c r="E233" s="71" t="s">
        <v>6190</v>
      </c>
      <c r="F233" s="405">
        <v>0.4</v>
      </c>
      <c r="G233" s="405">
        <v>0.8</v>
      </c>
      <c r="H233" s="190" t="s">
        <v>1398</v>
      </c>
      <c r="I233" s="131" t="s">
        <v>1520</v>
      </c>
      <c r="J233" s="379"/>
    </row>
    <row r="234" spans="1:10" ht="15" customHeight="1" x14ac:dyDescent="0.25">
      <c r="A234" s="404">
        <v>232</v>
      </c>
      <c r="B234" s="76" t="s">
        <v>7041</v>
      </c>
      <c r="C234" s="71" t="s">
        <v>20</v>
      </c>
      <c r="D234" s="71" t="s">
        <v>8</v>
      </c>
      <c r="E234" s="71" t="s">
        <v>6190</v>
      </c>
      <c r="F234" s="405">
        <v>0.1</v>
      </c>
      <c r="G234" s="405">
        <v>0.2</v>
      </c>
      <c r="H234" s="190" t="s">
        <v>1398</v>
      </c>
      <c r="I234" s="131" t="s">
        <v>1520</v>
      </c>
      <c r="J234" s="379"/>
    </row>
    <row r="235" spans="1:10" ht="15" customHeight="1" x14ac:dyDescent="0.25">
      <c r="A235" s="404">
        <v>233</v>
      </c>
      <c r="B235" s="76" t="s">
        <v>7042</v>
      </c>
      <c r="C235" s="71" t="s">
        <v>20</v>
      </c>
      <c r="D235" s="71" t="s">
        <v>8</v>
      </c>
      <c r="E235" s="71" t="s">
        <v>6190</v>
      </c>
      <c r="F235" s="405">
        <v>0.15</v>
      </c>
      <c r="G235" s="405">
        <v>0.3</v>
      </c>
      <c r="H235" s="190" t="s">
        <v>1398</v>
      </c>
      <c r="I235" s="131" t="s">
        <v>1520</v>
      </c>
      <c r="J235" s="379"/>
    </row>
    <row r="236" spans="1:10" ht="15" customHeight="1" x14ac:dyDescent="0.25">
      <c r="A236" s="404">
        <v>234</v>
      </c>
      <c r="B236" s="76" t="s">
        <v>7043</v>
      </c>
      <c r="C236" s="71" t="s">
        <v>14</v>
      </c>
      <c r="D236" s="71" t="s">
        <v>8</v>
      </c>
      <c r="E236" s="71" t="s">
        <v>6190</v>
      </c>
      <c r="F236" s="405">
        <v>1.4</v>
      </c>
      <c r="G236" s="405">
        <v>2.8</v>
      </c>
      <c r="H236" s="190" t="s">
        <v>45</v>
      </c>
      <c r="I236" s="138" t="s">
        <v>74</v>
      </c>
      <c r="J236" s="379"/>
    </row>
    <row r="237" spans="1:10" ht="15" customHeight="1" x14ac:dyDescent="0.25">
      <c r="A237" s="404">
        <v>235</v>
      </c>
      <c r="B237" s="76" t="s">
        <v>109</v>
      </c>
      <c r="C237" s="71" t="s">
        <v>20</v>
      </c>
      <c r="D237" s="71" t="s">
        <v>8</v>
      </c>
      <c r="E237" s="71" t="s">
        <v>6190</v>
      </c>
      <c r="F237" s="405">
        <v>0.47</v>
      </c>
      <c r="G237" s="405">
        <v>0.94</v>
      </c>
      <c r="H237" s="190" t="s">
        <v>1398</v>
      </c>
      <c r="I237" s="131" t="s">
        <v>2268</v>
      </c>
      <c r="J237" s="379"/>
    </row>
    <row r="238" spans="1:10" ht="15" customHeight="1" x14ac:dyDescent="0.25">
      <c r="A238" s="404">
        <v>236</v>
      </c>
      <c r="B238" s="76" t="s">
        <v>7044</v>
      </c>
      <c r="C238" s="71" t="s">
        <v>14</v>
      </c>
      <c r="D238" s="71" t="s">
        <v>8</v>
      </c>
      <c r="E238" s="71" t="s">
        <v>6190</v>
      </c>
      <c r="F238" s="405">
        <v>0.24</v>
      </c>
      <c r="G238" s="405">
        <v>0.48</v>
      </c>
      <c r="H238" s="190" t="s">
        <v>1398</v>
      </c>
      <c r="I238" s="138" t="s">
        <v>1400</v>
      </c>
      <c r="J238" s="379"/>
    </row>
    <row r="239" spans="1:10" ht="30" customHeight="1" x14ac:dyDescent="0.25">
      <c r="A239" s="404">
        <v>237</v>
      </c>
      <c r="B239" s="76" t="s">
        <v>7045</v>
      </c>
      <c r="C239" s="71" t="s">
        <v>14</v>
      </c>
      <c r="D239" s="71" t="s">
        <v>8</v>
      </c>
      <c r="E239" s="71" t="s">
        <v>6190</v>
      </c>
      <c r="F239" s="405">
        <v>0.39</v>
      </c>
      <c r="G239" s="405">
        <v>0.78</v>
      </c>
      <c r="H239" s="190" t="s">
        <v>1398</v>
      </c>
      <c r="I239" s="138" t="s">
        <v>1408</v>
      </c>
      <c r="J239" s="379"/>
    </row>
    <row r="240" spans="1:10" ht="30" customHeight="1" x14ac:dyDescent="0.25">
      <c r="A240" s="404">
        <v>238</v>
      </c>
      <c r="B240" s="76" t="s">
        <v>7046</v>
      </c>
      <c r="C240" s="71" t="s">
        <v>14</v>
      </c>
      <c r="D240" s="71" t="s">
        <v>8</v>
      </c>
      <c r="E240" s="71" t="s">
        <v>6190</v>
      </c>
      <c r="F240" s="405">
        <v>0.25</v>
      </c>
      <c r="G240" s="405">
        <v>0.5</v>
      </c>
      <c r="H240" s="190" t="s">
        <v>1398</v>
      </c>
      <c r="I240" s="138" t="s">
        <v>1408</v>
      </c>
      <c r="J240" s="379"/>
    </row>
    <row r="241" spans="1:10" ht="15" customHeight="1" x14ac:dyDescent="0.25">
      <c r="A241" s="404">
        <v>239</v>
      </c>
      <c r="B241" s="76" t="s">
        <v>111</v>
      </c>
      <c r="C241" s="71" t="s">
        <v>20</v>
      </c>
      <c r="D241" s="71" t="s">
        <v>8</v>
      </c>
      <c r="E241" s="71" t="s">
        <v>6190</v>
      </c>
      <c r="F241" s="405">
        <v>0.35</v>
      </c>
      <c r="G241" s="405">
        <v>0.7</v>
      </c>
      <c r="H241" s="190" t="s">
        <v>1398</v>
      </c>
      <c r="I241" s="131" t="s">
        <v>1520</v>
      </c>
      <c r="J241" s="379"/>
    </row>
    <row r="242" spans="1:10" ht="15" customHeight="1" x14ac:dyDescent="0.25">
      <c r="A242" s="404">
        <v>240</v>
      </c>
      <c r="B242" s="76" t="s">
        <v>7047</v>
      </c>
      <c r="C242" s="71" t="s">
        <v>20</v>
      </c>
      <c r="D242" s="71" t="s">
        <v>8</v>
      </c>
      <c r="E242" s="71" t="s">
        <v>6190</v>
      </c>
      <c r="F242" s="405">
        <v>0.26</v>
      </c>
      <c r="G242" s="405">
        <v>0.52</v>
      </c>
      <c r="H242" s="190" t="s">
        <v>1398</v>
      </c>
      <c r="I242" s="131" t="s">
        <v>1520</v>
      </c>
      <c r="J242" s="379"/>
    </row>
    <row r="243" spans="1:10" ht="15" customHeight="1" x14ac:dyDescent="0.25">
      <c r="A243" s="404">
        <v>241</v>
      </c>
      <c r="B243" s="76" t="s">
        <v>1460</v>
      </c>
      <c r="C243" s="71" t="s">
        <v>20</v>
      </c>
      <c r="D243" s="71" t="s">
        <v>8</v>
      </c>
      <c r="E243" s="71" t="s">
        <v>6190</v>
      </c>
      <c r="F243" s="405">
        <v>0.34</v>
      </c>
      <c r="G243" s="405">
        <v>0.68</v>
      </c>
      <c r="H243" s="190" t="s">
        <v>1398</v>
      </c>
      <c r="I243" s="131" t="s">
        <v>1520</v>
      </c>
      <c r="J243" s="379"/>
    </row>
    <row r="244" spans="1:10" ht="15" customHeight="1" x14ac:dyDescent="0.25">
      <c r="A244" s="404">
        <v>242</v>
      </c>
      <c r="B244" s="76" t="s">
        <v>7048</v>
      </c>
      <c r="C244" s="71" t="s">
        <v>20</v>
      </c>
      <c r="D244" s="71" t="s">
        <v>8</v>
      </c>
      <c r="E244" s="71" t="s">
        <v>6190</v>
      </c>
      <c r="F244" s="405">
        <v>0.27500000000000002</v>
      </c>
      <c r="G244" s="405">
        <v>0.55000000000000004</v>
      </c>
      <c r="H244" s="190" t="s">
        <v>1398</v>
      </c>
      <c r="I244" s="138" t="s">
        <v>5686</v>
      </c>
      <c r="J244" s="379"/>
    </row>
    <row r="245" spans="1:10" ht="30" customHeight="1" x14ac:dyDescent="0.25">
      <c r="A245" s="404">
        <v>243</v>
      </c>
      <c r="B245" s="76" t="s">
        <v>7049</v>
      </c>
      <c r="C245" s="71" t="s">
        <v>20</v>
      </c>
      <c r="D245" s="71" t="s">
        <v>8</v>
      </c>
      <c r="E245" s="71" t="s">
        <v>6190</v>
      </c>
      <c r="F245" s="405">
        <v>0.4</v>
      </c>
      <c r="G245" s="405">
        <v>0.8</v>
      </c>
      <c r="H245" s="190" t="s">
        <v>1398</v>
      </c>
      <c r="I245" s="138" t="s">
        <v>5686</v>
      </c>
      <c r="J245" s="379"/>
    </row>
    <row r="246" spans="1:10" ht="15" customHeight="1" x14ac:dyDescent="0.25">
      <c r="A246" s="404">
        <v>244</v>
      </c>
      <c r="B246" s="76" t="s">
        <v>7050</v>
      </c>
      <c r="C246" s="71" t="s">
        <v>14</v>
      </c>
      <c r="D246" s="71" t="s">
        <v>8</v>
      </c>
      <c r="E246" s="71" t="s">
        <v>6190</v>
      </c>
      <c r="F246" s="405">
        <v>0.45</v>
      </c>
      <c r="G246" s="405">
        <v>0.9</v>
      </c>
      <c r="H246" s="190" t="s">
        <v>1398</v>
      </c>
      <c r="I246" s="138" t="s">
        <v>1408</v>
      </c>
      <c r="J246" s="379"/>
    </row>
    <row r="247" spans="1:10" ht="15" customHeight="1" x14ac:dyDescent="0.25">
      <c r="A247" s="404">
        <v>245</v>
      </c>
      <c r="B247" s="76" t="s">
        <v>7051</v>
      </c>
      <c r="C247" s="71" t="s">
        <v>14</v>
      </c>
      <c r="D247" s="71" t="s">
        <v>8</v>
      </c>
      <c r="E247" s="71" t="s">
        <v>6190</v>
      </c>
      <c r="F247" s="405">
        <v>1.01</v>
      </c>
      <c r="G247" s="405">
        <v>2.02</v>
      </c>
      <c r="H247" s="190" t="s">
        <v>1398</v>
      </c>
      <c r="I247" s="138" t="s">
        <v>5550</v>
      </c>
      <c r="J247" s="379"/>
    </row>
    <row r="248" spans="1:10" ht="15" customHeight="1" x14ac:dyDescent="0.25">
      <c r="A248" s="404">
        <v>246</v>
      </c>
      <c r="B248" s="76" t="s">
        <v>7052</v>
      </c>
      <c r="C248" s="71" t="s">
        <v>14</v>
      </c>
      <c r="D248" s="71" t="s">
        <v>8</v>
      </c>
      <c r="E248" s="71" t="s">
        <v>6190</v>
      </c>
      <c r="F248" s="405">
        <v>0.09</v>
      </c>
      <c r="G248" s="405">
        <v>0.18</v>
      </c>
      <c r="H248" s="190" t="s">
        <v>1398</v>
      </c>
      <c r="I248" s="138" t="s">
        <v>1408</v>
      </c>
      <c r="J248" s="379"/>
    </row>
    <row r="249" spans="1:10" ht="15" customHeight="1" x14ac:dyDescent="0.25">
      <c r="A249" s="404">
        <v>247</v>
      </c>
      <c r="B249" s="76" t="s">
        <v>7053</v>
      </c>
      <c r="C249" s="71" t="s">
        <v>14</v>
      </c>
      <c r="D249" s="71" t="s">
        <v>8</v>
      </c>
      <c r="E249" s="71" t="s">
        <v>6190</v>
      </c>
      <c r="F249" s="405">
        <v>0.6</v>
      </c>
      <c r="G249" s="405">
        <v>1.2</v>
      </c>
      <c r="H249" s="190" t="s">
        <v>1398</v>
      </c>
      <c r="I249" s="138" t="s">
        <v>3713</v>
      </c>
      <c r="J249" s="379"/>
    </row>
    <row r="250" spans="1:10" ht="15" customHeight="1" x14ac:dyDescent="0.25">
      <c r="A250" s="404">
        <v>248</v>
      </c>
      <c r="B250" s="76" t="s">
        <v>7054</v>
      </c>
      <c r="C250" s="71" t="s">
        <v>14</v>
      </c>
      <c r="D250" s="71" t="s">
        <v>8</v>
      </c>
      <c r="E250" s="71" t="s">
        <v>6190</v>
      </c>
      <c r="F250" s="405">
        <v>0.11</v>
      </c>
      <c r="G250" s="405">
        <v>0.22</v>
      </c>
      <c r="H250" s="190" t="s">
        <v>1398</v>
      </c>
      <c r="I250" s="138" t="s">
        <v>1400</v>
      </c>
      <c r="J250" s="379"/>
    </row>
    <row r="251" spans="1:10" ht="15" customHeight="1" x14ac:dyDescent="0.25">
      <c r="A251" s="404">
        <v>249</v>
      </c>
      <c r="B251" s="76" t="s">
        <v>7055</v>
      </c>
      <c r="C251" s="71" t="s">
        <v>14</v>
      </c>
      <c r="D251" s="71" t="s">
        <v>8</v>
      </c>
      <c r="E251" s="71" t="s">
        <v>6190</v>
      </c>
      <c r="F251" s="405">
        <v>0.22</v>
      </c>
      <c r="G251" s="405">
        <v>0.44</v>
      </c>
      <c r="H251" s="190" t="s">
        <v>1398</v>
      </c>
      <c r="I251" s="138" t="s">
        <v>1408</v>
      </c>
      <c r="J251" s="379"/>
    </row>
    <row r="252" spans="1:10" ht="15" customHeight="1" x14ac:dyDescent="0.25">
      <c r="A252" s="404">
        <v>250</v>
      </c>
      <c r="B252" s="76" t="s">
        <v>7056</v>
      </c>
      <c r="C252" s="71" t="s">
        <v>14</v>
      </c>
      <c r="D252" s="71" t="s">
        <v>8</v>
      </c>
      <c r="E252" s="71" t="s">
        <v>6853</v>
      </c>
      <c r="F252" s="405">
        <v>0.1</v>
      </c>
      <c r="G252" s="405">
        <v>0.2</v>
      </c>
      <c r="H252" s="190" t="s">
        <v>1398</v>
      </c>
      <c r="I252" s="138" t="s">
        <v>1408</v>
      </c>
      <c r="J252" s="379"/>
    </row>
    <row r="253" spans="1:10" ht="15" customHeight="1" x14ac:dyDescent="0.25">
      <c r="A253" s="404">
        <v>251</v>
      </c>
      <c r="B253" s="76" t="s">
        <v>7057</v>
      </c>
      <c r="C253" s="71" t="s">
        <v>14</v>
      </c>
      <c r="D253" s="71" t="s">
        <v>8</v>
      </c>
      <c r="E253" s="71" t="s">
        <v>6853</v>
      </c>
      <c r="F253" s="405">
        <v>0.1</v>
      </c>
      <c r="G253" s="405">
        <v>0.2</v>
      </c>
      <c r="H253" s="190" t="s">
        <v>1398</v>
      </c>
      <c r="I253" s="138" t="s">
        <v>1408</v>
      </c>
      <c r="J253" s="379"/>
    </row>
    <row r="254" spans="1:10" ht="15" customHeight="1" x14ac:dyDescent="0.25">
      <c r="A254" s="404">
        <v>252</v>
      </c>
      <c r="B254" s="76" t="s">
        <v>7058</v>
      </c>
      <c r="C254" s="71" t="s">
        <v>20</v>
      </c>
      <c r="D254" s="71" t="s">
        <v>8</v>
      </c>
      <c r="E254" s="71" t="s">
        <v>6190</v>
      </c>
      <c r="F254" s="405">
        <v>0.21</v>
      </c>
      <c r="G254" s="405">
        <v>0.42</v>
      </c>
      <c r="H254" s="190" t="s">
        <v>1398</v>
      </c>
      <c r="I254" s="138" t="s">
        <v>1406</v>
      </c>
      <c r="J254" s="379"/>
    </row>
    <row r="255" spans="1:10" ht="30" customHeight="1" x14ac:dyDescent="0.25">
      <c r="A255" s="404">
        <v>253</v>
      </c>
      <c r="B255" s="76" t="s">
        <v>7059</v>
      </c>
      <c r="C255" s="71" t="s">
        <v>14</v>
      </c>
      <c r="D255" s="71" t="s">
        <v>8</v>
      </c>
      <c r="E255" s="71" t="s">
        <v>6190</v>
      </c>
      <c r="F255" s="405">
        <v>0.9</v>
      </c>
      <c r="G255" s="405">
        <v>1.8</v>
      </c>
      <c r="H255" s="190" t="s">
        <v>1398</v>
      </c>
      <c r="I255" s="138" t="s">
        <v>1399</v>
      </c>
      <c r="J255" s="379"/>
    </row>
    <row r="256" spans="1:10" ht="45" customHeight="1" x14ac:dyDescent="0.25">
      <c r="A256" s="404">
        <v>254</v>
      </c>
      <c r="B256" s="76" t="s">
        <v>7060</v>
      </c>
      <c r="C256" s="71" t="s">
        <v>20</v>
      </c>
      <c r="D256" s="71" t="s">
        <v>8</v>
      </c>
      <c r="E256" s="71" t="s">
        <v>6190</v>
      </c>
      <c r="F256" s="405">
        <v>0.43000000000000005</v>
      </c>
      <c r="G256" s="405">
        <v>0.86</v>
      </c>
      <c r="H256" s="190" t="s">
        <v>1398</v>
      </c>
      <c r="I256" s="138" t="s">
        <v>1406</v>
      </c>
      <c r="J256" s="379"/>
    </row>
    <row r="257" spans="1:10" ht="15" customHeight="1" x14ac:dyDescent="0.25">
      <c r="A257" s="404">
        <v>255</v>
      </c>
      <c r="B257" s="76" t="s">
        <v>7061</v>
      </c>
      <c r="C257" s="71" t="s">
        <v>20</v>
      </c>
      <c r="D257" s="71" t="s">
        <v>8</v>
      </c>
      <c r="E257" s="71" t="s">
        <v>6190</v>
      </c>
      <c r="F257" s="405">
        <v>0.12</v>
      </c>
      <c r="G257" s="405">
        <v>0.24</v>
      </c>
      <c r="H257" s="190" t="s">
        <v>1398</v>
      </c>
      <c r="I257" s="138" t="s">
        <v>5686</v>
      </c>
      <c r="J257" s="379"/>
    </row>
    <row r="258" spans="1:10" ht="15" customHeight="1" x14ac:dyDescent="0.25">
      <c r="A258" s="404">
        <v>256</v>
      </c>
      <c r="B258" s="76" t="s">
        <v>7062</v>
      </c>
      <c r="C258" s="71" t="s">
        <v>14</v>
      </c>
      <c r="D258" s="71" t="s">
        <v>8</v>
      </c>
      <c r="E258" s="71" t="s">
        <v>6853</v>
      </c>
      <c r="F258" s="405">
        <v>0.17</v>
      </c>
      <c r="G258" s="405">
        <v>0.34</v>
      </c>
      <c r="H258" s="190" t="s">
        <v>1398</v>
      </c>
      <c r="I258" s="138" t="s">
        <v>1408</v>
      </c>
      <c r="J258" s="379"/>
    </row>
    <row r="259" spans="1:10" ht="15" customHeight="1" x14ac:dyDescent="0.25">
      <c r="A259" s="404">
        <v>257</v>
      </c>
      <c r="B259" s="76" t="s">
        <v>7063</v>
      </c>
      <c r="C259" s="71" t="s">
        <v>14</v>
      </c>
      <c r="D259" s="71" t="s">
        <v>8</v>
      </c>
      <c r="E259" s="71" t="s">
        <v>6853</v>
      </c>
      <c r="F259" s="405">
        <v>0.34</v>
      </c>
      <c r="G259" s="405">
        <v>0.68</v>
      </c>
      <c r="H259" s="190" t="s">
        <v>1398</v>
      </c>
      <c r="I259" s="138" t="s">
        <v>3713</v>
      </c>
      <c r="J259" s="379"/>
    </row>
    <row r="260" spans="1:10" ht="15" customHeight="1" x14ac:dyDescent="0.25">
      <c r="A260" s="404">
        <v>258</v>
      </c>
      <c r="B260" s="76" t="s">
        <v>7064</v>
      </c>
      <c r="C260" s="71" t="s">
        <v>14</v>
      </c>
      <c r="D260" s="71" t="s">
        <v>8</v>
      </c>
      <c r="E260" s="71" t="s">
        <v>6853</v>
      </c>
      <c r="F260" s="405">
        <v>0.28999999999999998</v>
      </c>
      <c r="G260" s="405">
        <v>0.57999999999999996</v>
      </c>
      <c r="H260" s="190" t="s">
        <v>1398</v>
      </c>
      <c r="I260" s="138" t="s">
        <v>3713</v>
      </c>
      <c r="J260" s="379"/>
    </row>
    <row r="261" spans="1:10" ht="15" customHeight="1" x14ac:dyDescent="0.25">
      <c r="A261" s="404">
        <v>259</v>
      </c>
      <c r="B261" s="76" t="s">
        <v>120</v>
      </c>
      <c r="C261" s="71" t="s">
        <v>20</v>
      </c>
      <c r="D261" s="71" t="s">
        <v>8</v>
      </c>
      <c r="E261" s="71" t="s">
        <v>6190</v>
      </c>
      <c r="F261" s="405">
        <v>0.17499999999999999</v>
      </c>
      <c r="G261" s="405">
        <v>0.35</v>
      </c>
      <c r="H261" s="190" t="s">
        <v>1398</v>
      </c>
      <c r="I261" s="131" t="s">
        <v>1520</v>
      </c>
      <c r="J261" s="379"/>
    </row>
    <row r="262" spans="1:10" ht="30" customHeight="1" x14ac:dyDescent="0.25">
      <c r="A262" s="404">
        <v>260</v>
      </c>
      <c r="B262" s="76" t="s">
        <v>7065</v>
      </c>
      <c r="C262" s="71" t="s">
        <v>20</v>
      </c>
      <c r="D262" s="71" t="s">
        <v>8</v>
      </c>
      <c r="E262" s="71" t="s">
        <v>6190</v>
      </c>
      <c r="F262" s="405">
        <v>0.51</v>
      </c>
      <c r="G262" s="405">
        <v>1.02</v>
      </c>
      <c r="H262" s="190" t="s">
        <v>1398</v>
      </c>
      <c r="I262" s="138" t="s">
        <v>1449</v>
      </c>
      <c r="J262" s="379"/>
    </row>
    <row r="263" spans="1:10" ht="45" customHeight="1" x14ac:dyDescent="0.25">
      <c r="A263" s="404">
        <v>261</v>
      </c>
      <c r="B263" s="76" t="s">
        <v>7066</v>
      </c>
      <c r="C263" s="71" t="s">
        <v>20</v>
      </c>
      <c r="D263" s="71" t="s">
        <v>8</v>
      </c>
      <c r="E263" s="71" t="s">
        <v>6190</v>
      </c>
      <c r="F263" s="405">
        <v>0.24</v>
      </c>
      <c r="G263" s="405">
        <v>0.48</v>
      </c>
      <c r="H263" s="190" t="s">
        <v>1398</v>
      </c>
      <c r="I263" s="131" t="s">
        <v>1520</v>
      </c>
      <c r="J263" s="379"/>
    </row>
    <row r="264" spans="1:10" ht="15" customHeight="1" x14ac:dyDescent="0.25">
      <c r="A264" s="404">
        <v>262</v>
      </c>
      <c r="B264" s="76" t="s">
        <v>7067</v>
      </c>
      <c r="C264" s="71" t="s">
        <v>20</v>
      </c>
      <c r="D264" s="71" t="s">
        <v>8</v>
      </c>
      <c r="E264" s="71" t="s">
        <v>6190</v>
      </c>
      <c r="F264" s="405">
        <v>0.35</v>
      </c>
      <c r="G264" s="405">
        <v>0.7</v>
      </c>
      <c r="H264" s="190" t="s">
        <v>1398</v>
      </c>
      <c r="I264" s="138" t="s">
        <v>1449</v>
      </c>
      <c r="J264" s="379"/>
    </row>
    <row r="265" spans="1:10" ht="15" customHeight="1" x14ac:dyDescent="0.25">
      <c r="A265" s="404">
        <v>263</v>
      </c>
      <c r="B265" s="76" t="s">
        <v>7068</v>
      </c>
      <c r="C265" s="71" t="s">
        <v>14</v>
      </c>
      <c r="D265" s="71" t="s">
        <v>8</v>
      </c>
      <c r="E265" s="71" t="s">
        <v>6853</v>
      </c>
      <c r="F265" s="405">
        <v>0.17</v>
      </c>
      <c r="G265" s="405">
        <v>0.34</v>
      </c>
      <c r="H265" s="190" t="s">
        <v>1398</v>
      </c>
      <c r="I265" s="138" t="s">
        <v>1408</v>
      </c>
      <c r="J265" s="379"/>
    </row>
    <row r="266" spans="1:10" ht="15" customHeight="1" x14ac:dyDescent="0.25">
      <c r="A266" s="404">
        <v>264</v>
      </c>
      <c r="B266" s="76" t="s">
        <v>7069</v>
      </c>
      <c r="C266" s="71" t="s">
        <v>14</v>
      </c>
      <c r="D266" s="71" t="s">
        <v>8</v>
      </c>
      <c r="E266" s="71" t="s">
        <v>6190</v>
      </c>
      <c r="F266" s="405">
        <v>0.16</v>
      </c>
      <c r="G266" s="405">
        <v>0.32</v>
      </c>
      <c r="H266" s="190" t="s">
        <v>1398</v>
      </c>
      <c r="I266" s="138" t="s">
        <v>1400</v>
      </c>
      <c r="J266" s="379"/>
    </row>
    <row r="267" spans="1:10" ht="15" customHeight="1" x14ac:dyDescent="0.25">
      <c r="A267" s="404">
        <v>265</v>
      </c>
      <c r="B267" s="76" t="s">
        <v>7070</v>
      </c>
      <c r="C267" s="71" t="s">
        <v>20</v>
      </c>
      <c r="D267" s="71" t="s">
        <v>8</v>
      </c>
      <c r="E267" s="71" t="s">
        <v>6190</v>
      </c>
      <c r="F267" s="405">
        <v>2.4</v>
      </c>
      <c r="G267" s="405">
        <v>4.8</v>
      </c>
      <c r="H267" s="190" t="s">
        <v>1398</v>
      </c>
      <c r="I267" s="138" t="s">
        <v>1406</v>
      </c>
      <c r="J267" s="379"/>
    </row>
    <row r="268" spans="1:10" ht="30" customHeight="1" x14ac:dyDescent="0.25">
      <c r="A268" s="404">
        <v>266</v>
      </c>
      <c r="B268" s="76" t="s">
        <v>7071</v>
      </c>
      <c r="C268" s="71" t="s">
        <v>20</v>
      </c>
      <c r="D268" s="71" t="s">
        <v>8</v>
      </c>
      <c r="E268" s="71" t="s">
        <v>6190</v>
      </c>
      <c r="F268" s="405">
        <v>0.4</v>
      </c>
      <c r="G268" s="405">
        <v>0.8</v>
      </c>
      <c r="H268" s="190" t="s">
        <v>1398</v>
      </c>
      <c r="I268" s="138" t="s">
        <v>1406</v>
      </c>
      <c r="J268" s="379"/>
    </row>
    <row r="269" spans="1:10" ht="30" customHeight="1" x14ac:dyDescent="0.25">
      <c r="A269" s="404">
        <v>267</v>
      </c>
      <c r="B269" s="76" t="s">
        <v>7072</v>
      </c>
      <c r="C269" s="71" t="s">
        <v>14</v>
      </c>
      <c r="D269" s="71" t="s">
        <v>8</v>
      </c>
      <c r="E269" s="71" t="s">
        <v>6853</v>
      </c>
      <c r="F269" s="405">
        <v>0.2</v>
      </c>
      <c r="G269" s="405">
        <v>0.4</v>
      </c>
      <c r="H269" s="190" t="s">
        <v>1398</v>
      </c>
      <c r="I269" s="138" t="s">
        <v>1408</v>
      </c>
      <c r="J269" s="379"/>
    </row>
    <row r="270" spans="1:10" ht="15" customHeight="1" x14ac:dyDescent="0.25">
      <c r="A270" s="404">
        <v>268</v>
      </c>
      <c r="B270" s="76" t="s">
        <v>7073</v>
      </c>
      <c r="C270" s="71" t="s">
        <v>14</v>
      </c>
      <c r="D270" s="71" t="s">
        <v>8</v>
      </c>
      <c r="E270" s="71" t="s">
        <v>6190</v>
      </c>
      <c r="F270" s="405">
        <v>0.05</v>
      </c>
      <c r="G270" s="405">
        <v>0.1</v>
      </c>
      <c r="H270" s="190" t="s">
        <v>1398</v>
      </c>
      <c r="I270" s="138" t="s">
        <v>1400</v>
      </c>
      <c r="J270" s="379"/>
    </row>
    <row r="271" spans="1:10" ht="15" customHeight="1" x14ac:dyDescent="0.25">
      <c r="A271" s="404">
        <v>269</v>
      </c>
      <c r="B271" s="76" t="s">
        <v>7074</v>
      </c>
      <c r="C271" s="71" t="s">
        <v>20</v>
      </c>
      <c r="D271" s="71" t="s">
        <v>8</v>
      </c>
      <c r="E271" s="71" t="s">
        <v>6190</v>
      </c>
      <c r="F271" s="405">
        <v>0.15</v>
      </c>
      <c r="G271" s="405">
        <v>0.3</v>
      </c>
      <c r="H271" s="190" t="s">
        <v>1398</v>
      </c>
      <c r="I271" s="131" t="s">
        <v>1520</v>
      </c>
      <c r="J271" s="379" t="s">
        <v>6843</v>
      </c>
    </row>
    <row r="272" spans="1:10" ht="15" customHeight="1" x14ac:dyDescent="0.25">
      <c r="A272" s="404">
        <v>270</v>
      </c>
      <c r="B272" s="76" t="s">
        <v>7075</v>
      </c>
      <c r="C272" s="71" t="s">
        <v>14</v>
      </c>
      <c r="D272" s="71" t="s">
        <v>8</v>
      </c>
      <c r="E272" s="71" t="s">
        <v>6190</v>
      </c>
      <c r="F272" s="405">
        <v>0.13</v>
      </c>
      <c r="G272" s="405">
        <v>0.26</v>
      </c>
      <c r="H272" s="190">
        <v>0</v>
      </c>
      <c r="I272" s="190">
        <v>0</v>
      </c>
      <c r="J272" s="379" t="s">
        <v>6905</v>
      </c>
    </row>
    <row r="273" spans="1:10" ht="15" customHeight="1" x14ac:dyDescent="0.25">
      <c r="A273" s="404">
        <v>271</v>
      </c>
      <c r="B273" s="76" t="s">
        <v>7076</v>
      </c>
      <c r="C273" s="71" t="s">
        <v>14</v>
      </c>
      <c r="D273" s="71" t="s">
        <v>8</v>
      </c>
      <c r="E273" s="71" t="s">
        <v>6853</v>
      </c>
      <c r="F273" s="405">
        <v>0.03</v>
      </c>
      <c r="G273" s="405">
        <v>0.06</v>
      </c>
      <c r="H273" s="190" t="s">
        <v>1398</v>
      </c>
      <c r="I273" s="138" t="s">
        <v>1408</v>
      </c>
      <c r="J273" s="379"/>
    </row>
    <row r="274" spans="1:10" ht="15" customHeight="1" x14ac:dyDescent="0.25">
      <c r="A274" s="404">
        <v>272</v>
      </c>
      <c r="B274" s="76" t="s">
        <v>7077</v>
      </c>
      <c r="C274" s="71" t="s">
        <v>14</v>
      </c>
      <c r="D274" s="71" t="s">
        <v>8</v>
      </c>
      <c r="E274" s="71" t="s">
        <v>6853</v>
      </c>
      <c r="F274" s="405">
        <v>6.4000000000000001E-2</v>
      </c>
      <c r="G274" s="405">
        <v>0.13</v>
      </c>
      <c r="H274" s="190">
        <v>0</v>
      </c>
      <c r="I274" s="190">
        <v>0</v>
      </c>
      <c r="J274" s="379" t="s">
        <v>6905</v>
      </c>
    </row>
    <row r="275" spans="1:10" ht="15" customHeight="1" x14ac:dyDescent="0.25">
      <c r="A275" s="404">
        <v>273</v>
      </c>
      <c r="B275" s="76" t="s">
        <v>7078</v>
      </c>
      <c r="C275" s="71" t="s">
        <v>14</v>
      </c>
      <c r="D275" s="71" t="s">
        <v>8</v>
      </c>
      <c r="E275" s="71" t="s">
        <v>6853</v>
      </c>
      <c r="F275" s="405">
        <v>0.8</v>
      </c>
      <c r="G275" s="405">
        <v>1.6</v>
      </c>
      <c r="H275" s="190" t="s">
        <v>1398</v>
      </c>
      <c r="I275" s="138" t="s">
        <v>1408</v>
      </c>
      <c r="J275" s="379"/>
    </row>
    <row r="276" spans="1:10" ht="15" customHeight="1" x14ac:dyDescent="0.25">
      <c r="A276" s="404">
        <v>274</v>
      </c>
      <c r="B276" s="76" t="s">
        <v>7079</v>
      </c>
      <c r="C276" s="71" t="s">
        <v>14</v>
      </c>
      <c r="D276" s="71" t="s">
        <v>8</v>
      </c>
      <c r="E276" s="71" t="s">
        <v>6190</v>
      </c>
      <c r="F276" s="405">
        <v>0.43</v>
      </c>
      <c r="G276" s="405">
        <v>0.86</v>
      </c>
      <c r="H276" s="190" t="s">
        <v>1398</v>
      </c>
      <c r="I276" s="138" t="s">
        <v>1408</v>
      </c>
      <c r="J276" s="379"/>
    </row>
    <row r="277" spans="1:10" ht="15" customHeight="1" x14ac:dyDescent="0.25">
      <c r="A277" s="404">
        <v>275</v>
      </c>
      <c r="B277" s="76" t="s">
        <v>7080</v>
      </c>
      <c r="C277" s="71" t="s">
        <v>14</v>
      </c>
      <c r="D277" s="71" t="s">
        <v>8</v>
      </c>
      <c r="E277" s="71" t="s">
        <v>6190</v>
      </c>
      <c r="F277" s="405">
        <v>1.1000000000000001</v>
      </c>
      <c r="G277" s="405">
        <v>2.2000000000000002</v>
      </c>
      <c r="H277" s="190" t="s">
        <v>1398</v>
      </c>
      <c r="I277" s="138" t="s">
        <v>1413</v>
      </c>
      <c r="J277" s="379"/>
    </row>
    <row r="278" spans="1:10" ht="45" x14ac:dyDescent="0.25">
      <c r="A278" s="404">
        <v>276</v>
      </c>
      <c r="B278" s="76" t="s">
        <v>7081</v>
      </c>
      <c r="C278" s="71" t="s">
        <v>14</v>
      </c>
      <c r="D278" s="71" t="s">
        <v>8</v>
      </c>
      <c r="E278" s="71" t="s">
        <v>6190</v>
      </c>
      <c r="F278" s="405">
        <v>0.52</v>
      </c>
      <c r="G278" s="405">
        <v>1.04</v>
      </c>
      <c r="H278" s="190" t="s">
        <v>1398</v>
      </c>
      <c r="I278" s="138" t="s">
        <v>1406</v>
      </c>
      <c r="J278" s="379"/>
    </row>
    <row r="279" spans="1:10" ht="45" customHeight="1" x14ac:dyDescent="0.25">
      <c r="A279" s="404">
        <v>277</v>
      </c>
      <c r="B279" s="76" t="s">
        <v>7082</v>
      </c>
      <c r="C279" s="71" t="s">
        <v>14</v>
      </c>
      <c r="D279" s="71" t="s">
        <v>8</v>
      </c>
      <c r="E279" s="71" t="s">
        <v>6190</v>
      </c>
      <c r="F279" s="405">
        <v>0.59</v>
      </c>
      <c r="G279" s="405">
        <v>1.18</v>
      </c>
      <c r="H279" s="190" t="s">
        <v>1398</v>
      </c>
      <c r="I279" s="131" t="s">
        <v>1406</v>
      </c>
      <c r="J279" s="379"/>
    </row>
    <row r="280" spans="1:10" ht="15" customHeight="1" x14ac:dyDescent="0.25">
      <c r="A280" s="404">
        <v>278</v>
      </c>
      <c r="B280" s="76" t="s">
        <v>7083</v>
      </c>
      <c r="C280" s="71" t="s">
        <v>14</v>
      </c>
      <c r="D280" s="71" t="s">
        <v>8</v>
      </c>
      <c r="E280" s="71" t="s">
        <v>6190</v>
      </c>
      <c r="F280" s="405">
        <v>0.12</v>
      </c>
      <c r="G280" s="405">
        <v>0.24</v>
      </c>
      <c r="H280" s="190" t="s">
        <v>1398</v>
      </c>
      <c r="I280" s="138" t="s">
        <v>3713</v>
      </c>
      <c r="J280" s="379" t="s">
        <v>7084</v>
      </c>
    </row>
    <row r="281" spans="1:10" ht="15" customHeight="1" x14ac:dyDescent="0.25">
      <c r="A281" s="404">
        <v>279</v>
      </c>
      <c r="B281" s="76" t="s">
        <v>7085</v>
      </c>
      <c r="C281" s="71" t="s">
        <v>14</v>
      </c>
      <c r="D281" s="71" t="s">
        <v>8</v>
      </c>
      <c r="E281" s="71" t="s">
        <v>6190</v>
      </c>
      <c r="F281" s="405">
        <v>1.125</v>
      </c>
      <c r="G281" s="405">
        <v>2.25</v>
      </c>
      <c r="H281" s="190" t="s">
        <v>1398</v>
      </c>
      <c r="I281" s="138" t="s">
        <v>3713</v>
      </c>
      <c r="J281" s="379"/>
    </row>
    <row r="282" spans="1:10" ht="15" customHeight="1" x14ac:dyDescent="0.25">
      <c r="A282" s="404">
        <v>280</v>
      </c>
      <c r="B282" s="76" t="s">
        <v>1469</v>
      </c>
      <c r="C282" s="71" t="s">
        <v>20</v>
      </c>
      <c r="D282" s="71" t="s">
        <v>8</v>
      </c>
      <c r="E282" s="71" t="s">
        <v>6853</v>
      </c>
      <c r="F282" s="405">
        <v>0.5</v>
      </c>
      <c r="G282" s="405">
        <v>1</v>
      </c>
      <c r="H282" s="190" t="s">
        <v>1398</v>
      </c>
      <c r="I282" s="131" t="s">
        <v>1520</v>
      </c>
      <c r="J282" s="379"/>
    </row>
    <row r="283" spans="1:10" ht="15" customHeight="1" x14ac:dyDescent="0.25">
      <c r="A283" s="404">
        <v>281</v>
      </c>
      <c r="B283" s="76" t="s">
        <v>7086</v>
      </c>
      <c r="C283" s="71" t="s">
        <v>14</v>
      </c>
      <c r="D283" s="71" t="s">
        <v>8</v>
      </c>
      <c r="E283" s="71" t="s">
        <v>6190</v>
      </c>
      <c r="F283" s="405">
        <v>0.38</v>
      </c>
      <c r="G283" s="405">
        <v>0.76</v>
      </c>
      <c r="H283" s="190" t="s">
        <v>1398</v>
      </c>
      <c r="I283" s="138" t="s">
        <v>1400</v>
      </c>
      <c r="J283" s="379"/>
    </row>
    <row r="284" spans="1:10" ht="15" customHeight="1" x14ac:dyDescent="0.25">
      <c r="A284" s="404">
        <v>282</v>
      </c>
      <c r="B284" s="76" t="s">
        <v>7087</v>
      </c>
      <c r="C284" s="71" t="s">
        <v>20</v>
      </c>
      <c r="D284" s="71" t="s">
        <v>8</v>
      </c>
      <c r="E284" s="71" t="s">
        <v>6190</v>
      </c>
      <c r="F284" s="405">
        <v>0.65</v>
      </c>
      <c r="G284" s="405">
        <v>1.3</v>
      </c>
      <c r="H284" s="190" t="s">
        <v>1398</v>
      </c>
      <c r="I284" s="131" t="s">
        <v>1520</v>
      </c>
      <c r="J284" s="379"/>
    </row>
    <row r="285" spans="1:10" ht="30" customHeight="1" x14ac:dyDescent="0.25">
      <c r="A285" s="404">
        <v>283</v>
      </c>
      <c r="B285" s="76" t="s">
        <v>7088</v>
      </c>
      <c r="C285" s="71" t="s">
        <v>20</v>
      </c>
      <c r="D285" s="71" t="s">
        <v>8</v>
      </c>
      <c r="E285" s="71" t="s">
        <v>6853</v>
      </c>
      <c r="F285" s="405">
        <v>0.84</v>
      </c>
      <c r="G285" s="405">
        <v>1.68</v>
      </c>
      <c r="H285" s="190" t="s">
        <v>1398</v>
      </c>
      <c r="I285" s="131" t="s">
        <v>1520</v>
      </c>
      <c r="J285" s="379"/>
    </row>
    <row r="286" spans="1:10" ht="15" customHeight="1" x14ac:dyDescent="0.25">
      <c r="A286" s="404">
        <v>284</v>
      </c>
      <c r="B286" s="76" t="s">
        <v>7089</v>
      </c>
      <c r="C286" s="71" t="s">
        <v>14</v>
      </c>
      <c r="D286" s="71" t="s">
        <v>8</v>
      </c>
      <c r="E286" s="71" t="s">
        <v>6190</v>
      </c>
      <c r="F286" s="405">
        <v>0.05</v>
      </c>
      <c r="G286" s="405">
        <v>0.1</v>
      </c>
      <c r="H286" s="190" t="s">
        <v>1398</v>
      </c>
      <c r="I286" s="138" t="s">
        <v>1400</v>
      </c>
      <c r="J286" s="379"/>
    </row>
    <row r="287" spans="1:10" ht="15" customHeight="1" x14ac:dyDescent="0.25">
      <c r="A287" s="404"/>
      <c r="B287" s="76"/>
      <c r="C287" s="71"/>
      <c r="D287" s="71"/>
      <c r="E287" s="71"/>
      <c r="F287" s="405"/>
      <c r="G287" s="405">
        <v>0</v>
      </c>
      <c r="H287" s="190"/>
      <c r="I287" s="138"/>
      <c r="J287" s="379"/>
    </row>
    <row r="288" spans="1:10" ht="15" customHeight="1" x14ac:dyDescent="0.25">
      <c r="A288" s="410">
        <v>0</v>
      </c>
      <c r="B288" s="76"/>
      <c r="C288" s="71"/>
      <c r="D288" s="71"/>
      <c r="E288" s="71"/>
      <c r="F288" s="405"/>
      <c r="G288" s="405">
        <v>0</v>
      </c>
      <c r="H288" s="190"/>
      <c r="I288" s="138"/>
      <c r="J288" s="379"/>
    </row>
    <row r="289" spans="1:10" ht="30" customHeight="1" x14ac:dyDescent="0.25">
      <c r="A289" s="410">
        <v>1</v>
      </c>
      <c r="B289" s="76" t="s">
        <v>7090</v>
      </c>
      <c r="C289" s="71" t="s">
        <v>134</v>
      </c>
      <c r="D289" s="71" t="s">
        <v>9</v>
      </c>
      <c r="E289" s="71" t="s">
        <v>5743</v>
      </c>
      <c r="F289" s="405">
        <v>0.115</v>
      </c>
      <c r="G289" s="405">
        <v>0.23</v>
      </c>
      <c r="H289" s="190">
        <v>0</v>
      </c>
      <c r="I289" s="190">
        <v>0</v>
      </c>
      <c r="J289" s="379" t="s">
        <v>6905</v>
      </c>
    </row>
    <row r="290" spans="1:10" ht="30" customHeight="1" x14ac:dyDescent="0.25">
      <c r="A290" s="410">
        <v>2</v>
      </c>
      <c r="B290" s="193" t="s">
        <v>7091</v>
      </c>
      <c r="C290" s="138" t="s">
        <v>134</v>
      </c>
      <c r="D290" s="138" t="s">
        <v>9</v>
      </c>
      <c r="E290" s="71" t="s">
        <v>5743</v>
      </c>
      <c r="F290" s="405">
        <v>0.2</v>
      </c>
      <c r="G290" s="405">
        <v>0.4</v>
      </c>
      <c r="H290" s="190">
        <v>0</v>
      </c>
      <c r="I290" s="190">
        <v>0</v>
      </c>
      <c r="J290" s="362" t="s">
        <v>7092</v>
      </c>
    </row>
    <row r="291" spans="1:10" ht="15" customHeight="1" x14ac:dyDescent="0.25">
      <c r="A291" s="410">
        <v>3</v>
      </c>
      <c r="B291" s="76" t="s">
        <v>7093</v>
      </c>
      <c r="C291" s="71" t="s">
        <v>131</v>
      </c>
      <c r="D291" s="71" t="s">
        <v>9</v>
      </c>
      <c r="E291" s="71" t="s">
        <v>5743</v>
      </c>
      <c r="F291" s="405">
        <v>0.35</v>
      </c>
      <c r="G291" s="405">
        <v>0.7</v>
      </c>
      <c r="H291" s="190" t="s">
        <v>1398</v>
      </c>
      <c r="I291" s="190" t="s">
        <v>1408</v>
      </c>
      <c r="J291" s="362"/>
    </row>
    <row r="292" spans="1:10" ht="15" customHeight="1" x14ac:dyDescent="0.25">
      <c r="A292" s="410">
        <v>4</v>
      </c>
      <c r="B292" s="76" t="s">
        <v>7094</v>
      </c>
      <c r="C292" s="71" t="s">
        <v>134</v>
      </c>
      <c r="D292" s="71" t="s">
        <v>9</v>
      </c>
      <c r="E292" s="71" t="s">
        <v>5743</v>
      </c>
      <c r="F292" s="405">
        <v>0.30399999999999999</v>
      </c>
      <c r="G292" s="405">
        <v>0.61</v>
      </c>
      <c r="H292" s="190">
        <v>0</v>
      </c>
      <c r="I292" s="190">
        <v>0</v>
      </c>
      <c r="J292" s="362" t="s">
        <v>7092</v>
      </c>
    </row>
    <row r="293" spans="1:10" ht="15" customHeight="1" x14ac:dyDescent="0.25">
      <c r="A293" s="410">
        <v>5</v>
      </c>
      <c r="B293" s="76" t="s">
        <v>7095</v>
      </c>
      <c r="C293" s="71" t="s">
        <v>134</v>
      </c>
      <c r="D293" s="71" t="s">
        <v>9</v>
      </c>
      <c r="E293" s="71" t="s">
        <v>5743</v>
      </c>
      <c r="F293" s="405">
        <v>0.37</v>
      </c>
      <c r="G293" s="405">
        <v>0.74</v>
      </c>
      <c r="H293" s="190" t="s">
        <v>1398</v>
      </c>
      <c r="I293" s="405" t="s">
        <v>1512</v>
      </c>
      <c r="J293" s="362"/>
    </row>
    <row r="294" spans="1:10" ht="15" customHeight="1" x14ac:dyDescent="0.25">
      <c r="A294" s="410">
        <v>6</v>
      </c>
      <c r="B294" s="76" t="s">
        <v>7096</v>
      </c>
      <c r="C294" s="71" t="s">
        <v>134</v>
      </c>
      <c r="D294" s="71" t="s">
        <v>9</v>
      </c>
      <c r="E294" s="71" t="s">
        <v>5743</v>
      </c>
      <c r="F294" s="405">
        <v>0.36</v>
      </c>
      <c r="G294" s="405">
        <v>0.72</v>
      </c>
      <c r="H294" s="190" t="s">
        <v>1398</v>
      </c>
      <c r="I294" s="405" t="s">
        <v>1512</v>
      </c>
      <c r="J294" s="362"/>
    </row>
    <row r="295" spans="1:10" ht="30" customHeight="1" x14ac:dyDescent="0.25">
      <c r="A295" s="410">
        <v>7</v>
      </c>
      <c r="B295" s="76" t="s">
        <v>7097</v>
      </c>
      <c r="C295" s="71" t="s">
        <v>131</v>
      </c>
      <c r="D295" s="71" t="s">
        <v>9</v>
      </c>
      <c r="E295" s="71" t="s">
        <v>5743</v>
      </c>
      <c r="F295" s="405">
        <v>0.08</v>
      </c>
      <c r="G295" s="405">
        <v>0.16</v>
      </c>
      <c r="H295" s="190" t="s">
        <v>1398</v>
      </c>
      <c r="I295" s="190" t="s">
        <v>1417</v>
      </c>
      <c r="J295" s="362"/>
    </row>
    <row r="296" spans="1:10" ht="45" customHeight="1" x14ac:dyDescent="0.25">
      <c r="A296" s="410">
        <v>8</v>
      </c>
      <c r="B296" s="76" t="s">
        <v>7098</v>
      </c>
      <c r="C296" s="71" t="s">
        <v>131</v>
      </c>
      <c r="D296" s="71" t="s">
        <v>9</v>
      </c>
      <c r="E296" s="71" t="s">
        <v>5743</v>
      </c>
      <c r="F296" s="405">
        <v>0.115</v>
      </c>
      <c r="G296" s="405">
        <v>0.23</v>
      </c>
      <c r="H296" s="190" t="s">
        <v>1398</v>
      </c>
      <c r="I296" s="190" t="s">
        <v>1417</v>
      </c>
      <c r="J296" s="362"/>
    </row>
    <row r="297" spans="1:10" ht="30" customHeight="1" x14ac:dyDescent="0.25">
      <c r="A297" s="410">
        <v>9</v>
      </c>
      <c r="B297" s="76" t="s">
        <v>7099</v>
      </c>
      <c r="C297" s="71" t="s">
        <v>131</v>
      </c>
      <c r="D297" s="71" t="s">
        <v>9</v>
      </c>
      <c r="E297" s="71" t="s">
        <v>5743</v>
      </c>
      <c r="F297" s="405">
        <v>1.05</v>
      </c>
      <c r="G297" s="405">
        <v>2.1</v>
      </c>
      <c r="H297" s="190" t="s">
        <v>1398</v>
      </c>
      <c r="I297" s="190" t="s">
        <v>1417</v>
      </c>
      <c r="J297" s="362"/>
    </row>
    <row r="298" spans="1:10" ht="30" customHeight="1" x14ac:dyDescent="0.25">
      <c r="A298" s="410">
        <v>10</v>
      </c>
      <c r="B298" s="76" t="s">
        <v>7100</v>
      </c>
      <c r="C298" s="71" t="s">
        <v>14</v>
      </c>
      <c r="D298" s="71" t="s">
        <v>9</v>
      </c>
      <c r="E298" s="71" t="s">
        <v>5743</v>
      </c>
      <c r="F298" s="405">
        <v>0.115</v>
      </c>
      <c r="G298" s="405">
        <v>0.23</v>
      </c>
      <c r="H298" s="190" t="s">
        <v>1398</v>
      </c>
      <c r="I298" s="138" t="s">
        <v>3713</v>
      </c>
      <c r="J298" s="362"/>
    </row>
    <row r="299" spans="1:10" ht="30" customHeight="1" x14ac:dyDescent="0.25">
      <c r="A299" s="410">
        <v>11</v>
      </c>
      <c r="B299" s="76" t="s">
        <v>7101</v>
      </c>
      <c r="C299" s="71" t="s">
        <v>131</v>
      </c>
      <c r="D299" s="71" t="s">
        <v>9</v>
      </c>
      <c r="E299" s="71"/>
      <c r="F299" s="405">
        <v>0.44</v>
      </c>
      <c r="G299" s="405">
        <v>0.88</v>
      </c>
      <c r="H299" s="190">
        <v>0</v>
      </c>
      <c r="I299" s="190">
        <v>0</v>
      </c>
      <c r="J299" s="379" t="s">
        <v>6905</v>
      </c>
    </row>
    <row r="300" spans="1:10" ht="15" customHeight="1" x14ac:dyDescent="0.25">
      <c r="A300" s="410">
        <v>12</v>
      </c>
      <c r="B300" s="76" t="s">
        <v>7102</v>
      </c>
      <c r="C300" s="71" t="s">
        <v>131</v>
      </c>
      <c r="D300" s="71" t="s">
        <v>9</v>
      </c>
      <c r="E300" s="71" t="s">
        <v>5743</v>
      </c>
      <c r="F300" s="405">
        <v>0.4</v>
      </c>
      <c r="G300" s="405">
        <v>0.8</v>
      </c>
      <c r="H300" s="190" t="s">
        <v>1398</v>
      </c>
      <c r="I300" s="190" t="s">
        <v>1408</v>
      </c>
      <c r="J300" s="362"/>
    </row>
    <row r="301" spans="1:10" ht="30" customHeight="1" x14ac:dyDescent="0.25">
      <c r="A301" s="410">
        <v>13</v>
      </c>
      <c r="B301" s="76" t="s">
        <v>7103</v>
      </c>
      <c r="C301" s="71" t="s">
        <v>131</v>
      </c>
      <c r="D301" s="71" t="s">
        <v>9</v>
      </c>
      <c r="E301" s="71"/>
      <c r="F301" s="405">
        <v>0.08</v>
      </c>
      <c r="G301" s="405">
        <v>0.16</v>
      </c>
      <c r="H301" s="190">
        <v>0</v>
      </c>
      <c r="I301" s="190">
        <v>0</v>
      </c>
      <c r="J301" s="379" t="s">
        <v>6905</v>
      </c>
    </row>
    <row r="302" spans="1:10" ht="15" customHeight="1" x14ac:dyDescent="0.25">
      <c r="A302" s="410">
        <v>14</v>
      </c>
      <c r="B302" s="76" t="s">
        <v>1360</v>
      </c>
      <c r="C302" s="71" t="s">
        <v>134</v>
      </c>
      <c r="D302" s="71" t="s">
        <v>7104</v>
      </c>
      <c r="E302" s="71" t="s">
        <v>5743</v>
      </c>
      <c r="F302" s="405">
        <v>0.56000000000000005</v>
      </c>
      <c r="G302" s="405">
        <v>1.1200000000000001</v>
      </c>
      <c r="H302" s="72" t="s">
        <v>45</v>
      </c>
      <c r="I302" s="405" t="s">
        <v>46</v>
      </c>
      <c r="J302" s="362"/>
    </row>
    <row r="303" spans="1:10" ht="30" customHeight="1" x14ac:dyDescent="0.25">
      <c r="A303" s="410">
        <v>15</v>
      </c>
      <c r="B303" s="76" t="s">
        <v>7105</v>
      </c>
      <c r="C303" s="71" t="s">
        <v>134</v>
      </c>
      <c r="D303" s="71" t="s">
        <v>9</v>
      </c>
      <c r="E303" s="71" t="s">
        <v>6190</v>
      </c>
      <c r="F303" s="405">
        <v>0.3</v>
      </c>
      <c r="G303" s="405">
        <v>0.6</v>
      </c>
      <c r="H303" s="190" t="s">
        <v>1398</v>
      </c>
      <c r="I303" s="405" t="s">
        <v>1512</v>
      </c>
      <c r="J303" s="362"/>
    </row>
    <row r="304" spans="1:10" ht="15" customHeight="1" x14ac:dyDescent="0.25">
      <c r="A304" s="410">
        <v>16</v>
      </c>
      <c r="B304" s="76" t="s">
        <v>7106</v>
      </c>
      <c r="C304" s="71" t="s">
        <v>134</v>
      </c>
      <c r="D304" s="71" t="s">
        <v>9</v>
      </c>
      <c r="E304" s="71" t="s">
        <v>5743</v>
      </c>
      <c r="F304" s="405">
        <v>1.5</v>
      </c>
      <c r="G304" s="405">
        <v>3</v>
      </c>
      <c r="H304" s="190" t="s">
        <v>1398</v>
      </c>
      <c r="I304" s="405" t="s">
        <v>1512</v>
      </c>
      <c r="J304" s="362"/>
    </row>
    <row r="305" spans="1:10" ht="30" customHeight="1" x14ac:dyDescent="0.25">
      <c r="A305" s="410">
        <v>17</v>
      </c>
      <c r="B305" s="76" t="s">
        <v>7107</v>
      </c>
      <c r="C305" s="71" t="s">
        <v>131</v>
      </c>
      <c r="D305" s="71" t="s">
        <v>9</v>
      </c>
      <c r="E305" s="71"/>
      <c r="F305" s="405">
        <v>0.13</v>
      </c>
      <c r="G305" s="405">
        <v>0.26</v>
      </c>
      <c r="H305" s="190">
        <v>0</v>
      </c>
      <c r="I305" s="190">
        <v>0</v>
      </c>
      <c r="J305" s="379" t="s">
        <v>6905</v>
      </c>
    </row>
    <row r="306" spans="1:10" ht="30" customHeight="1" x14ac:dyDescent="0.25">
      <c r="A306" s="410">
        <v>18</v>
      </c>
      <c r="B306" s="76" t="s">
        <v>7108</v>
      </c>
      <c r="C306" s="71" t="s">
        <v>131</v>
      </c>
      <c r="D306" s="71" t="s">
        <v>9</v>
      </c>
      <c r="E306" s="71"/>
      <c r="F306" s="405">
        <v>0.19</v>
      </c>
      <c r="G306" s="405">
        <v>0.38</v>
      </c>
      <c r="H306" s="190">
        <v>0</v>
      </c>
      <c r="I306" s="190">
        <v>0</v>
      </c>
      <c r="J306" s="379" t="s">
        <v>6905</v>
      </c>
    </row>
    <row r="307" spans="1:10" ht="15" customHeight="1" x14ac:dyDescent="0.25">
      <c r="A307" s="410">
        <v>19</v>
      </c>
      <c r="B307" s="76" t="s">
        <v>7109</v>
      </c>
      <c r="C307" s="71" t="s">
        <v>131</v>
      </c>
      <c r="D307" s="71" t="s">
        <v>9</v>
      </c>
      <c r="E307" s="71" t="s">
        <v>5743</v>
      </c>
      <c r="F307" s="405">
        <v>0.11</v>
      </c>
      <c r="G307" s="405">
        <v>0.22</v>
      </c>
      <c r="H307" s="190" t="s">
        <v>1398</v>
      </c>
      <c r="I307" s="190" t="s">
        <v>1417</v>
      </c>
      <c r="J307" s="362"/>
    </row>
    <row r="308" spans="1:10" ht="45" customHeight="1" x14ac:dyDescent="0.25">
      <c r="A308" s="410">
        <v>20</v>
      </c>
      <c r="B308" s="76" t="s">
        <v>7110</v>
      </c>
      <c r="C308" s="71" t="s">
        <v>131</v>
      </c>
      <c r="D308" s="71" t="s">
        <v>9</v>
      </c>
      <c r="E308" s="71" t="s">
        <v>5743</v>
      </c>
      <c r="F308" s="405">
        <v>0.57999999999999996</v>
      </c>
      <c r="G308" s="405">
        <v>1.1599999999999999</v>
      </c>
      <c r="H308" s="190" t="s">
        <v>1398</v>
      </c>
      <c r="I308" s="190" t="s">
        <v>1400</v>
      </c>
      <c r="J308" s="362"/>
    </row>
    <row r="309" spans="1:10" ht="30" customHeight="1" x14ac:dyDescent="0.25">
      <c r="A309" s="410">
        <v>21</v>
      </c>
      <c r="B309" s="379" t="s">
        <v>7111</v>
      </c>
      <c r="C309" s="71" t="s">
        <v>134</v>
      </c>
      <c r="D309" s="411" t="s">
        <v>9</v>
      </c>
      <c r="E309" s="411"/>
      <c r="F309" s="411"/>
      <c r="G309" s="411">
        <v>0</v>
      </c>
      <c r="H309" s="190">
        <v>0</v>
      </c>
      <c r="I309" s="190">
        <v>0</v>
      </c>
      <c r="J309" s="412" t="s">
        <v>7112</v>
      </c>
    </row>
    <row r="310" spans="1:10" ht="15" customHeight="1" x14ac:dyDescent="0.25">
      <c r="A310" s="410">
        <v>22</v>
      </c>
      <c r="B310" s="76" t="s">
        <v>7113</v>
      </c>
      <c r="C310" s="71" t="s">
        <v>134</v>
      </c>
      <c r="D310" s="71" t="s">
        <v>9</v>
      </c>
      <c r="E310" s="71" t="s">
        <v>5743</v>
      </c>
      <c r="F310" s="405">
        <v>0.18</v>
      </c>
      <c r="G310" s="405">
        <v>0.36</v>
      </c>
      <c r="H310" s="190" t="s">
        <v>1398</v>
      </c>
      <c r="I310" s="138" t="s">
        <v>3713</v>
      </c>
      <c r="J310" s="362"/>
    </row>
    <row r="311" spans="1:10" ht="15" customHeight="1" x14ac:dyDescent="0.25">
      <c r="A311" s="410">
        <v>23</v>
      </c>
      <c r="B311" s="76" t="s">
        <v>7114</v>
      </c>
      <c r="C311" s="71" t="s">
        <v>134</v>
      </c>
      <c r="D311" s="71" t="s">
        <v>9</v>
      </c>
      <c r="E311" s="71" t="s">
        <v>5743</v>
      </c>
      <c r="F311" s="405">
        <v>0.33</v>
      </c>
      <c r="G311" s="405">
        <v>0.66</v>
      </c>
      <c r="H311" s="190" t="s">
        <v>1398</v>
      </c>
      <c r="I311" s="138" t="s">
        <v>3713</v>
      </c>
      <c r="J311" s="362"/>
    </row>
    <row r="312" spans="1:10" ht="15" customHeight="1" x14ac:dyDescent="0.25">
      <c r="A312" s="410">
        <v>24</v>
      </c>
      <c r="B312" s="76" t="s">
        <v>7115</v>
      </c>
      <c r="C312" s="71" t="s">
        <v>134</v>
      </c>
      <c r="D312" s="71" t="s">
        <v>9</v>
      </c>
      <c r="E312" s="71" t="s">
        <v>5743</v>
      </c>
      <c r="F312" s="405">
        <v>0.66</v>
      </c>
      <c r="G312" s="405">
        <v>1.32</v>
      </c>
      <c r="H312" s="190" t="s">
        <v>1398</v>
      </c>
      <c r="I312" s="138" t="s">
        <v>3713</v>
      </c>
      <c r="J312" s="413" t="s">
        <v>7116</v>
      </c>
    </row>
    <row r="313" spans="1:10" ht="30" customHeight="1" x14ac:dyDescent="0.25">
      <c r="A313" s="410">
        <v>25</v>
      </c>
      <c r="B313" s="318" t="s">
        <v>5697</v>
      </c>
      <c r="C313" s="71" t="s">
        <v>134</v>
      </c>
      <c r="D313" s="71" t="s">
        <v>9</v>
      </c>
      <c r="E313" s="71" t="s">
        <v>5743</v>
      </c>
      <c r="F313" s="405">
        <v>0.40500000000000003</v>
      </c>
      <c r="G313" s="405">
        <v>0.81</v>
      </c>
      <c r="H313" s="190" t="s">
        <v>1398</v>
      </c>
      <c r="I313" s="138" t="s">
        <v>3713</v>
      </c>
      <c r="J313" s="413" t="s">
        <v>7117</v>
      </c>
    </row>
    <row r="314" spans="1:10" ht="45" customHeight="1" x14ac:dyDescent="0.25">
      <c r="A314" s="410">
        <v>26</v>
      </c>
      <c r="B314" s="76" t="s">
        <v>7118</v>
      </c>
      <c r="C314" s="71" t="s">
        <v>131</v>
      </c>
      <c r="D314" s="71" t="s">
        <v>9</v>
      </c>
      <c r="E314" s="71" t="s">
        <v>5743</v>
      </c>
      <c r="F314" s="405"/>
      <c r="G314" s="405">
        <v>0</v>
      </c>
      <c r="H314" s="190">
        <v>0</v>
      </c>
      <c r="I314" s="138">
        <v>0</v>
      </c>
      <c r="J314" s="414" t="s">
        <v>7119</v>
      </c>
    </row>
    <row r="315" spans="1:10" ht="15" customHeight="1" x14ac:dyDescent="0.25">
      <c r="A315" s="410">
        <v>27</v>
      </c>
      <c r="B315" s="76" t="s">
        <v>7120</v>
      </c>
      <c r="C315" s="71" t="s">
        <v>131</v>
      </c>
      <c r="D315" s="71" t="s">
        <v>9</v>
      </c>
      <c r="E315" s="71" t="s">
        <v>5743</v>
      </c>
      <c r="F315" s="405">
        <v>0.35</v>
      </c>
      <c r="G315" s="405">
        <v>0.7</v>
      </c>
      <c r="H315" s="190" t="s">
        <v>1398</v>
      </c>
      <c r="I315" s="190" t="s">
        <v>1408</v>
      </c>
      <c r="J315" s="362"/>
    </row>
    <row r="316" spans="1:10" ht="30" customHeight="1" x14ac:dyDescent="0.25">
      <c r="A316" s="410">
        <v>28</v>
      </c>
      <c r="B316" s="76" t="s">
        <v>7121</v>
      </c>
      <c r="C316" s="71" t="s">
        <v>134</v>
      </c>
      <c r="D316" s="71" t="s">
        <v>9</v>
      </c>
      <c r="E316" s="71" t="s">
        <v>5743</v>
      </c>
      <c r="F316" s="405">
        <v>0.32</v>
      </c>
      <c r="G316" s="405">
        <v>0.64</v>
      </c>
      <c r="H316" s="190" t="s">
        <v>1398</v>
      </c>
      <c r="I316" s="138" t="s">
        <v>1406</v>
      </c>
      <c r="J316" s="362"/>
    </row>
    <row r="317" spans="1:10" ht="15" customHeight="1" x14ac:dyDescent="0.25">
      <c r="A317" s="410">
        <v>29</v>
      </c>
      <c r="B317" s="76" t="s">
        <v>7122</v>
      </c>
      <c r="C317" s="71" t="s">
        <v>134</v>
      </c>
      <c r="D317" s="71" t="s">
        <v>9</v>
      </c>
      <c r="E317" s="71" t="s">
        <v>5743</v>
      </c>
      <c r="F317" s="405">
        <v>0.33</v>
      </c>
      <c r="G317" s="405">
        <v>0.66</v>
      </c>
      <c r="H317" s="190" t="s">
        <v>1398</v>
      </c>
      <c r="I317" s="138" t="s">
        <v>1406</v>
      </c>
      <c r="J317" s="362"/>
    </row>
    <row r="318" spans="1:10" ht="15" customHeight="1" x14ac:dyDescent="0.25">
      <c r="A318" s="410">
        <v>30</v>
      </c>
      <c r="B318" s="76" t="s">
        <v>7123</v>
      </c>
      <c r="C318" s="71" t="s">
        <v>20</v>
      </c>
      <c r="D318" s="71" t="s">
        <v>9</v>
      </c>
      <c r="E318" s="71" t="s">
        <v>5743</v>
      </c>
      <c r="F318" s="405">
        <v>0.28999999999999998</v>
      </c>
      <c r="G318" s="405">
        <v>0.57999999999999996</v>
      </c>
      <c r="H318" s="190" t="s">
        <v>1398</v>
      </c>
      <c r="I318" s="405" t="s">
        <v>1413</v>
      </c>
      <c r="J318" s="362"/>
    </row>
    <row r="319" spans="1:10" ht="15" customHeight="1" x14ac:dyDescent="0.25">
      <c r="A319" s="410">
        <v>31</v>
      </c>
      <c r="B319" s="76" t="s">
        <v>7124</v>
      </c>
      <c r="C319" s="71" t="s">
        <v>20</v>
      </c>
      <c r="D319" s="71" t="s">
        <v>9</v>
      </c>
      <c r="E319" s="71" t="s">
        <v>5743</v>
      </c>
      <c r="F319" s="405">
        <v>0.11</v>
      </c>
      <c r="G319" s="405">
        <v>0.22</v>
      </c>
      <c r="H319" s="190" t="s">
        <v>1398</v>
      </c>
      <c r="I319" s="405" t="s">
        <v>1413</v>
      </c>
      <c r="J319" s="362"/>
    </row>
    <row r="320" spans="1:10" ht="15" customHeight="1" x14ac:dyDescent="0.25">
      <c r="A320" s="410">
        <v>32</v>
      </c>
      <c r="B320" s="76" t="s">
        <v>142</v>
      </c>
      <c r="C320" s="71" t="s">
        <v>131</v>
      </c>
      <c r="D320" s="71" t="s">
        <v>9</v>
      </c>
      <c r="E320" s="71" t="s">
        <v>5743</v>
      </c>
      <c r="F320" s="405">
        <v>0.9</v>
      </c>
      <c r="G320" s="405">
        <v>1.8</v>
      </c>
      <c r="H320" s="190" t="s">
        <v>1398</v>
      </c>
      <c r="I320" s="138" t="s">
        <v>1399</v>
      </c>
      <c r="J320" s="362"/>
    </row>
    <row r="321" spans="1:10" ht="30" customHeight="1" x14ac:dyDescent="0.25">
      <c r="A321" s="410">
        <v>33</v>
      </c>
      <c r="B321" s="76" t="s">
        <v>7125</v>
      </c>
      <c r="C321" s="71" t="s">
        <v>155</v>
      </c>
      <c r="D321" s="71" t="s">
        <v>9</v>
      </c>
      <c r="E321" s="71" t="s">
        <v>5743</v>
      </c>
      <c r="F321" s="405">
        <v>0.97</v>
      </c>
      <c r="G321" s="405">
        <v>1.94</v>
      </c>
      <c r="H321" s="190" t="s">
        <v>1398</v>
      </c>
      <c r="I321" s="138" t="s">
        <v>1406</v>
      </c>
      <c r="J321" s="362"/>
    </row>
    <row r="322" spans="1:10" ht="45" customHeight="1" x14ac:dyDescent="0.25">
      <c r="A322" s="410">
        <v>34</v>
      </c>
      <c r="B322" s="76" t="s">
        <v>7126</v>
      </c>
      <c r="C322" s="71" t="s">
        <v>134</v>
      </c>
      <c r="D322" s="71" t="s">
        <v>9</v>
      </c>
      <c r="E322" s="71" t="s">
        <v>5743</v>
      </c>
      <c r="F322" s="405">
        <v>0.875</v>
      </c>
      <c r="G322" s="405">
        <v>1.75</v>
      </c>
      <c r="H322" s="190" t="s">
        <v>1398</v>
      </c>
      <c r="I322" s="138" t="s">
        <v>1406</v>
      </c>
      <c r="J322" s="362"/>
    </row>
    <row r="323" spans="1:10" ht="15" customHeight="1" x14ac:dyDescent="0.25">
      <c r="A323" s="410">
        <v>35</v>
      </c>
      <c r="B323" s="76" t="s">
        <v>7127</v>
      </c>
      <c r="C323" s="71" t="s">
        <v>134</v>
      </c>
      <c r="D323" s="71" t="s">
        <v>9</v>
      </c>
      <c r="E323" s="71" t="s">
        <v>5743</v>
      </c>
      <c r="F323" s="405">
        <v>0.18</v>
      </c>
      <c r="G323" s="405">
        <v>0.36</v>
      </c>
      <c r="H323" s="190" t="s">
        <v>1398</v>
      </c>
      <c r="I323" s="405" t="s">
        <v>1512</v>
      </c>
      <c r="J323" s="362"/>
    </row>
    <row r="324" spans="1:10" ht="15" customHeight="1" x14ac:dyDescent="0.25">
      <c r="A324" s="410">
        <v>36</v>
      </c>
      <c r="B324" s="76" t="s">
        <v>7128</v>
      </c>
      <c r="C324" s="71" t="s">
        <v>134</v>
      </c>
      <c r="D324" s="71" t="s">
        <v>9</v>
      </c>
      <c r="E324" s="71" t="s">
        <v>5743</v>
      </c>
      <c r="F324" s="405">
        <v>0.1</v>
      </c>
      <c r="G324" s="405">
        <v>0.2</v>
      </c>
      <c r="H324" s="190" t="s">
        <v>1398</v>
      </c>
      <c r="I324" s="138" t="s">
        <v>1406</v>
      </c>
      <c r="J324" s="362"/>
    </row>
    <row r="325" spans="1:10" ht="15" customHeight="1" x14ac:dyDescent="0.25">
      <c r="A325" s="410">
        <v>37</v>
      </c>
      <c r="B325" s="76" t="s">
        <v>7129</v>
      </c>
      <c r="C325" s="71" t="s">
        <v>134</v>
      </c>
      <c r="D325" s="71" t="s">
        <v>9</v>
      </c>
      <c r="E325" s="71" t="s">
        <v>5743</v>
      </c>
      <c r="F325" s="405">
        <v>1.4</v>
      </c>
      <c r="G325" s="405">
        <v>2.8</v>
      </c>
      <c r="H325" s="190" t="s">
        <v>1398</v>
      </c>
      <c r="I325" s="405" t="s">
        <v>1413</v>
      </c>
      <c r="J325" s="362"/>
    </row>
    <row r="326" spans="1:10" ht="15" customHeight="1" x14ac:dyDescent="0.25">
      <c r="A326" s="410">
        <v>38</v>
      </c>
      <c r="B326" s="76" t="s">
        <v>7130</v>
      </c>
      <c r="C326" s="71" t="s">
        <v>134</v>
      </c>
      <c r="D326" s="71" t="s">
        <v>7104</v>
      </c>
      <c r="E326" s="71" t="s">
        <v>6190</v>
      </c>
      <c r="F326" s="405">
        <v>1.62</v>
      </c>
      <c r="G326" s="405">
        <v>3.24</v>
      </c>
      <c r="H326" s="72" t="s">
        <v>45</v>
      </c>
      <c r="I326" s="405" t="s">
        <v>46</v>
      </c>
      <c r="J326" s="362"/>
    </row>
    <row r="327" spans="1:10" ht="15" customHeight="1" x14ac:dyDescent="0.25">
      <c r="A327" s="410">
        <v>39</v>
      </c>
      <c r="B327" s="76" t="s">
        <v>7131</v>
      </c>
      <c r="C327" s="71" t="s">
        <v>131</v>
      </c>
      <c r="D327" s="71" t="s">
        <v>9</v>
      </c>
      <c r="E327" s="71" t="s">
        <v>5743</v>
      </c>
      <c r="F327" s="405">
        <v>0.06</v>
      </c>
      <c r="G327" s="405">
        <v>0.12</v>
      </c>
      <c r="H327" s="190" t="s">
        <v>1398</v>
      </c>
      <c r="I327" s="138" t="s">
        <v>5686</v>
      </c>
      <c r="J327" s="362"/>
    </row>
    <row r="328" spans="1:10" ht="15" customHeight="1" x14ac:dyDescent="0.25">
      <c r="A328" s="410">
        <v>40</v>
      </c>
      <c r="B328" s="76" t="s">
        <v>7132</v>
      </c>
      <c r="C328" s="71" t="s">
        <v>131</v>
      </c>
      <c r="D328" s="71" t="s">
        <v>9</v>
      </c>
      <c r="E328" s="71" t="s">
        <v>5743</v>
      </c>
      <c r="F328" s="405">
        <v>0.3</v>
      </c>
      <c r="G328" s="405">
        <v>0.6</v>
      </c>
      <c r="H328" s="190" t="s">
        <v>1398</v>
      </c>
      <c r="I328" s="138" t="s">
        <v>2268</v>
      </c>
      <c r="J328" s="362"/>
    </row>
    <row r="329" spans="1:10" ht="30" customHeight="1" x14ac:dyDescent="0.25">
      <c r="A329" s="410">
        <v>41</v>
      </c>
      <c r="B329" s="76" t="s">
        <v>7133</v>
      </c>
      <c r="C329" s="71" t="s">
        <v>131</v>
      </c>
      <c r="D329" s="71" t="s">
        <v>9</v>
      </c>
      <c r="E329" s="71" t="s">
        <v>5743</v>
      </c>
      <c r="F329" s="405">
        <v>1.7</v>
      </c>
      <c r="G329" s="405">
        <v>3.4</v>
      </c>
      <c r="H329" s="190" t="s">
        <v>1398</v>
      </c>
      <c r="I329" s="138" t="s">
        <v>1399</v>
      </c>
      <c r="J329" s="362"/>
    </row>
    <row r="330" spans="1:10" ht="30" customHeight="1" x14ac:dyDescent="0.25">
      <c r="A330" s="410">
        <v>42</v>
      </c>
      <c r="B330" s="76" t="s">
        <v>7134</v>
      </c>
      <c r="C330" s="71" t="s">
        <v>131</v>
      </c>
      <c r="D330" s="71" t="s">
        <v>9</v>
      </c>
      <c r="E330" s="71" t="s">
        <v>5743</v>
      </c>
      <c r="F330" s="405">
        <v>0.47</v>
      </c>
      <c r="G330" s="405">
        <v>0.94</v>
      </c>
      <c r="H330" s="190" t="s">
        <v>1398</v>
      </c>
      <c r="I330" s="138" t="s">
        <v>1399</v>
      </c>
      <c r="J330" s="362"/>
    </row>
    <row r="331" spans="1:10" ht="60" customHeight="1" x14ac:dyDescent="0.25">
      <c r="A331" s="410">
        <v>43</v>
      </c>
      <c r="B331" s="76" t="s">
        <v>7135</v>
      </c>
      <c r="C331" s="71" t="s">
        <v>131</v>
      </c>
      <c r="D331" s="71" t="s">
        <v>9</v>
      </c>
      <c r="E331" s="71" t="s">
        <v>5743</v>
      </c>
      <c r="F331" s="405">
        <v>0.32999999999999996</v>
      </c>
      <c r="G331" s="405">
        <v>0.66</v>
      </c>
      <c r="H331" s="190" t="s">
        <v>1398</v>
      </c>
      <c r="I331" s="190" t="s">
        <v>1408</v>
      </c>
      <c r="J331" s="362"/>
    </row>
    <row r="332" spans="1:10" ht="15" customHeight="1" x14ac:dyDescent="0.25">
      <c r="A332" s="410">
        <v>44</v>
      </c>
      <c r="B332" s="76" t="s">
        <v>7136</v>
      </c>
      <c r="C332" s="71" t="s">
        <v>155</v>
      </c>
      <c r="D332" s="71" t="s">
        <v>9</v>
      </c>
      <c r="E332" s="71" t="s">
        <v>5743</v>
      </c>
      <c r="F332" s="405">
        <v>0.24</v>
      </c>
      <c r="G332" s="405">
        <v>0.48</v>
      </c>
      <c r="H332" s="190" t="s">
        <v>1398</v>
      </c>
      <c r="I332" s="138" t="s">
        <v>1406</v>
      </c>
      <c r="J332" s="362"/>
    </row>
    <row r="333" spans="1:10" ht="15" customHeight="1" x14ac:dyDescent="0.25">
      <c r="A333" s="410">
        <v>45</v>
      </c>
      <c r="B333" s="76" t="s">
        <v>7137</v>
      </c>
      <c r="C333" s="71" t="s">
        <v>155</v>
      </c>
      <c r="D333" s="71" t="s">
        <v>9</v>
      </c>
      <c r="E333" s="71" t="s">
        <v>5743</v>
      </c>
      <c r="F333" s="405">
        <v>0.11</v>
      </c>
      <c r="G333" s="405">
        <v>0.22</v>
      </c>
      <c r="H333" s="190" t="s">
        <v>1398</v>
      </c>
      <c r="I333" s="138" t="s">
        <v>1413</v>
      </c>
      <c r="J333" s="362"/>
    </row>
    <row r="334" spans="1:10" ht="15" customHeight="1" x14ac:dyDescent="0.25">
      <c r="A334" s="410">
        <v>46</v>
      </c>
      <c r="B334" s="76" t="s">
        <v>7138</v>
      </c>
      <c r="C334" s="71" t="s">
        <v>131</v>
      </c>
      <c r="D334" s="71" t="s">
        <v>9</v>
      </c>
      <c r="E334" s="71" t="s">
        <v>5743</v>
      </c>
      <c r="F334" s="405">
        <v>0.90500000000000003</v>
      </c>
      <c r="G334" s="405">
        <v>1.81</v>
      </c>
      <c r="H334" s="190" t="s">
        <v>1398</v>
      </c>
      <c r="I334" s="190" t="s">
        <v>1408</v>
      </c>
      <c r="J334" s="362"/>
    </row>
    <row r="335" spans="1:10" ht="15" customHeight="1" x14ac:dyDescent="0.25">
      <c r="A335" s="410">
        <v>47</v>
      </c>
      <c r="B335" s="76" t="s">
        <v>7139</v>
      </c>
      <c r="C335" s="71" t="s">
        <v>134</v>
      </c>
      <c r="D335" s="71" t="s">
        <v>9</v>
      </c>
      <c r="E335" s="71" t="s">
        <v>5743</v>
      </c>
      <c r="F335" s="405">
        <v>0.19</v>
      </c>
      <c r="G335" s="405">
        <v>0.38</v>
      </c>
      <c r="H335" s="190" t="s">
        <v>1398</v>
      </c>
      <c r="I335" s="138" t="s">
        <v>1399</v>
      </c>
      <c r="J335" s="362"/>
    </row>
    <row r="336" spans="1:10" ht="15" customHeight="1" x14ac:dyDescent="0.25">
      <c r="A336" s="410">
        <v>48</v>
      </c>
      <c r="B336" s="76" t="s">
        <v>7140</v>
      </c>
      <c r="C336" s="71" t="s">
        <v>131</v>
      </c>
      <c r="D336" s="71" t="s">
        <v>9</v>
      </c>
      <c r="E336" s="71" t="s">
        <v>5743</v>
      </c>
      <c r="F336" s="405">
        <v>0.67</v>
      </c>
      <c r="G336" s="405">
        <v>1.34</v>
      </c>
      <c r="H336" s="190" t="s">
        <v>1398</v>
      </c>
      <c r="I336" s="190" t="s">
        <v>1417</v>
      </c>
      <c r="J336" s="362"/>
    </row>
    <row r="337" spans="1:10" ht="15" customHeight="1" x14ac:dyDescent="0.25">
      <c r="A337" s="410">
        <v>49</v>
      </c>
      <c r="B337" s="76" t="s">
        <v>7141</v>
      </c>
      <c r="C337" s="71" t="s">
        <v>131</v>
      </c>
      <c r="D337" s="71" t="s">
        <v>9</v>
      </c>
      <c r="E337" s="71" t="s">
        <v>5743</v>
      </c>
      <c r="F337" s="405">
        <v>0.14000000000000001</v>
      </c>
      <c r="G337" s="405">
        <v>0.28000000000000003</v>
      </c>
      <c r="H337" s="190" t="s">
        <v>1398</v>
      </c>
      <c r="I337" s="190" t="s">
        <v>1417</v>
      </c>
      <c r="J337" s="362"/>
    </row>
    <row r="338" spans="1:10" ht="15" customHeight="1" x14ac:dyDescent="0.25">
      <c r="A338" s="410">
        <v>50</v>
      </c>
      <c r="B338" s="76" t="s">
        <v>7142</v>
      </c>
      <c r="C338" s="71" t="s">
        <v>131</v>
      </c>
      <c r="D338" s="71" t="s">
        <v>9</v>
      </c>
      <c r="E338" s="71" t="s">
        <v>5743</v>
      </c>
      <c r="F338" s="405">
        <v>0.69499999999999995</v>
      </c>
      <c r="G338" s="405">
        <v>1.39</v>
      </c>
      <c r="H338" s="190" t="s">
        <v>1398</v>
      </c>
      <c r="I338" s="190" t="s">
        <v>1417</v>
      </c>
      <c r="J338" s="362"/>
    </row>
    <row r="339" spans="1:10" ht="30" customHeight="1" x14ac:dyDescent="0.25">
      <c r="A339" s="410">
        <v>51</v>
      </c>
      <c r="B339" s="76" t="s">
        <v>7143</v>
      </c>
      <c r="C339" s="71" t="s">
        <v>134</v>
      </c>
      <c r="D339" s="71" t="s">
        <v>9</v>
      </c>
      <c r="E339" s="71" t="s">
        <v>5743</v>
      </c>
      <c r="F339" s="405">
        <v>0.80999999999999994</v>
      </c>
      <c r="G339" s="405">
        <v>1.62</v>
      </c>
      <c r="H339" s="190" t="s">
        <v>1398</v>
      </c>
      <c r="I339" s="138" t="s">
        <v>1399</v>
      </c>
      <c r="J339" s="362"/>
    </row>
    <row r="340" spans="1:10" ht="15" customHeight="1" x14ac:dyDescent="0.25">
      <c r="A340" s="410">
        <v>52</v>
      </c>
      <c r="B340" s="76" t="s">
        <v>7144</v>
      </c>
      <c r="C340" s="71" t="s">
        <v>134</v>
      </c>
      <c r="D340" s="71" t="s">
        <v>9</v>
      </c>
      <c r="E340" s="71" t="s">
        <v>5743</v>
      </c>
      <c r="F340" s="405">
        <v>0.12</v>
      </c>
      <c r="G340" s="405">
        <v>0.24</v>
      </c>
      <c r="H340" s="190" t="s">
        <v>1398</v>
      </c>
      <c r="I340" s="138" t="s">
        <v>1399</v>
      </c>
      <c r="J340" s="362"/>
    </row>
    <row r="341" spans="1:10" ht="15" customHeight="1" x14ac:dyDescent="0.25">
      <c r="A341" s="410">
        <v>53</v>
      </c>
      <c r="B341" s="76" t="s">
        <v>7145</v>
      </c>
      <c r="C341" s="71" t="s">
        <v>134</v>
      </c>
      <c r="D341" s="71" t="s">
        <v>9</v>
      </c>
      <c r="E341" s="71" t="s">
        <v>5743</v>
      </c>
      <c r="F341" s="405">
        <v>0.08</v>
      </c>
      <c r="G341" s="405">
        <v>0.16</v>
      </c>
      <c r="H341" s="190" t="s">
        <v>1398</v>
      </c>
      <c r="I341" s="138" t="s">
        <v>1399</v>
      </c>
      <c r="J341" s="362"/>
    </row>
    <row r="342" spans="1:10" ht="15" customHeight="1" x14ac:dyDescent="0.25">
      <c r="A342" s="410">
        <v>54</v>
      </c>
      <c r="B342" s="76" t="s">
        <v>7146</v>
      </c>
      <c r="C342" s="71" t="s">
        <v>14</v>
      </c>
      <c r="D342" s="71" t="s">
        <v>9</v>
      </c>
      <c r="E342" s="71" t="s">
        <v>5743</v>
      </c>
      <c r="F342" s="405">
        <v>0.46</v>
      </c>
      <c r="G342" s="405">
        <v>0.92</v>
      </c>
      <c r="H342" s="190" t="s">
        <v>1398</v>
      </c>
      <c r="I342" s="138" t="s">
        <v>1406</v>
      </c>
      <c r="J342" s="362"/>
    </row>
    <row r="343" spans="1:10" ht="15" customHeight="1" x14ac:dyDescent="0.25">
      <c r="A343" s="410">
        <v>55</v>
      </c>
      <c r="B343" s="76" t="s">
        <v>7147</v>
      </c>
      <c r="C343" s="71" t="s">
        <v>14</v>
      </c>
      <c r="D343" s="71" t="s">
        <v>9</v>
      </c>
      <c r="E343" s="71" t="s">
        <v>5743</v>
      </c>
      <c r="F343" s="405">
        <v>0.4</v>
      </c>
      <c r="G343" s="405">
        <v>0.8</v>
      </c>
      <c r="H343" s="190" t="s">
        <v>1398</v>
      </c>
      <c r="I343" s="190" t="s">
        <v>1471</v>
      </c>
      <c r="J343" s="362"/>
    </row>
    <row r="344" spans="1:10" ht="15" customHeight="1" x14ac:dyDescent="0.25">
      <c r="A344" s="410">
        <v>56</v>
      </c>
      <c r="B344" s="76" t="s">
        <v>7148</v>
      </c>
      <c r="C344" s="71" t="s">
        <v>131</v>
      </c>
      <c r="D344" s="71" t="s">
        <v>9</v>
      </c>
      <c r="E344" s="71" t="s">
        <v>5743</v>
      </c>
      <c r="F344" s="405">
        <v>0.3</v>
      </c>
      <c r="G344" s="405">
        <v>0.6</v>
      </c>
      <c r="H344" s="190" t="s">
        <v>1398</v>
      </c>
      <c r="I344" s="138" t="s">
        <v>5686</v>
      </c>
      <c r="J344" s="362"/>
    </row>
    <row r="345" spans="1:10" ht="60" customHeight="1" x14ac:dyDescent="0.25">
      <c r="A345" s="410">
        <v>57</v>
      </c>
      <c r="B345" s="76" t="s">
        <v>7149</v>
      </c>
      <c r="C345" s="71" t="s">
        <v>134</v>
      </c>
      <c r="D345" s="71" t="s">
        <v>9</v>
      </c>
      <c r="E345" s="71" t="s">
        <v>5743</v>
      </c>
      <c r="F345" s="405">
        <v>1.18</v>
      </c>
      <c r="G345" s="405">
        <v>2.36</v>
      </c>
      <c r="H345" s="190" t="s">
        <v>1398</v>
      </c>
      <c r="I345" s="405" t="s">
        <v>1413</v>
      </c>
      <c r="J345" s="362"/>
    </row>
    <row r="346" spans="1:10" ht="15" customHeight="1" x14ac:dyDescent="0.25">
      <c r="A346" s="410">
        <v>58</v>
      </c>
      <c r="B346" s="76" t="s">
        <v>7150</v>
      </c>
      <c r="C346" s="71" t="s">
        <v>134</v>
      </c>
      <c r="D346" s="71" t="s">
        <v>9</v>
      </c>
      <c r="E346" s="71" t="s">
        <v>5743</v>
      </c>
      <c r="F346" s="405">
        <v>0.36499999999999999</v>
      </c>
      <c r="G346" s="405">
        <v>0.73</v>
      </c>
      <c r="H346" s="190" t="s">
        <v>1398</v>
      </c>
      <c r="I346" s="138" t="s">
        <v>1449</v>
      </c>
      <c r="J346" s="362"/>
    </row>
    <row r="347" spans="1:10" ht="30" customHeight="1" x14ac:dyDescent="0.25">
      <c r="A347" s="410">
        <v>59</v>
      </c>
      <c r="B347" s="76" t="s">
        <v>7151</v>
      </c>
      <c r="C347" s="71" t="s">
        <v>134</v>
      </c>
      <c r="D347" s="71" t="s">
        <v>9</v>
      </c>
      <c r="E347" s="71" t="s">
        <v>5743</v>
      </c>
      <c r="F347" s="405">
        <v>0.13</v>
      </c>
      <c r="G347" s="405">
        <v>0.26</v>
      </c>
      <c r="H347" s="190">
        <v>0</v>
      </c>
      <c r="I347" s="190">
        <v>0</v>
      </c>
      <c r="J347" s="362"/>
    </row>
    <row r="348" spans="1:10" ht="15" customHeight="1" x14ac:dyDescent="0.25">
      <c r="A348" s="410">
        <v>60</v>
      </c>
      <c r="B348" s="76" t="s">
        <v>7152</v>
      </c>
      <c r="C348" s="71" t="s">
        <v>155</v>
      </c>
      <c r="D348" s="71" t="s">
        <v>9</v>
      </c>
      <c r="E348" s="71" t="s">
        <v>5743</v>
      </c>
      <c r="F348" s="405">
        <v>0.90500000000000003</v>
      </c>
      <c r="G348" s="405">
        <v>1.81</v>
      </c>
      <c r="H348" s="190" t="s">
        <v>1398</v>
      </c>
      <c r="I348" s="138" t="s">
        <v>1406</v>
      </c>
      <c r="J348" s="362"/>
    </row>
    <row r="349" spans="1:10" ht="15" customHeight="1" x14ac:dyDescent="0.25">
      <c r="A349" s="410">
        <v>61</v>
      </c>
      <c r="B349" s="76" t="s">
        <v>157</v>
      </c>
      <c r="C349" s="71" t="s">
        <v>134</v>
      </c>
      <c r="D349" s="71" t="s">
        <v>9</v>
      </c>
      <c r="E349" s="71" t="s">
        <v>5743</v>
      </c>
      <c r="F349" s="405">
        <v>0.5</v>
      </c>
      <c r="G349" s="405">
        <v>1</v>
      </c>
      <c r="H349" s="190" t="s">
        <v>1398</v>
      </c>
      <c r="I349" s="405" t="s">
        <v>1413</v>
      </c>
      <c r="J349" s="362"/>
    </row>
    <row r="350" spans="1:10" ht="15" customHeight="1" x14ac:dyDescent="0.25">
      <c r="A350" s="410">
        <v>62</v>
      </c>
      <c r="B350" s="76" t="s">
        <v>7153</v>
      </c>
      <c r="C350" s="71" t="s">
        <v>131</v>
      </c>
      <c r="D350" s="71" t="s">
        <v>9</v>
      </c>
      <c r="E350" s="71" t="s">
        <v>5743</v>
      </c>
      <c r="F350" s="405">
        <v>0.2</v>
      </c>
      <c r="G350" s="405">
        <v>0.4</v>
      </c>
      <c r="H350" s="190" t="s">
        <v>1398</v>
      </c>
      <c r="I350" s="138" t="s">
        <v>5686</v>
      </c>
      <c r="J350" s="413" t="s">
        <v>7154</v>
      </c>
    </row>
    <row r="351" spans="1:10" ht="30" customHeight="1" x14ac:dyDescent="0.25">
      <c r="A351" s="410">
        <v>63</v>
      </c>
      <c r="B351" s="76" t="s">
        <v>7155</v>
      </c>
      <c r="C351" s="71" t="s">
        <v>131</v>
      </c>
      <c r="D351" s="71" t="s">
        <v>9</v>
      </c>
      <c r="E351" s="71" t="s">
        <v>5743</v>
      </c>
      <c r="F351" s="405">
        <v>0.7</v>
      </c>
      <c r="G351" s="405">
        <v>1.4</v>
      </c>
      <c r="H351" s="190" t="s">
        <v>1398</v>
      </c>
      <c r="I351" s="138" t="s">
        <v>1449</v>
      </c>
      <c r="J351" s="362"/>
    </row>
    <row r="352" spans="1:10" ht="15" customHeight="1" x14ac:dyDescent="0.25">
      <c r="A352" s="410">
        <v>64</v>
      </c>
      <c r="B352" s="76" t="s">
        <v>7156</v>
      </c>
      <c r="C352" s="71" t="s">
        <v>131</v>
      </c>
      <c r="D352" s="71" t="s">
        <v>9</v>
      </c>
      <c r="E352" s="71" t="s">
        <v>5743</v>
      </c>
      <c r="F352" s="405">
        <v>0.56000000000000005</v>
      </c>
      <c r="G352" s="405">
        <v>1.1200000000000001</v>
      </c>
      <c r="H352" s="190" t="s">
        <v>1398</v>
      </c>
      <c r="I352" s="190" t="s">
        <v>1408</v>
      </c>
      <c r="J352" s="362"/>
    </row>
    <row r="353" spans="1:10" ht="15" customHeight="1" x14ac:dyDescent="0.25">
      <c r="A353" s="410">
        <v>65</v>
      </c>
      <c r="B353" s="76" t="s">
        <v>7157</v>
      </c>
      <c r="C353" s="71" t="s">
        <v>131</v>
      </c>
      <c r="D353" s="71" t="s">
        <v>9</v>
      </c>
      <c r="E353" s="71" t="s">
        <v>5743</v>
      </c>
      <c r="F353" s="405">
        <v>0.25</v>
      </c>
      <c r="G353" s="405">
        <v>0.5</v>
      </c>
      <c r="H353" s="190" t="s">
        <v>1398</v>
      </c>
      <c r="I353" s="190" t="s">
        <v>1408</v>
      </c>
      <c r="J353" s="362"/>
    </row>
    <row r="354" spans="1:10" ht="15" customHeight="1" x14ac:dyDescent="0.25">
      <c r="A354" s="410">
        <v>66</v>
      </c>
      <c r="B354" s="76" t="s">
        <v>7158</v>
      </c>
      <c r="C354" s="71" t="s">
        <v>131</v>
      </c>
      <c r="D354" s="71" t="s">
        <v>9</v>
      </c>
      <c r="E354" s="71" t="s">
        <v>5743</v>
      </c>
      <c r="F354" s="405">
        <v>1.0049999999999999</v>
      </c>
      <c r="G354" s="405">
        <v>2.0099999999999998</v>
      </c>
      <c r="H354" s="190" t="s">
        <v>1398</v>
      </c>
      <c r="I354" s="138" t="s">
        <v>1399</v>
      </c>
      <c r="J354" s="362"/>
    </row>
    <row r="355" spans="1:10" ht="15" customHeight="1" x14ac:dyDescent="0.25">
      <c r="A355" s="410">
        <v>67</v>
      </c>
      <c r="B355" s="193" t="s">
        <v>7159</v>
      </c>
      <c r="C355" s="71" t="s">
        <v>131</v>
      </c>
      <c r="D355" s="71" t="s">
        <v>9</v>
      </c>
      <c r="E355" s="71"/>
      <c r="F355" s="405">
        <v>0.72499999999999998</v>
      </c>
      <c r="G355" s="405">
        <v>1.45</v>
      </c>
      <c r="H355" s="190" t="s">
        <v>1398</v>
      </c>
      <c r="I355" s="138" t="s">
        <v>5686</v>
      </c>
      <c r="J355" s="362"/>
    </row>
    <row r="356" spans="1:10" ht="15" customHeight="1" x14ac:dyDescent="0.25">
      <c r="A356" s="410">
        <v>68</v>
      </c>
      <c r="B356" s="76" t="s">
        <v>7160</v>
      </c>
      <c r="C356" s="71" t="s">
        <v>134</v>
      </c>
      <c r="D356" s="71" t="s">
        <v>9</v>
      </c>
      <c r="E356" s="71" t="s">
        <v>5743</v>
      </c>
      <c r="F356" s="405">
        <v>0.24</v>
      </c>
      <c r="G356" s="405">
        <v>0.48</v>
      </c>
      <c r="H356" s="190" t="s">
        <v>1398</v>
      </c>
      <c r="I356" s="138" t="s">
        <v>1399</v>
      </c>
      <c r="J356" s="362"/>
    </row>
    <row r="357" spans="1:10" ht="15" customHeight="1" x14ac:dyDescent="0.25">
      <c r="A357" s="410">
        <v>69</v>
      </c>
      <c r="B357" s="76" t="s">
        <v>7161</v>
      </c>
      <c r="C357" s="71" t="s">
        <v>134</v>
      </c>
      <c r="D357" s="71" t="s">
        <v>9</v>
      </c>
      <c r="E357" s="71" t="s">
        <v>5743</v>
      </c>
      <c r="F357" s="405">
        <v>0.19500000000000001</v>
      </c>
      <c r="G357" s="405">
        <v>0.39</v>
      </c>
      <c r="H357" s="190" t="s">
        <v>1398</v>
      </c>
      <c r="I357" s="405" t="s">
        <v>1512</v>
      </c>
      <c r="J357" s="362"/>
    </row>
    <row r="358" spans="1:10" ht="30" customHeight="1" x14ac:dyDescent="0.25">
      <c r="A358" s="410">
        <v>70</v>
      </c>
      <c r="B358" s="76" t="s">
        <v>7162</v>
      </c>
      <c r="C358" s="71" t="s">
        <v>14</v>
      </c>
      <c r="D358" s="71" t="s">
        <v>9</v>
      </c>
      <c r="E358" s="71" t="s">
        <v>5743</v>
      </c>
      <c r="F358" s="405">
        <v>1.3199999999999998</v>
      </c>
      <c r="G358" s="405">
        <v>2.64</v>
      </c>
      <c r="H358" s="190" t="s">
        <v>1398</v>
      </c>
      <c r="I358" s="190" t="s">
        <v>1471</v>
      </c>
      <c r="J358" s="413" t="s">
        <v>7163</v>
      </c>
    </row>
    <row r="359" spans="1:10" ht="45" customHeight="1" x14ac:dyDescent="0.25">
      <c r="A359" s="410">
        <v>71</v>
      </c>
      <c r="B359" s="76" t="s">
        <v>7164</v>
      </c>
      <c r="C359" s="71" t="s">
        <v>131</v>
      </c>
      <c r="D359" s="71" t="s">
        <v>9</v>
      </c>
      <c r="E359" s="71" t="s">
        <v>5743</v>
      </c>
      <c r="F359" s="405"/>
      <c r="G359" s="405">
        <v>0</v>
      </c>
      <c r="H359" s="190">
        <v>0</v>
      </c>
      <c r="I359" s="190">
        <v>0</v>
      </c>
      <c r="J359" s="414" t="s">
        <v>7119</v>
      </c>
    </row>
    <row r="360" spans="1:10" ht="30" customHeight="1" x14ac:dyDescent="0.25">
      <c r="A360" s="410">
        <v>72</v>
      </c>
      <c r="B360" s="76" t="s">
        <v>7165</v>
      </c>
      <c r="C360" s="71" t="s">
        <v>134</v>
      </c>
      <c r="D360" s="71" t="s">
        <v>9</v>
      </c>
      <c r="E360" s="71" t="s">
        <v>5743</v>
      </c>
      <c r="F360" s="405">
        <v>0.5</v>
      </c>
      <c r="G360" s="405">
        <v>1</v>
      </c>
      <c r="H360" s="190" t="s">
        <v>1398</v>
      </c>
      <c r="I360" s="138" t="s">
        <v>1406</v>
      </c>
      <c r="J360" s="413" t="s">
        <v>7166</v>
      </c>
    </row>
    <row r="361" spans="1:10" ht="30" customHeight="1" x14ac:dyDescent="0.25">
      <c r="A361" s="410">
        <v>73</v>
      </c>
      <c r="B361" s="76" t="s">
        <v>7167</v>
      </c>
      <c r="C361" s="71" t="s">
        <v>155</v>
      </c>
      <c r="D361" s="71" t="s">
        <v>9</v>
      </c>
      <c r="E361" s="71" t="s">
        <v>5743</v>
      </c>
      <c r="F361" s="405">
        <v>0.13</v>
      </c>
      <c r="G361" s="405">
        <v>0.26</v>
      </c>
      <c r="H361" s="190" t="s">
        <v>1398</v>
      </c>
      <c r="I361" s="138" t="s">
        <v>1406</v>
      </c>
      <c r="J361" s="362"/>
    </row>
    <row r="362" spans="1:10" ht="15" customHeight="1" x14ac:dyDescent="0.25">
      <c r="A362" s="410">
        <v>74</v>
      </c>
      <c r="B362" s="76" t="s">
        <v>7168</v>
      </c>
      <c r="C362" s="71" t="s">
        <v>155</v>
      </c>
      <c r="D362" s="71" t="s">
        <v>9</v>
      </c>
      <c r="E362" s="71" t="s">
        <v>5743</v>
      </c>
      <c r="F362" s="405">
        <v>1.1000000000000001</v>
      </c>
      <c r="G362" s="405">
        <v>2.2000000000000002</v>
      </c>
      <c r="H362" s="190" t="s">
        <v>1398</v>
      </c>
      <c r="I362" s="138" t="s">
        <v>1406</v>
      </c>
      <c r="J362" s="362"/>
    </row>
    <row r="363" spans="1:10" ht="15" customHeight="1" x14ac:dyDescent="0.25">
      <c r="A363" s="410">
        <v>75</v>
      </c>
      <c r="B363" s="76" t="s">
        <v>7169</v>
      </c>
      <c r="C363" s="411" t="s">
        <v>131</v>
      </c>
      <c r="D363" s="71" t="s">
        <v>9</v>
      </c>
      <c r="E363" s="411" t="s">
        <v>5743</v>
      </c>
      <c r="F363" s="411">
        <v>0.19</v>
      </c>
      <c r="G363" s="411">
        <v>0.38</v>
      </c>
      <c r="H363" s="190" t="s">
        <v>1398</v>
      </c>
      <c r="I363" s="190" t="s">
        <v>5550</v>
      </c>
      <c r="J363" s="362"/>
    </row>
    <row r="364" spans="1:10" ht="30" customHeight="1" x14ac:dyDescent="0.25">
      <c r="A364" s="410">
        <v>76</v>
      </c>
      <c r="B364" s="76" t="s">
        <v>7170</v>
      </c>
      <c r="C364" s="71" t="s">
        <v>131</v>
      </c>
      <c r="D364" s="71" t="s">
        <v>9</v>
      </c>
      <c r="E364" s="71"/>
      <c r="F364" s="405"/>
      <c r="G364" s="405">
        <v>0</v>
      </c>
      <c r="H364" s="190">
        <v>0</v>
      </c>
      <c r="I364" s="138">
        <v>0</v>
      </c>
      <c r="J364" s="379" t="s">
        <v>6905</v>
      </c>
    </row>
    <row r="365" spans="1:10" ht="60" customHeight="1" x14ac:dyDescent="0.25">
      <c r="A365" s="410">
        <v>77</v>
      </c>
      <c r="B365" s="76" t="s">
        <v>7171</v>
      </c>
      <c r="C365" s="71" t="s">
        <v>131</v>
      </c>
      <c r="D365" s="71" t="s">
        <v>9</v>
      </c>
      <c r="E365" s="71" t="s">
        <v>5743</v>
      </c>
      <c r="F365" s="405">
        <v>0.83</v>
      </c>
      <c r="G365" s="405">
        <v>1.66</v>
      </c>
      <c r="H365" s="190" t="s">
        <v>1398</v>
      </c>
      <c r="I365" s="190" t="s">
        <v>1408</v>
      </c>
      <c r="J365" s="413" t="s">
        <v>7172</v>
      </c>
    </row>
    <row r="366" spans="1:10" ht="15" customHeight="1" x14ac:dyDescent="0.25">
      <c r="A366" s="410">
        <v>78</v>
      </c>
      <c r="B366" s="76" t="s">
        <v>7173</v>
      </c>
      <c r="C366" s="71" t="s">
        <v>131</v>
      </c>
      <c r="D366" s="71" t="s">
        <v>9</v>
      </c>
      <c r="E366" s="71" t="s">
        <v>5743</v>
      </c>
      <c r="F366" s="405">
        <v>0.255</v>
      </c>
      <c r="G366" s="405">
        <v>0.51</v>
      </c>
      <c r="H366" s="190" t="s">
        <v>1398</v>
      </c>
      <c r="I366" s="190" t="s">
        <v>5550</v>
      </c>
      <c r="J366" s="362"/>
    </row>
    <row r="367" spans="1:10" ht="15" customHeight="1" x14ac:dyDescent="0.25">
      <c r="A367" s="410">
        <v>79</v>
      </c>
      <c r="B367" s="76" t="s">
        <v>7174</v>
      </c>
      <c r="C367" s="71" t="s">
        <v>20</v>
      </c>
      <c r="D367" s="71" t="s">
        <v>9</v>
      </c>
      <c r="E367" s="71" t="s">
        <v>5743</v>
      </c>
      <c r="F367" s="405">
        <v>0.1</v>
      </c>
      <c r="G367" s="405">
        <v>0.2</v>
      </c>
      <c r="H367" s="190" t="s">
        <v>1398</v>
      </c>
      <c r="I367" s="405" t="s">
        <v>1413</v>
      </c>
      <c r="J367" s="362"/>
    </row>
    <row r="368" spans="1:10" ht="15" customHeight="1" x14ac:dyDescent="0.25">
      <c r="A368" s="410">
        <v>80</v>
      </c>
      <c r="B368" s="76" t="s">
        <v>7175</v>
      </c>
      <c r="C368" s="71" t="s">
        <v>20</v>
      </c>
      <c r="D368" s="71" t="s">
        <v>9</v>
      </c>
      <c r="E368" s="71" t="s">
        <v>5743</v>
      </c>
      <c r="F368" s="405">
        <v>0.14000000000000001</v>
      </c>
      <c r="G368" s="405">
        <v>0.28000000000000003</v>
      </c>
      <c r="H368" s="190" t="s">
        <v>1398</v>
      </c>
      <c r="I368" s="405" t="s">
        <v>1413</v>
      </c>
      <c r="J368" s="362"/>
    </row>
    <row r="369" spans="1:10" ht="15" customHeight="1" x14ac:dyDescent="0.25">
      <c r="A369" s="410">
        <v>81</v>
      </c>
      <c r="B369" s="76" t="s">
        <v>7176</v>
      </c>
      <c r="C369" s="71" t="s">
        <v>131</v>
      </c>
      <c r="D369" s="71" t="s">
        <v>9</v>
      </c>
      <c r="E369" s="71" t="s">
        <v>5743</v>
      </c>
      <c r="F369" s="405">
        <v>0.73</v>
      </c>
      <c r="G369" s="405">
        <v>1.46</v>
      </c>
      <c r="H369" s="190" t="s">
        <v>1398</v>
      </c>
      <c r="I369" s="190" t="s">
        <v>1408</v>
      </c>
      <c r="J369" s="362"/>
    </row>
    <row r="370" spans="1:10" ht="15" customHeight="1" x14ac:dyDescent="0.25">
      <c r="A370" s="410">
        <v>82</v>
      </c>
      <c r="B370" s="76" t="s">
        <v>7177</v>
      </c>
      <c r="C370" s="71" t="s">
        <v>134</v>
      </c>
      <c r="D370" s="71" t="s">
        <v>9</v>
      </c>
      <c r="E370" s="71" t="s">
        <v>5743</v>
      </c>
      <c r="F370" s="405">
        <v>0.87</v>
      </c>
      <c r="G370" s="405">
        <v>1.74</v>
      </c>
      <c r="H370" s="190" t="s">
        <v>1398</v>
      </c>
      <c r="I370" s="405" t="s">
        <v>1413</v>
      </c>
      <c r="J370" s="362"/>
    </row>
    <row r="371" spans="1:10" ht="15" customHeight="1" x14ac:dyDescent="0.25">
      <c r="A371" s="410">
        <v>83</v>
      </c>
      <c r="B371" s="76" t="s">
        <v>7178</v>
      </c>
      <c r="C371" s="71" t="s">
        <v>131</v>
      </c>
      <c r="D371" s="71" t="s">
        <v>9</v>
      </c>
      <c r="E371" s="71" t="s">
        <v>5743</v>
      </c>
      <c r="F371" s="405">
        <v>0.46</v>
      </c>
      <c r="G371" s="405">
        <v>0.92</v>
      </c>
      <c r="H371" s="190" t="s">
        <v>1398</v>
      </c>
      <c r="I371" s="190" t="s">
        <v>5550</v>
      </c>
      <c r="J371" s="362"/>
    </row>
    <row r="372" spans="1:10" ht="15" customHeight="1" x14ac:dyDescent="0.25">
      <c r="A372" s="410">
        <v>84</v>
      </c>
      <c r="B372" s="76" t="s">
        <v>7179</v>
      </c>
      <c r="C372" s="71" t="s">
        <v>131</v>
      </c>
      <c r="D372" s="71" t="s">
        <v>9</v>
      </c>
      <c r="E372" s="71" t="s">
        <v>5743</v>
      </c>
      <c r="F372" s="405">
        <v>0.2</v>
      </c>
      <c r="G372" s="405">
        <v>0.4</v>
      </c>
      <c r="H372" s="190" t="s">
        <v>1398</v>
      </c>
      <c r="I372" s="190" t="s">
        <v>1408</v>
      </c>
      <c r="J372" s="362"/>
    </row>
    <row r="373" spans="1:10" ht="15" customHeight="1" x14ac:dyDescent="0.25">
      <c r="A373" s="410">
        <v>85</v>
      </c>
      <c r="B373" s="76" t="s">
        <v>7180</v>
      </c>
      <c r="C373" s="71" t="s">
        <v>131</v>
      </c>
      <c r="D373" s="71" t="s">
        <v>9</v>
      </c>
      <c r="E373" s="71" t="s">
        <v>5743</v>
      </c>
      <c r="F373" s="405">
        <v>0.17</v>
      </c>
      <c r="G373" s="405">
        <v>0.34</v>
      </c>
      <c r="H373" s="190" t="s">
        <v>1398</v>
      </c>
      <c r="I373" s="138" t="s">
        <v>1399</v>
      </c>
      <c r="J373" s="362"/>
    </row>
    <row r="374" spans="1:10" ht="15" customHeight="1" x14ac:dyDescent="0.25">
      <c r="A374" s="410">
        <v>86</v>
      </c>
      <c r="B374" s="76" t="s">
        <v>7181</v>
      </c>
      <c r="C374" s="71" t="s">
        <v>131</v>
      </c>
      <c r="D374" s="71" t="s">
        <v>9</v>
      </c>
      <c r="E374" s="71" t="s">
        <v>5743</v>
      </c>
      <c r="F374" s="405">
        <v>0.36</v>
      </c>
      <c r="G374" s="405">
        <v>0.72</v>
      </c>
      <c r="H374" s="190" t="s">
        <v>1398</v>
      </c>
      <c r="I374" s="138" t="s">
        <v>5686</v>
      </c>
      <c r="J374" s="362"/>
    </row>
    <row r="375" spans="1:10" ht="30" customHeight="1" x14ac:dyDescent="0.25">
      <c r="A375" s="410">
        <v>87</v>
      </c>
      <c r="B375" s="76" t="s">
        <v>7182</v>
      </c>
      <c r="C375" s="71" t="s">
        <v>131</v>
      </c>
      <c r="D375" s="71" t="s">
        <v>9</v>
      </c>
      <c r="E375" s="71" t="s">
        <v>5743</v>
      </c>
      <c r="F375" s="405">
        <v>0.3</v>
      </c>
      <c r="G375" s="405">
        <v>0.6</v>
      </c>
      <c r="H375" s="190" t="s">
        <v>1398</v>
      </c>
      <c r="I375" s="190" t="s">
        <v>1417</v>
      </c>
      <c r="J375" s="362"/>
    </row>
    <row r="376" spans="1:10" ht="15" customHeight="1" x14ac:dyDescent="0.25">
      <c r="A376" s="410">
        <v>88</v>
      </c>
      <c r="B376" s="76" t="s">
        <v>7183</v>
      </c>
      <c r="C376" s="71" t="s">
        <v>134</v>
      </c>
      <c r="D376" s="71" t="s">
        <v>9</v>
      </c>
      <c r="E376" s="71" t="s">
        <v>5743</v>
      </c>
      <c r="F376" s="405">
        <v>0.27</v>
      </c>
      <c r="G376" s="405">
        <v>0.54</v>
      </c>
      <c r="H376" s="190" t="s">
        <v>1398</v>
      </c>
      <c r="I376" s="405" t="s">
        <v>1512</v>
      </c>
      <c r="J376" s="362"/>
    </row>
    <row r="377" spans="1:10" ht="15" customHeight="1" x14ac:dyDescent="0.25">
      <c r="A377" s="410">
        <v>89</v>
      </c>
      <c r="B377" s="76" t="s">
        <v>166</v>
      </c>
      <c r="C377" s="71" t="s">
        <v>134</v>
      </c>
      <c r="D377" s="71" t="s">
        <v>9</v>
      </c>
      <c r="E377" s="71" t="s">
        <v>5743</v>
      </c>
      <c r="F377" s="405">
        <v>0.5</v>
      </c>
      <c r="G377" s="405">
        <v>1</v>
      </c>
      <c r="H377" s="190" t="s">
        <v>1398</v>
      </c>
      <c r="I377" s="405" t="s">
        <v>1413</v>
      </c>
      <c r="J377" s="362"/>
    </row>
    <row r="378" spans="1:10" ht="15" customHeight="1" x14ac:dyDescent="0.25">
      <c r="A378" s="410">
        <v>90</v>
      </c>
      <c r="B378" s="76" t="s">
        <v>7184</v>
      </c>
      <c r="C378" s="71" t="s">
        <v>131</v>
      </c>
      <c r="D378" s="71" t="s">
        <v>9</v>
      </c>
      <c r="E378" s="71" t="s">
        <v>5743</v>
      </c>
      <c r="F378" s="405">
        <v>1.5</v>
      </c>
      <c r="G378" s="405">
        <v>3</v>
      </c>
      <c r="H378" s="190" t="s">
        <v>1398</v>
      </c>
      <c r="I378" s="190" t="s">
        <v>1400</v>
      </c>
      <c r="J378" s="362"/>
    </row>
    <row r="379" spans="1:10" ht="15" customHeight="1" x14ac:dyDescent="0.25">
      <c r="A379" s="410">
        <v>91</v>
      </c>
      <c r="B379" s="76" t="s">
        <v>7185</v>
      </c>
      <c r="C379" s="71" t="s">
        <v>134</v>
      </c>
      <c r="D379" s="71" t="s">
        <v>9</v>
      </c>
      <c r="E379" s="71" t="s">
        <v>5743</v>
      </c>
      <c r="F379" s="405">
        <v>0.3</v>
      </c>
      <c r="G379" s="405">
        <v>0.6</v>
      </c>
      <c r="H379" s="190" t="s">
        <v>1398</v>
      </c>
      <c r="I379" s="405" t="s">
        <v>1512</v>
      </c>
      <c r="J379" s="362"/>
    </row>
    <row r="380" spans="1:10" ht="15" customHeight="1" x14ac:dyDescent="0.25">
      <c r="A380" s="410">
        <v>92</v>
      </c>
      <c r="B380" s="76" t="s">
        <v>7186</v>
      </c>
      <c r="C380" s="71" t="s">
        <v>131</v>
      </c>
      <c r="D380" s="71" t="s">
        <v>9</v>
      </c>
      <c r="E380" s="71" t="s">
        <v>5743</v>
      </c>
      <c r="F380" s="405">
        <v>0.65</v>
      </c>
      <c r="G380" s="405">
        <v>1.3</v>
      </c>
      <c r="H380" s="190" t="s">
        <v>1398</v>
      </c>
      <c r="I380" s="190" t="s">
        <v>1408</v>
      </c>
      <c r="J380" s="362"/>
    </row>
    <row r="381" spans="1:10" ht="15" customHeight="1" x14ac:dyDescent="0.25">
      <c r="A381" s="410">
        <v>93</v>
      </c>
      <c r="B381" s="76" t="s">
        <v>7187</v>
      </c>
      <c r="C381" s="71" t="s">
        <v>20</v>
      </c>
      <c r="D381" s="71" t="s">
        <v>9</v>
      </c>
      <c r="E381" s="71" t="s">
        <v>5743</v>
      </c>
      <c r="F381" s="405">
        <v>0.1</v>
      </c>
      <c r="G381" s="405">
        <v>0.2</v>
      </c>
      <c r="H381" s="190" t="s">
        <v>1398</v>
      </c>
      <c r="I381" s="405" t="s">
        <v>1413</v>
      </c>
      <c r="J381" s="362"/>
    </row>
    <row r="382" spans="1:10" ht="30" customHeight="1" x14ac:dyDescent="0.25">
      <c r="A382" s="410">
        <v>94</v>
      </c>
      <c r="B382" s="76" t="s">
        <v>7188</v>
      </c>
      <c r="C382" s="71" t="s">
        <v>134</v>
      </c>
      <c r="D382" s="71" t="s">
        <v>9</v>
      </c>
      <c r="E382" s="71" t="s">
        <v>5743</v>
      </c>
      <c r="F382" s="405">
        <v>0.99</v>
      </c>
      <c r="G382" s="405">
        <v>1.98</v>
      </c>
      <c r="H382" s="190" t="s">
        <v>1398</v>
      </c>
      <c r="I382" s="138" t="s">
        <v>3713</v>
      </c>
      <c r="J382" s="362"/>
    </row>
    <row r="383" spans="1:10" ht="15" customHeight="1" x14ac:dyDescent="0.25">
      <c r="A383" s="410">
        <v>95</v>
      </c>
      <c r="B383" s="76" t="s">
        <v>7189</v>
      </c>
      <c r="C383" s="71" t="s">
        <v>131</v>
      </c>
      <c r="D383" s="71" t="s">
        <v>9</v>
      </c>
      <c r="E383" s="71" t="s">
        <v>5743</v>
      </c>
      <c r="F383" s="405">
        <v>1</v>
      </c>
      <c r="G383" s="405">
        <v>2</v>
      </c>
      <c r="H383" s="190" t="s">
        <v>1398</v>
      </c>
      <c r="I383" s="190" t="s">
        <v>1400</v>
      </c>
      <c r="J383" s="362"/>
    </row>
    <row r="384" spans="1:10" ht="15" customHeight="1" x14ac:dyDescent="0.25">
      <c r="A384" s="410">
        <v>96</v>
      </c>
      <c r="B384" s="76" t="s">
        <v>7190</v>
      </c>
      <c r="C384" s="71" t="s">
        <v>134</v>
      </c>
      <c r="D384" s="71" t="s">
        <v>7104</v>
      </c>
      <c r="E384" s="71" t="s">
        <v>6190</v>
      </c>
      <c r="F384" s="405">
        <v>0.92</v>
      </c>
      <c r="G384" s="405">
        <v>1.84</v>
      </c>
      <c r="H384" s="72" t="s">
        <v>45</v>
      </c>
      <c r="I384" s="405" t="s">
        <v>46</v>
      </c>
      <c r="J384" s="362"/>
    </row>
    <row r="385" spans="1:10" ht="15" customHeight="1" x14ac:dyDescent="0.25">
      <c r="A385" s="410">
        <v>97</v>
      </c>
      <c r="B385" s="76" t="s">
        <v>7191</v>
      </c>
      <c r="C385" s="71" t="s">
        <v>155</v>
      </c>
      <c r="D385" s="71" t="s">
        <v>9</v>
      </c>
      <c r="E385" s="71" t="s">
        <v>5743</v>
      </c>
      <c r="F385" s="405">
        <v>0.14000000000000001</v>
      </c>
      <c r="G385" s="405">
        <v>0.28000000000000003</v>
      </c>
      <c r="H385" s="190" t="s">
        <v>1398</v>
      </c>
      <c r="I385" s="138" t="s">
        <v>1406</v>
      </c>
      <c r="J385" s="362"/>
    </row>
    <row r="386" spans="1:10" ht="15" customHeight="1" x14ac:dyDescent="0.25">
      <c r="A386" s="410">
        <v>98</v>
      </c>
      <c r="B386" s="76" t="s">
        <v>7192</v>
      </c>
      <c r="C386" s="71" t="s">
        <v>131</v>
      </c>
      <c r="D386" s="71" t="s">
        <v>9</v>
      </c>
      <c r="E386" s="71" t="s">
        <v>5743</v>
      </c>
      <c r="F386" s="405">
        <v>0.34</v>
      </c>
      <c r="G386" s="405">
        <v>0.68</v>
      </c>
      <c r="H386" s="190" t="s">
        <v>1398</v>
      </c>
      <c r="I386" s="190" t="s">
        <v>1400</v>
      </c>
      <c r="J386" s="362"/>
    </row>
    <row r="387" spans="1:10" ht="75" customHeight="1" x14ac:dyDescent="0.25">
      <c r="A387" s="410">
        <v>99</v>
      </c>
      <c r="B387" s="76" t="s">
        <v>7193</v>
      </c>
      <c r="C387" s="71" t="s">
        <v>134</v>
      </c>
      <c r="D387" s="71" t="s">
        <v>9</v>
      </c>
      <c r="E387" s="71" t="s">
        <v>5743</v>
      </c>
      <c r="F387" s="405">
        <v>1.4</v>
      </c>
      <c r="G387" s="405">
        <v>2.8</v>
      </c>
      <c r="H387" s="190" t="s">
        <v>1398</v>
      </c>
      <c r="I387" s="405" t="s">
        <v>1413</v>
      </c>
      <c r="J387" s="362"/>
    </row>
    <row r="388" spans="1:10" ht="45" customHeight="1" x14ac:dyDescent="0.25">
      <c r="A388" s="410">
        <v>100</v>
      </c>
      <c r="B388" s="76" t="s">
        <v>7194</v>
      </c>
      <c r="C388" s="71" t="s">
        <v>134</v>
      </c>
      <c r="D388" s="71" t="s">
        <v>9</v>
      </c>
      <c r="E388" s="71" t="s">
        <v>5743</v>
      </c>
      <c r="F388" s="405">
        <v>1.03</v>
      </c>
      <c r="G388" s="405">
        <v>2.06</v>
      </c>
      <c r="H388" s="190" t="s">
        <v>1398</v>
      </c>
      <c r="I388" s="405" t="s">
        <v>1413</v>
      </c>
      <c r="J388" s="362"/>
    </row>
    <row r="389" spans="1:10" ht="30" customHeight="1" x14ac:dyDescent="0.25">
      <c r="A389" s="410">
        <v>101</v>
      </c>
      <c r="B389" s="76" t="s">
        <v>7195</v>
      </c>
      <c r="C389" s="71" t="s">
        <v>134</v>
      </c>
      <c r="D389" s="71" t="s">
        <v>9</v>
      </c>
      <c r="E389" s="71" t="s">
        <v>5743</v>
      </c>
      <c r="F389" s="405">
        <v>0.25</v>
      </c>
      <c r="G389" s="405">
        <v>0.5</v>
      </c>
      <c r="H389" s="190" t="s">
        <v>1398</v>
      </c>
      <c r="I389" s="405" t="s">
        <v>1413</v>
      </c>
      <c r="J389" s="362"/>
    </row>
    <row r="390" spans="1:10" ht="15" customHeight="1" x14ac:dyDescent="0.25">
      <c r="A390" s="410">
        <v>102</v>
      </c>
      <c r="B390" s="76" t="s">
        <v>7196</v>
      </c>
      <c r="C390" s="71" t="s">
        <v>134</v>
      </c>
      <c r="D390" s="71" t="s">
        <v>9</v>
      </c>
      <c r="E390" s="71" t="s">
        <v>5743</v>
      </c>
      <c r="F390" s="405">
        <v>0.35</v>
      </c>
      <c r="G390" s="405">
        <v>0.7</v>
      </c>
      <c r="H390" s="190" t="s">
        <v>1398</v>
      </c>
      <c r="I390" s="138" t="s">
        <v>1406</v>
      </c>
      <c r="J390" s="362"/>
    </row>
    <row r="391" spans="1:10" ht="45" customHeight="1" x14ac:dyDescent="0.25">
      <c r="A391" s="410">
        <v>103</v>
      </c>
      <c r="B391" s="76" t="s">
        <v>7197</v>
      </c>
      <c r="C391" s="71" t="s">
        <v>131</v>
      </c>
      <c r="D391" s="71" t="s">
        <v>9</v>
      </c>
      <c r="E391" s="71" t="s">
        <v>5743</v>
      </c>
      <c r="F391" s="405"/>
      <c r="G391" s="405">
        <v>0</v>
      </c>
      <c r="H391" s="190">
        <v>0</v>
      </c>
      <c r="I391" s="190">
        <v>0</v>
      </c>
      <c r="J391" s="414" t="s">
        <v>7119</v>
      </c>
    </row>
    <row r="392" spans="1:10" ht="15" customHeight="1" x14ac:dyDescent="0.25">
      <c r="A392" s="410">
        <v>104</v>
      </c>
      <c r="B392" s="76" t="s">
        <v>7198</v>
      </c>
      <c r="C392" s="71" t="s">
        <v>131</v>
      </c>
      <c r="D392" s="71" t="s">
        <v>9</v>
      </c>
      <c r="E392" s="71" t="s">
        <v>5743</v>
      </c>
      <c r="F392" s="405">
        <v>0.76</v>
      </c>
      <c r="G392" s="405">
        <v>1.52</v>
      </c>
      <c r="H392" s="190" t="s">
        <v>1398</v>
      </c>
      <c r="I392" s="190" t="s">
        <v>5550</v>
      </c>
      <c r="J392" s="362"/>
    </row>
    <row r="393" spans="1:10" ht="15" customHeight="1" x14ac:dyDescent="0.25">
      <c r="A393" s="410">
        <v>105</v>
      </c>
      <c r="B393" s="76" t="s">
        <v>7199</v>
      </c>
      <c r="C393" s="71" t="s">
        <v>20</v>
      </c>
      <c r="D393" s="71" t="s">
        <v>9</v>
      </c>
      <c r="E393" s="71" t="s">
        <v>5743</v>
      </c>
      <c r="F393" s="405">
        <v>0.16</v>
      </c>
      <c r="G393" s="405">
        <v>0.32</v>
      </c>
      <c r="H393" s="190" t="s">
        <v>1398</v>
      </c>
      <c r="I393" s="405" t="s">
        <v>1413</v>
      </c>
      <c r="J393" s="362"/>
    </row>
    <row r="394" spans="1:10" ht="15" customHeight="1" x14ac:dyDescent="0.25">
      <c r="A394" s="410">
        <v>106</v>
      </c>
      <c r="B394" s="76" t="s">
        <v>7200</v>
      </c>
      <c r="C394" s="71" t="s">
        <v>131</v>
      </c>
      <c r="D394" s="71" t="s">
        <v>9</v>
      </c>
      <c r="E394" s="71" t="s">
        <v>5743</v>
      </c>
      <c r="F394" s="405">
        <v>0.2</v>
      </c>
      <c r="G394" s="405">
        <v>0.4</v>
      </c>
      <c r="H394" s="190" t="s">
        <v>1398</v>
      </c>
      <c r="I394" s="190" t="s">
        <v>1417</v>
      </c>
      <c r="J394" s="362"/>
    </row>
    <row r="395" spans="1:10" ht="15" customHeight="1" x14ac:dyDescent="0.25">
      <c r="A395" s="410">
        <v>107</v>
      </c>
      <c r="B395" s="76" t="s">
        <v>7201</v>
      </c>
      <c r="C395" s="71" t="s">
        <v>131</v>
      </c>
      <c r="D395" s="71" t="s">
        <v>9</v>
      </c>
      <c r="E395" s="71" t="s">
        <v>5743</v>
      </c>
      <c r="F395" s="405">
        <v>0.19500000000000001</v>
      </c>
      <c r="G395" s="405">
        <v>0.39</v>
      </c>
      <c r="H395" s="190" t="s">
        <v>1398</v>
      </c>
      <c r="I395" s="190" t="s">
        <v>1417</v>
      </c>
      <c r="J395" s="362"/>
    </row>
    <row r="396" spans="1:10" ht="15" customHeight="1" x14ac:dyDescent="0.25">
      <c r="A396" s="410">
        <v>108</v>
      </c>
      <c r="B396" s="76" t="s">
        <v>7202</v>
      </c>
      <c r="C396" s="71" t="s">
        <v>131</v>
      </c>
      <c r="D396" s="71" t="s">
        <v>9</v>
      </c>
      <c r="E396" s="71" t="s">
        <v>5743</v>
      </c>
      <c r="F396" s="405">
        <v>0.36</v>
      </c>
      <c r="G396" s="405">
        <v>0.72</v>
      </c>
      <c r="H396" s="190" t="s">
        <v>1398</v>
      </c>
      <c r="I396" s="138" t="s">
        <v>5686</v>
      </c>
      <c r="J396" s="362"/>
    </row>
    <row r="397" spans="1:10" ht="30" customHeight="1" x14ac:dyDescent="0.25">
      <c r="A397" s="410">
        <v>109</v>
      </c>
      <c r="B397" s="76" t="s">
        <v>7203</v>
      </c>
      <c r="C397" s="71" t="s">
        <v>131</v>
      </c>
      <c r="D397" s="71" t="s">
        <v>9</v>
      </c>
      <c r="E397" s="71" t="s">
        <v>5743</v>
      </c>
      <c r="F397" s="405">
        <v>7.0000000000000007E-2</v>
      </c>
      <c r="G397" s="405">
        <v>0.14000000000000001</v>
      </c>
      <c r="H397" s="190" t="s">
        <v>1398</v>
      </c>
      <c r="I397" s="138" t="s">
        <v>5686</v>
      </c>
      <c r="J397" s="362"/>
    </row>
    <row r="398" spans="1:10" ht="30" customHeight="1" x14ac:dyDescent="0.25">
      <c r="A398" s="410">
        <v>110</v>
      </c>
      <c r="B398" s="76" t="s">
        <v>7204</v>
      </c>
      <c r="C398" s="71" t="s">
        <v>131</v>
      </c>
      <c r="D398" s="71" t="s">
        <v>9</v>
      </c>
      <c r="E398" s="71"/>
      <c r="F398" s="405">
        <v>0.17</v>
      </c>
      <c r="G398" s="405">
        <v>0.34</v>
      </c>
      <c r="H398" s="190">
        <v>0</v>
      </c>
      <c r="I398" s="190">
        <v>0</v>
      </c>
      <c r="J398" s="379" t="s">
        <v>6905</v>
      </c>
    </row>
    <row r="399" spans="1:10" ht="45" customHeight="1" x14ac:dyDescent="0.25">
      <c r="A399" s="410">
        <v>111</v>
      </c>
      <c r="B399" s="76" t="s">
        <v>7205</v>
      </c>
      <c r="C399" s="71" t="s">
        <v>14</v>
      </c>
      <c r="D399" s="71" t="s">
        <v>7104</v>
      </c>
      <c r="E399" s="71" t="s">
        <v>6190</v>
      </c>
      <c r="F399" s="405">
        <v>0.69299999999999995</v>
      </c>
      <c r="G399" s="405">
        <v>1.39</v>
      </c>
      <c r="H399" s="72" t="s">
        <v>45</v>
      </c>
      <c r="I399" s="405" t="s">
        <v>59</v>
      </c>
      <c r="J399" s="362"/>
    </row>
    <row r="400" spans="1:10" ht="15" customHeight="1" x14ac:dyDescent="0.25">
      <c r="A400" s="410">
        <v>112</v>
      </c>
      <c r="B400" s="76" t="s">
        <v>7206</v>
      </c>
      <c r="C400" s="71" t="s">
        <v>14</v>
      </c>
      <c r="D400" s="71" t="s">
        <v>9</v>
      </c>
      <c r="E400" s="71" t="s">
        <v>5743</v>
      </c>
      <c r="F400" s="405">
        <v>0.27</v>
      </c>
      <c r="G400" s="405">
        <v>0.54</v>
      </c>
      <c r="H400" s="190" t="s">
        <v>1398</v>
      </c>
      <c r="I400" s="138" t="s">
        <v>1406</v>
      </c>
      <c r="J400" s="362"/>
    </row>
    <row r="401" spans="1:10" ht="15" customHeight="1" x14ac:dyDescent="0.25">
      <c r="A401" s="410">
        <v>113</v>
      </c>
      <c r="B401" s="76" t="s">
        <v>7207</v>
      </c>
      <c r="C401" s="71" t="s">
        <v>131</v>
      </c>
      <c r="D401" s="71" t="s">
        <v>9</v>
      </c>
      <c r="E401" s="71" t="s">
        <v>5743</v>
      </c>
      <c r="F401" s="405">
        <v>0.3</v>
      </c>
      <c r="G401" s="405">
        <v>0.6</v>
      </c>
      <c r="H401" s="190" t="s">
        <v>1398</v>
      </c>
      <c r="I401" s="190" t="s">
        <v>1408</v>
      </c>
      <c r="J401" s="362"/>
    </row>
    <row r="402" spans="1:10" ht="15" customHeight="1" x14ac:dyDescent="0.25">
      <c r="A402" s="410">
        <v>114</v>
      </c>
      <c r="B402" s="76" t="s">
        <v>7208</v>
      </c>
      <c r="C402" s="71" t="s">
        <v>131</v>
      </c>
      <c r="D402" s="71" t="s">
        <v>9</v>
      </c>
      <c r="E402" s="71" t="s">
        <v>5743</v>
      </c>
      <c r="F402" s="405">
        <v>0.32</v>
      </c>
      <c r="G402" s="405">
        <v>0.64</v>
      </c>
      <c r="H402" s="190" t="s">
        <v>1398</v>
      </c>
      <c r="I402" s="190" t="s">
        <v>1408</v>
      </c>
      <c r="J402" s="362"/>
    </row>
    <row r="403" spans="1:10" ht="30" customHeight="1" x14ac:dyDescent="0.25">
      <c r="A403" s="410">
        <v>115</v>
      </c>
      <c r="B403" s="76" t="s">
        <v>7209</v>
      </c>
      <c r="C403" s="411" t="s">
        <v>131</v>
      </c>
      <c r="D403" s="71" t="s">
        <v>9</v>
      </c>
      <c r="E403" s="411" t="s">
        <v>5743</v>
      </c>
      <c r="F403" s="411">
        <v>0.22</v>
      </c>
      <c r="G403" s="411">
        <v>0.44</v>
      </c>
      <c r="H403" s="190" t="s">
        <v>1398</v>
      </c>
      <c r="I403" s="190" t="s">
        <v>1417</v>
      </c>
      <c r="J403" s="413" t="s">
        <v>7210</v>
      </c>
    </row>
    <row r="404" spans="1:10" ht="30" customHeight="1" x14ac:dyDescent="0.25">
      <c r="A404" s="410">
        <v>116</v>
      </c>
      <c r="B404" s="76" t="s">
        <v>7211</v>
      </c>
      <c r="C404" s="71" t="s">
        <v>131</v>
      </c>
      <c r="D404" s="71" t="s">
        <v>9</v>
      </c>
      <c r="E404" s="71" t="s">
        <v>5743</v>
      </c>
      <c r="F404" s="405"/>
      <c r="G404" s="405">
        <v>0</v>
      </c>
      <c r="H404" s="190">
        <v>0</v>
      </c>
      <c r="I404" s="138">
        <v>0</v>
      </c>
      <c r="J404" s="379" t="s">
        <v>6905</v>
      </c>
    </row>
    <row r="405" spans="1:10" ht="15" customHeight="1" x14ac:dyDescent="0.25">
      <c r="A405" s="410">
        <v>117</v>
      </c>
      <c r="B405" s="76" t="s">
        <v>178</v>
      </c>
      <c r="C405" s="71" t="s">
        <v>20</v>
      </c>
      <c r="D405" s="71" t="s">
        <v>9</v>
      </c>
      <c r="E405" s="71" t="s">
        <v>5743</v>
      </c>
      <c r="F405" s="405">
        <v>0.5</v>
      </c>
      <c r="G405" s="405">
        <v>1</v>
      </c>
      <c r="H405" s="190" t="s">
        <v>1398</v>
      </c>
      <c r="I405" s="405" t="s">
        <v>1413</v>
      </c>
      <c r="J405" s="362"/>
    </row>
    <row r="406" spans="1:10" ht="15" customHeight="1" x14ac:dyDescent="0.25">
      <c r="A406" s="410">
        <v>118</v>
      </c>
      <c r="B406" s="76" t="s">
        <v>7212</v>
      </c>
      <c r="C406" s="71" t="s">
        <v>131</v>
      </c>
      <c r="D406" s="71" t="s">
        <v>9</v>
      </c>
      <c r="E406" s="71" t="s">
        <v>5743</v>
      </c>
      <c r="F406" s="405">
        <v>0.35</v>
      </c>
      <c r="G406" s="405">
        <v>0.7</v>
      </c>
      <c r="H406" s="190" t="s">
        <v>1398</v>
      </c>
      <c r="I406" s="138" t="s">
        <v>1399</v>
      </c>
      <c r="J406" s="362"/>
    </row>
    <row r="407" spans="1:10" ht="30" customHeight="1" x14ac:dyDescent="0.25">
      <c r="A407" s="410">
        <v>119</v>
      </c>
      <c r="B407" s="76" t="s">
        <v>7213</v>
      </c>
      <c r="C407" s="71" t="s">
        <v>134</v>
      </c>
      <c r="D407" s="71" t="s">
        <v>9</v>
      </c>
      <c r="E407" s="71" t="s">
        <v>5743</v>
      </c>
      <c r="F407" s="405">
        <v>6.5000000000000002E-2</v>
      </c>
      <c r="G407" s="405">
        <v>0.13</v>
      </c>
      <c r="H407" s="190" t="s">
        <v>1398</v>
      </c>
      <c r="I407" s="405" t="s">
        <v>1512</v>
      </c>
      <c r="J407" s="413" t="s">
        <v>7154</v>
      </c>
    </row>
    <row r="408" spans="1:10" ht="30" customHeight="1" x14ac:dyDescent="0.25">
      <c r="A408" s="410">
        <v>120</v>
      </c>
      <c r="B408" s="76" t="s">
        <v>7214</v>
      </c>
      <c r="C408" s="71" t="s">
        <v>134</v>
      </c>
      <c r="D408" s="71" t="s">
        <v>9</v>
      </c>
      <c r="E408" s="71"/>
      <c r="F408" s="405">
        <v>0.32</v>
      </c>
      <c r="G408" s="405">
        <v>0.64</v>
      </c>
      <c r="H408" s="190">
        <v>0</v>
      </c>
      <c r="I408" s="138">
        <v>0</v>
      </c>
      <c r="J408" s="379" t="s">
        <v>6905</v>
      </c>
    </row>
    <row r="409" spans="1:10" ht="15" customHeight="1" x14ac:dyDescent="0.25">
      <c r="A409" s="410">
        <v>121</v>
      </c>
      <c r="B409" s="76" t="s">
        <v>7215</v>
      </c>
      <c r="C409" s="71" t="s">
        <v>134</v>
      </c>
      <c r="D409" s="71" t="s">
        <v>9</v>
      </c>
      <c r="E409" s="71" t="s">
        <v>5743</v>
      </c>
      <c r="F409" s="405">
        <v>0.2</v>
      </c>
      <c r="G409" s="405">
        <v>0.4</v>
      </c>
      <c r="H409" s="190" t="s">
        <v>1398</v>
      </c>
      <c r="I409" s="138" t="s">
        <v>3713</v>
      </c>
      <c r="J409" s="362"/>
    </row>
    <row r="410" spans="1:10" ht="15" customHeight="1" x14ac:dyDescent="0.25">
      <c r="A410" s="410">
        <v>122</v>
      </c>
      <c r="B410" s="76" t="s">
        <v>7216</v>
      </c>
      <c r="C410" s="71" t="s">
        <v>134</v>
      </c>
      <c r="D410" s="71" t="s">
        <v>9</v>
      </c>
      <c r="E410" s="71" t="s">
        <v>5743</v>
      </c>
      <c r="F410" s="405">
        <v>0.3</v>
      </c>
      <c r="G410" s="405">
        <v>0.6</v>
      </c>
      <c r="H410" s="190" t="s">
        <v>1398</v>
      </c>
      <c r="I410" s="405" t="s">
        <v>1413</v>
      </c>
      <c r="J410" s="362"/>
    </row>
    <row r="411" spans="1:10" ht="15" customHeight="1" x14ac:dyDescent="0.25">
      <c r="A411" s="410">
        <v>123</v>
      </c>
      <c r="B411" s="76" t="s">
        <v>7217</v>
      </c>
      <c r="C411" s="71" t="s">
        <v>131</v>
      </c>
      <c r="D411" s="71" t="s">
        <v>9</v>
      </c>
      <c r="E411" s="71" t="s">
        <v>6190</v>
      </c>
      <c r="F411" s="405">
        <v>1.6</v>
      </c>
      <c r="G411" s="405">
        <v>3.2</v>
      </c>
      <c r="H411" s="190" t="s">
        <v>1398</v>
      </c>
      <c r="I411" s="138" t="s">
        <v>2268</v>
      </c>
      <c r="J411" s="362"/>
    </row>
    <row r="412" spans="1:10" ht="15" customHeight="1" x14ac:dyDescent="0.25">
      <c r="A412" s="410">
        <v>124</v>
      </c>
      <c r="B412" s="76" t="s">
        <v>7218</v>
      </c>
      <c r="C412" s="71" t="s">
        <v>131</v>
      </c>
      <c r="D412" s="71" t="s">
        <v>9</v>
      </c>
      <c r="E412" s="71" t="s">
        <v>6190</v>
      </c>
      <c r="F412" s="405">
        <v>0.50700000000000001</v>
      </c>
      <c r="G412" s="405">
        <v>1.01</v>
      </c>
      <c r="H412" s="190" t="s">
        <v>1398</v>
      </c>
      <c r="I412" s="138" t="s">
        <v>2268</v>
      </c>
      <c r="J412" s="362" t="s">
        <v>7219</v>
      </c>
    </row>
    <row r="413" spans="1:10" ht="30" customHeight="1" x14ac:dyDescent="0.25">
      <c r="A413" s="410">
        <v>125</v>
      </c>
      <c r="B413" s="76" t="s">
        <v>7220</v>
      </c>
      <c r="C413" s="71" t="s">
        <v>473</v>
      </c>
      <c r="D413" s="71" t="s">
        <v>9</v>
      </c>
      <c r="E413" s="71"/>
      <c r="F413" s="405">
        <v>0.4</v>
      </c>
      <c r="G413" s="405">
        <v>0.8</v>
      </c>
      <c r="H413" s="190">
        <v>0</v>
      </c>
      <c r="I413" s="190">
        <v>0</v>
      </c>
      <c r="J413" s="379" t="s">
        <v>6905</v>
      </c>
    </row>
    <row r="414" spans="1:10" ht="30" customHeight="1" x14ac:dyDescent="0.25">
      <c r="A414" s="410">
        <v>126</v>
      </c>
      <c r="B414" s="76" t="s">
        <v>7221</v>
      </c>
      <c r="C414" s="71" t="s">
        <v>131</v>
      </c>
      <c r="D414" s="71" t="s">
        <v>9</v>
      </c>
      <c r="E414" s="71" t="s">
        <v>5743</v>
      </c>
      <c r="F414" s="405">
        <v>0.48</v>
      </c>
      <c r="G414" s="405">
        <v>0.96</v>
      </c>
      <c r="H414" s="190" t="s">
        <v>1398</v>
      </c>
      <c r="I414" s="190" t="s">
        <v>1417</v>
      </c>
      <c r="J414" s="362"/>
    </row>
    <row r="415" spans="1:10" ht="15" customHeight="1" x14ac:dyDescent="0.25">
      <c r="A415" s="410">
        <v>127</v>
      </c>
      <c r="B415" s="76" t="s">
        <v>7222</v>
      </c>
      <c r="C415" s="71" t="s">
        <v>134</v>
      </c>
      <c r="D415" s="71" t="s">
        <v>9</v>
      </c>
      <c r="E415" s="71" t="s">
        <v>5743</v>
      </c>
      <c r="F415" s="405">
        <v>0.46</v>
      </c>
      <c r="G415" s="405">
        <v>0.92</v>
      </c>
      <c r="H415" s="190" t="s">
        <v>1398</v>
      </c>
      <c r="I415" s="138" t="s">
        <v>3713</v>
      </c>
      <c r="J415" s="362"/>
    </row>
    <row r="416" spans="1:10" ht="15" customHeight="1" x14ac:dyDescent="0.25">
      <c r="A416" s="410">
        <v>128</v>
      </c>
      <c r="B416" s="76" t="s">
        <v>7223</v>
      </c>
      <c r="C416" s="71" t="s">
        <v>134</v>
      </c>
      <c r="D416" s="71" t="s">
        <v>9</v>
      </c>
      <c r="E416" s="71" t="s">
        <v>5743</v>
      </c>
      <c r="F416" s="405">
        <v>0.15</v>
      </c>
      <c r="G416" s="405">
        <v>0.3</v>
      </c>
      <c r="H416" s="190" t="s">
        <v>1398</v>
      </c>
      <c r="I416" s="138" t="s">
        <v>3713</v>
      </c>
      <c r="J416" s="362"/>
    </row>
    <row r="417" spans="1:10" ht="15" customHeight="1" x14ac:dyDescent="0.25">
      <c r="A417" s="410">
        <v>129</v>
      </c>
      <c r="B417" s="76" t="s">
        <v>7224</v>
      </c>
      <c r="C417" s="71" t="s">
        <v>134</v>
      </c>
      <c r="D417" s="71" t="s">
        <v>7104</v>
      </c>
      <c r="E417" s="71" t="s">
        <v>6190</v>
      </c>
      <c r="F417" s="405">
        <v>0.66</v>
      </c>
      <c r="G417" s="405">
        <v>1.32</v>
      </c>
      <c r="H417" s="72" t="s">
        <v>45</v>
      </c>
      <c r="I417" s="405" t="s">
        <v>46</v>
      </c>
      <c r="J417" s="362"/>
    </row>
    <row r="418" spans="1:10" ht="15" customHeight="1" x14ac:dyDescent="0.25">
      <c r="A418" s="410">
        <v>130</v>
      </c>
      <c r="B418" s="76" t="s">
        <v>7225</v>
      </c>
      <c r="C418" s="71" t="s">
        <v>131</v>
      </c>
      <c r="D418" s="71" t="s">
        <v>9</v>
      </c>
      <c r="E418" s="71" t="s">
        <v>5743</v>
      </c>
      <c r="F418" s="405">
        <v>0.3</v>
      </c>
      <c r="G418" s="405">
        <v>0.6</v>
      </c>
      <c r="H418" s="190" t="s">
        <v>1398</v>
      </c>
      <c r="I418" s="190" t="s">
        <v>1417</v>
      </c>
      <c r="J418" s="362"/>
    </row>
    <row r="419" spans="1:10" ht="15" customHeight="1" x14ac:dyDescent="0.25">
      <c r="A419" s="410">
        <v>131</v>
      </c>
      <c r="B419" s="76" t="s">
        <v>7226</v>
      </c>
      <c r="C419" s="71" t="s">
        <v>131</v>
      </c>
      <c r="D419" s="71" t="s">
        <v>9</v>
      </c>
      <c r="E419" s="71" t="s">
        <v>5743</v>
      </c>
      <c r="F419" s="405">
        <v>0.4</v>
      </c>
      <c r="G419" s="405">
        <v>0.8</v>
      </c>
      <c r="H419" s="190" t="s">
        <v>1398</v>
      </c>
      <c r="I419" s="190" t="s">
        <v>1417</v>
      </c>
      <c r="J419" s="362" t="s">
        <v>7227</v>
      </c>
    </row>
    <row r="420" spans="1:10" ht="30" customHeight="1" x14ac:dyDescent="0.25">
      <c r="A420" s="410">
        <v>132</v>
      </c>
      <c r="B420" s="76" t="s">
        <v>7228</v>
      </c>
      <c r="C420" s="71" t="s">
        <v>155</v>
      </c>
      <c r="D420" s="71" t="s">
        <v>9</v>
      </c>
      <c r="E420" s="71" t="s">
        <v>5743</v>
      </c>
      <c r="F420" s="405">
        <v>0.5</v>
      </c>
      <c r="G420" s="405">
        <v>1</v>
      </c>
      <c r="H420" s="190" t="s">
        <v>1398</v>
      </c>
      <c r="I420" s="138" t="s">
        <v>1413</v>
      </c>
      <c r="J420" s="362"/>
    </row>
    <row r="421" spans="1:10" ht="15" customHeight="1" x14ac:dyDescent="0.25">
      <c r="A421" s="410">
        <v>133</v>
      </c>
      <c r="B421" s="76" t="s">
        <v>7229</v>
      </c>
      <c r="C421" s="71" t="s">
        <v>20</v>
      </c>
      <c r="D421" s="71" t="s">
        <v>9</v>
      </c>
      <c r="E421" s="71" t="s">
        <v>6190</v>
      </c>
      <c r="F421" s="405">
        <v>0.13</v>
      </c>
      <c r="G421" s="405">
        <v>0.26</v>
      </c>
      <c r="H421" s="190" t="s">
        <v>1398</v>
      </c>
      <c r="I421" s="138" t="s">
        <v>1520</v>
      </c>
      <c r="J421" s="362"/>
    </row>
    <row r="422" spans="1:10" ht="15" customHeight="1" x14ac:dyDescent="0.25">
      <c r="A422" s="410">
        <v>134</v>
      </c>
      <c r="B422" s="76" t="s">
        <v>191</v>
      </c>
      <c r="C422" s="71" t="s">
        <v>134</v>
      </c>
      <c r="D422" s="71" t="s">
        <v>9</v>
      </c>
      <c r="E422" s="71" t="s">
        <v>5743</v>
      </c>
      <c r="F422" s="405">
        <v>0.71499999999999997</v>
      </c>
      <c r="G422" s="405">
        <v>1.43</v>
      </c>
      <c r="H422" s="190" t="s">
        <v>1398</v>
      </c>
      <c r="I422" s="138" t="s">
        <v>3713</v>
      </c>
      <c r="J422" s="362"/>
    </row>
    <row r="423" spans="1:10" ht="15" customHeight="1" x14ac:dyDescent="0.25">
      <c r="A423" s="410">
        <v>135</v>
      </c>
      <c r="B423" s="76" t="s">
        <v>7230</v>
      </c>
      <c r="C423" s="71" t="s">
        <v>14</v>
      </c>
      <c r="D423" s="71" t="s">
        <v>7104</v>
      </c>
      <c r="E423" s="71" t="s">
        <v>6190</v>
      </c>
      <c r="F423" s="405">
        <v>1.8</v>
      </c>
      <c r="G423" s="405">
        <v>3.6</v>
      </c>
      <c r="H423" s="72" t="s">
        <v>45</v>
      </c>
      <c r="I423" s="405" t="s">
        <v>46</v>
      </c>
      <c r="J423" s="362"/>
    </row>
    <row r="424" spans="1:10" ht="15" customHeight="1" x14ac:dyDescent="0.25">
      <c r="A424" s="410">
        <v>136</v>
      </c>
      <c r="B424" s="76" t="s">
        <v>7231</v>
      </c>
      <c r="C424" s="71" t="s">
        <v>14</v>
      </c>
      <c r="D424" s="71" t="s">
        <v>7104</v>
      </c>
      <c r="E424" s="71" t="s">
        <v>6190</v>
      </c>
      <c r="F424" s="405">
        <v>0.95</v>
      </c>
      <c r="G424" s="405">
        <v>1.9</v>
      </c>
      <c r="H424" s="72" t="s">
        <v>45</v>
      </c>
      <c r="I424" s="405" t="s">
        <v>59</v>
      </c>
      <c r="J424" s="362"/>
    </row>
    <row r="425" spans="1:10" ht="15" customHeight="1" x14ac:dyDescent="0.25">
      <c r="A425" s="410">
        <v>137</v>
      </c>
      <c r="B425" s="76" t="s">
        <v>7232</v>
      </c>
      <c r="C425" s="71" t="s">
        <v>131</v>
      </c>
      <c r="D425" s="71" t="s">
        <v>9</v>
      </c>
      <c r="E425" s="71" t="s">
        <v>5743</v>
      </c>
      <c r="F425" s="405">
        <v>0.42499999999999999</v>
      </c>
      <c r="G425" s="405">
        <v>0.85</v>
      </c>
      <c r="H425" s="190" t="s">
        <v>1398</v>
      </c>
      <c r="I425" s="190" t="s">
        <v>1400</v>
      </c>
      <c r="J425" s="362"/>
    </row>
    <row r="426" spans="1:10" ht="15" customHeight="1" x14ac:dyDescent="0.25">
      <c r="A426" s="410">
        <v>138</v>
      </c>
      <c r="B426" s="76" t="s">
        <v>7233</v>
      </c>
      <c r="C426" s="71" t="s">
        <v>134</v>
      </c>
      <c r="D426" s="71" t="s">
        <v>9</v>
      </c>
      <c r="E426" s="71" t="s">
        <v>5743</v>
      </c>
      <c r="F426" s="405">
        <v>0.35</v>
      </c>
      <c r="G426" s="405">
        <v>0.7</v>
      </c>
      <c r="H426" s="190" t="s">
        <v>1398</v>
      </c>
      <c r="I426" s="405" t="s">
        <v>1413</v>
      </c>
      <c r="J426" s="362"/>
    </row>
    <row r="427" spans="1:10" ht="15" customHeight="1" x14ac:dyDescent="0.25">
      <c r="A427" s="410">
        <v>139</v>
      </c>
      <c r="B427" s="76" t="s">
        <v>7234</v>
      </c>
      <c r="C427" s="71" t="s">
        <v>134</v>
      </c>
      <c r="D427" s="71" t="s">
        <v>9</v>
      </c>
      <c r="E427" s="71" t="s">
        <v>5743</v>
      </c>
      <c r="F427" s="405">
        <v>0.26</v>
      </c>
      <c r="G427" s="405">
        <v>0.52</v>
      </c>
      <c r="H427" s="190" t="s">
        <v>1398</v>
      </c>
      <c r="I427" s="405" t="s">
        <v>1512</v>
      </c>
      <c r="J427" s="362"/>
    </row>
    <row r="428" spans="1:10" ht="15" customHeight="1" x14ac:dyDescent="0.25">
      <c r="A428" s="410">
        <v>140</v>
      </c>
      <c r="B428" s="76" t="s">
        <v>7235</v>
      </c>
      <c r="C428" s="71" t="s">
        <v>131</v>
      </c>
      <c r="D428" s="71" t="s">
        <v>9</v>
      </c>
      <c r="E428" s="71" t="s">
        <v>5743</v>
      </c>
      <c r="F428" s="405">
        <v>0.05</v>
      </c>
      <c r="G428" s="405">
        <v>0.1</v>
      </c>
      <c r="H428" s="190" t="s">
        <v>1398</v>
      </c>
      <c r="I428" s="190" t="s">
        <v>1417</v>
      </c>
      <c r="J428" s="362"/>
    </row>
    <row r="429" spans="1:10" ht="30" customHeight="1" x14ac:dyDescent="0.25">
      <c r="A429" s="410">
        <v>141</v>
      </c>
      <c r="B429" s="76" t="s">
        <v>7236</v>
      </c>
      <c r="C429" s="71" t="s">
        <v>134</v>
      </c>
      <c r="D429" s="71" t="s">
        <v>9</v>
      </c>
      <c r="E429" s="71" t="s">
        <v>5743</v>
      </c>
      <c r="F429" s="405">
        <v>0.17</v>
      </c>
      <c r="G429" s="405">
        <v>0.34</v>
      </c>
      <c r="H429" s="190">
        <v>0</v>
      </c>
      <c r="I429" s="138">
        <v>0</v>
      </c>
      <c r="J429" s="379" t="s">
        <v>6905</v>
      </c>
    </row>
    <row r="430" spans="1:10" ht="15" customHeight="1" x14ac:dyDescent="0.25">
      <c r="A430" s="410">
        <v>142</v>
      </c>
      <c r="B430" s="76" t="s">
        <v>7237</v>
      </c>
      <c r="C430" s="71" t="s">
        <v>155</v>
      </c>
      <c r="D430" s="71" t="s">
        <v>9</v>
      </c>
      <c r="E430" s="71" t="s">
        <v>5743</v>
      </c>
      <c r="F430" s="405">
        <v>0.1</v>
      </c>
      <c r="G430" s="405">
        <v>0.2</v>
      </c>
      <c r="H430" s="190" t="s">
        <v>1398</v>
      </c>
      <c r="I430" s="138" t="s">
        <v>1406</v>
      </c>
      <c r="J430" s="362"/>
    </row>
    <row r="431" spans="1:10" ht="15" customHeight="1" x14ac:dyDescent="0.25">
      <c r="A431" s="410">
        <v>143</v>
      </c>
      <c r="B431" s="76" t="s">
        <v>7238</v>
      </c>
      <c r="C431" s="71" t="s">
        <v>155</v>
      </c>
      <c r="D431" s="71" t="s">
        <v>9</v>
      </c>
      <c r="E431" s="71" t="s">
        <v>5743</v>
      </c>
      <c r="F431" s="405">
        <v>3.5000000000000003E-2</v>
      </c>
      <c r="G431" s="405">
        <v>7.0000000000000007E-2</v>
      </c>
      <c r="H431" s="190" t="s">
        <v>1398</v>
      </c>
      <c r="I431" s="138" t="s">
        <v>1413</v>
      </c>
      <c r="J431" s="362"/>
    </row>
    <row r="432" spans="1:10" ht="15" customHeight="1" x14ac:dyDescent="0.25">
      <c r="A432" s="410">
        <v>144</v>
      </c>
      <c r="B432" s="76" t="s">
        <v>7239</v>
      </c>
      <c r="C432" s="71" t="s">
        <v>131</v>
      </c>
      <c r="D432" s="71" t="s">
        <v>9</v>
      </c>
      <c r="E432" s="71" t="s">
        <v>5743</v>
      </c>
      <c r="F432" s="405">
        <v>2.2000000000000002</v>
      </c>
      <c r="G432" s="405">
        <v>4.4000000000000004</v>
      </c>
      <c r="H432" s="190" t="s">
        <v>1398</v>
      </c>
      <c r="I432" s="138" t="s">
        <v>1399</v>
      </c>
      <c r="J432" s="362"/>
    </row>
    <row r="433" spans="1:10" ht="30" customHeight="1" x14ac:dyDescent="0.25">
      <c r="A433" s="410">
        <v>145</v>
      </c>
      <c r="B433" s="76" t="s">
        <v>7240</v>
      </c>
      <c r="C433" s="71" t="s">
        <v>131</v>
      </c>
      <c r="D433" s="71" t="s">
        <v>9</v>
      </c>
      <c r="E433" s="71" t="s">
        <v>5743</v>
      </c>
      <c r="F433" s="405">
        <v>0.08</v>
      </c>
      <c r="G433" s="405">
        <v>0.16</v>
      </c>
      <c r="H433" s="190">
        <v>0</v>
      </c>
      <c r="I433" s="138">
        <v>0</v>
      </c>
      <c r="J433" s="379" t="s">
        <v>6905</v>
      </c>
    </row>
    <row r="434" spans="1:10" ht="30" customHeight="1" x14ac:dyDescent="0.25">
      <c r="A434" s="410">
        <v>146</v>
      </c>
      <c r="B434" s="76" t="s">
        <v>7241</v>
      </c>
      <c r="C434" s="71" t="s">
        <v>131</v>
      </c>
      <c r="D434" s="71" t="s">
        <v>9</v>
      </c>
      <c r="E434" s="71" t="s">
        <v>5743</v>
      </c>
      <c r="F434" s="405">
        <v>0.7</v>
      </c>
      <c r="G434" s="405">
        <v>1.4</v>
      </c>
      <c r="H434" s="190" t="s">
        <v>1398</v>
      </c>
      <c r="I434" s="190" t="s">
        <v>1408</v>
      </c>
      <c r="J434" s="362"/>
    </row>
    <row r="435" spans="1:10" ht="15" customHeight="1" x14ac:dyDescent="0.25">
      <c r="A435" s="410">
        <v>147</v>
      </c>
      <c r="B435" s="76" t="s">
        <v>7242</v>
      </c>
      <c r="C435" s="71" t="s">
        <v>131</v>
      </c>
      <c r="D435" s="71" t="s">
        <v>9</v>
      </c>
      <c r="E435" s="71" t="s">
        <v>5743</v>
      </c>
      <c r="F435" s="405">
        <v>0.9</v>
      </c>
      <c r="G435" s="405">
        <v>3.6</v>
      </c>
      <c r="H435" s="190" t="s">
        <v>45</v>
      </c>
      <c r="I435" s="405" t="s">
        <v>46</v>
      </c>
      <c r="J435" s="362"/>
    </row>
    <row r="436" spans="1:10" ht="15" customHeight="1" x14ac:dyDescent="0.25">
      <c r="A436" s="410">
        <v>148</v>
      </c>
      <c r="B436" s="76" t="s">
        <v>7243</v>
      </c>
      <c r="C436" s="71" t="s">
        <v>131</v>
      </c>
      <c r="D436" s="71" t="s">
        <v>9</v>
      </c>
      <c r="E436" s="71" t="s">
        <v>5743</v>
      </c>
      <c r="F436" s="405">
        <v>0.14000000000000001</v>
      </c>
      <c r="G436" s="405">
        <v>0.28000000000000003</v>
      </c>
      <c r="H436" s="190" t="s">
        <v>1398</v>
      </c>
      <c r="I436" s="190" t="s">
        <v>1408</v>
      </c>
      <c r="J436" s="362"/>
    </row>
    <row r="437" spans="1:10" ht="15" customHeight="1" x14ac:dyDescent="0.25">
      <c r="A437" s="410">
        <v>149</v>
      </c>
      <c r="B437" s="76" t="s">
        <v>7244</v>
      </c>
      <c r="C437" s="71" t="s">
        <v>155</v>
      </c>
      <c r="D437" s="71" t="s">
        <v>9</v>
      </c>
      <c r="E437" s="71" t="s">
        <v>5743</v>
      </c>
      <c r="F437" s="405">
        <v>0.34</v>
      </c>
      <c r="G437" s="405">
        <v>0.68</v>
      </c>
      <c r="H437" s="190" t="s">
        <v>1398</v>
      </c>
      <c r="I437" s="138" t="s">
        <v>1406</v>
      </c>
      <c r="J437" s="362"/>
    </row>
    <row r="438" spans="1:10" ht="15" customHeight="1" x14ac:dyDescent="0.25">
      <c r="A438" s="410">
        <v>150</v>
      </c>
      <c r="B438" s="76" t="s">
        <v>7245</v>
      </c>
      <c r="C438" s="71" t="s">
        <v>131</v>
      </c>
      <c r="D438" s="71" t="s">
        <v>9</v>
      </c>
      <c r="E438" s="71" t="s">
        <v>5743</v>
      </c>
      <c r="F438" s="405">
        <v>0.109</v>
      </c>
      <c r="G438" s="405">
        <v>0.22</v>
      </c>
      <c r="H438" s="190" t="s">
        <v>1398</v>
      </c>
      <c r="I438" s="190" t="s">
        <v>1408</v>
      </c>
      <c r="J438" s="362"/>
    </row>
    <row r="439" spans="1:10" ht="15" customHeight="1" x14ac:dyDescent="0.25">
      <c r="A439" s="410">
        <v>151</v>
      </c>
      <c r="B439" s="76" t="s">
        <v>7246</v>
      </c>
      <c r="C439" s="71" t="s">
        <v>131</v>
      </c>
      <c r="D439" s="71" t="s">
        <v>9</v>
      </c>
      <c r="E439" s="71" t="s">
        <v>5743</v>
      </c>
      <c r="F439" s="405">
        <v>2.1</v>
      </c>
      <c r="G439" s="405">
        <v>4.2</v>
      </c>
      <c r="H439" s="190" t="s">
        <v>1398</v>
      </c>
      <c r="I439" s="138" t="s">
        <v>1399</v>
      </c>
      <c r="J439" s="362"/>
    </row>
    <row r="440" spans="1:10" ht="15" customHeight="1" x14ac:dyDescent="0.25">
      <c r="A440" s="410">
        <v>152</v>
      </c>
      <c r="B440" s="76" t="s">
        <v>7247</v>
      </c>
      <c r="C440" s="71" t="s">
        <v>131</v>
      </c>
      <c r="D440" s="71" t="s">
        <v>9</v>
      </c>
      <c r="E440" s="71" t="s">
        <v>5743</v>
      </c>
      <c r="F440" s="405">
        <v>0.02</v>
      </c>
      <c r="G440" s="405">
        <v>0.04</v>
      </c>
      <c r="H440" s="190" t="s">
        <v>1398</v>
      </c>
      <c r="I440" s="190" t="s">
        <v>1417</v>
      </c>
      <c r="J440" s="362"/>
    </row>
    <row r="441" spans="1:10" ht="15" customHeight="1" x14ac:dyDescent="0.25">
      <c r="A441" s="410">
        <v>153</v>
      </c>
      <c r="B441" s="76" t="s">
        <v>7248</v>
      </c>
      <c r="C441" s="71" t="s">
        <v>131</v>
      </c>
      <c r="D441" s="71" t="s">
        <v>9</v>
      </c>
      <c r="E441" s="71" t="s">
        <v>5743</v>
      </c>
      <c r="F441" s="405">
        <v>7.0000000000000007E-2</v>
      </c>
      <c r="G441" s="405">
        <v>0.14000000000000001</v>
      </c>
      <c r="H441" s="190" t="s">
        <v>1398</v>
      </c>
      <c r="I441" s="190" t="s">
        <v>1417</v>
      </c>
      <c r="J441" s="362"/>
    </row>
    <row r="442" spans="1:10" ht="15" customHeight="1" x14ac:dyDescent="0.25">
      <c r="A442" s="410">
        <v>154</v>
      </c>
      <c r="B442" s="76" t="s">
        <v>7249</v>
      </c>
      <c r="C442" s="71" t="s">
        <v>131</v>
      </c>
      <c r="D442" s="71" t="s">
        <v>9</v>
      </c>
      <c r="E442" s="71" t="s">
        <v>5743</v>
      </c>
      <c r="F442" s="405">
        <v>0.09</v>
      </c>
      <c r="G442" s="405">
        <v>0.18</v>
      </c>
      <c r="H442" s="190" t="s">
        <v>1398</v>
      </c>
      <c r="I442" s="190" t="s">
        <v>1417</v>
      </c>
      <c r="J442" s="362"/>
    </row>
    <row r="443" spans="1:10" ht="15" customHeight="1" x14ac:dyDescent="0.25">
      <c r="A443" s="410">
        <v>155</v>
      </c>
      <c r="B443" s="76" t="s">
        <v>7250</v>
      </c>
      <c r="C443" s="71" t="s">
        <v>131</v>
      </c>
      <c r="D443" s="71" t="s">
        <v>9</v>
      </c>
      <c r="E443" s="71" t="s">
        <v>5743</v>
      </c>
      <c r="F443" s="405">
        <v>0.08</v>
      </c>
      <c r="G443" s="405">
        <v>0.16</v>
      </c>
      <c r="H443" s="190" t="s">
        <v>1398</v>
      </c>
      <c r="I443" s="190" t="s">
        <v>1417</v>
      </c>
      <c r="J443" s="362"/>
    </row>
    <row r="444" spans="1:10" ht="15" customHeight="1" x14ac:dyDescent="0.25">
      <c r="A444" s="410">
        <v>156</v>
      </c>
      <c r="B444" s="76" t="s">
        <v>7251</v>
      </c>
      <c r="C444" s="71" t="s">
        <v>131</v>
      </c>
      <c r="D444" s="71" t="s">
        <v>9</v>
      </c>
      <c r="E444" s="71" t="s">
        <v>5743</v>
      </c>
      <c r="F444" s="405">
        <v>0.08</v>
      </c>
      <c r="G444" s="405">
        <v>0.16</v>
      </c>
      <c r="H444" s="190" t="s">
        <v>1398</v>
      </c>
      <c r="I444" s="190" t="s">
        <v>1417</v>
      </c>
      <c r="J444" s="362"/>
    </row>
    <row r="445" spans="1:10" ht="15" customHeight="1" x14ac:dyDescent="0.25">
      <c r="A445" s="410">
        <v>157</v>
      </c>
      <c r="B445" s="76" t="s">
        <v>7252</v>
      </c>
      <c r="C445" s="71" t="s">
        <v>131</v>
      </c>
      <c r="D445" s="71" t="s">
        <v>9</v>
      </c>
      <c r="E445" s="71" t="s">
        <v>5743</v>
      </c>
      <c r="F445" s="405">
        <v>0.7</v>
      </c>
      <c r="G445" s="405">
        <v>1.4</v>
      </c>
      <c r="H445" s="190" t="s">
        <v>1398</v>
      </c>
      <c r="I445" s="190" t="s">
        <v>1417</v>
      </c>
      <c r="J445" s="362"/>
    </row>
    <row r="446" spans="1:10" ht="15" customHeight="1" x14ac:dyDescent="0.25">
      <c r="A446" s="410">
        <v>158</v>
      </c>
      <c r="B446" s="76" t="s">
        <v>7253</v>
      </c>
      <c r="C446" s="71" t="s">
        <v>155</v>
      </c>
      <c r="D446" s="71" t="s">
        <v>9</v>
      </c>
      <c r="E446" s="71" t="s">
        <v>5743</v>
      </c>
      <c r="F446" s="405">
        <v>0.1</v>
      </c>
      <c r="G446" s="405">
        <v>0.2</v>
      </c>
      <c r="H446" s="190" t="s">
        <v>1398</v>
      </c>
      <c r="I446" s="138" t="s">
        <v>1406</v>
      </c>
      <c r="J446" s="362"/>
    </row>
    <row r="447" spans="1:10" ht="15" customHeight="1" x14ac:dyDescent="0.25">
      <c r="A447" s="410">
        <v>159</v>
      </c>
      <c r="B447" s="76" t="s">
        <v>7254</v>
      </c>
      <c r="C447" s="71" t="s">
        <v>20</v>
      </c>
      <c r="D447" s="71" t="s">
        <v>9</v>
      </c>
      <c r="E447" s="71" t="s">
        <v>6190</v>
      </c>
      <c r="F447" s="405">
        <v>0.33500000000000002</v>
      </c>
      <c r="G447" s="405">
        <v>0.67</v>
      </c>
      <c r="H447" s="190" t="s">
        <v>1398</v>
      </c>
      <c r="I447" s="138" t="s">
        <v>1520</v>
      </c>
      <c r="J447" s="362"/>
    </row>
    <row r="448" spans="1:10" ht="15" customHeight="1" x14ac:dyDescent="0.25">
      <c r="A448" s="410">
        <v>160</v>
      </c>
      <c r="B448" s="76" t="s">
        <v>7255</v>
      </c>
      <c r="C448" s="71" t="s">
        <v>131</v>
      </c>
      <c r="D448" s="71" t="s">
        <v>9</v>
      </c>
      <c r="E448" s="71" t="s">
        <v>5743</v>
      </c>
      <c r="F448" s="405">
        <v>0.7</v>
      </c>
      <c r="G448" s="405">
        <v>1.4</v>
      </c>
      <c r="H448" s="190" t="s">
        <v>1398</v>
      </c>
      <c r="I448" s="190" t="s">
        <v>1408</v>
      </c>
      <c r="J448" s="362"/>
    </row>
    <row r="449" spans="1:10" ht="15" customHeight="1" x14ac:dyDescent="0.25">
      <c r="A449" s="410">
        <v>161</v>
      </c>
      <c r="B449" s="76" t="s">
        <v>7256</v>
      </c>
      <c r="C449" s="411" t="s">
        <v>131</v>
      </c>
      <c r="D449" s="71" t="s">
        <v>9</v>
      </c>
      <c r="E449" s="411" t="s">
        <v>5743</v>
      </c>
      <c r="F449" s="411">
        <v>0.5</v>
      </c>
      <c r="G449" s="415">
        <v>1</v>
      </c>
      <c r="H449" s="190" t="s">
        <v>1398</v>
      </c>
      <c r="I449" s="190" t="s">
        <v>1408</v>
      </c>
      <c r="J449" s="362"/>
    </row>
    <row r="450" spans="1:10" ht="15" customHeight="1" x14ac:dyDescent="0.25">
      <c r="A450" s="410">
        <v>162</v>
      </c>
      <c r="B450" s="76" t="s">
        <v>7257</v>
      </c>
      <c r="C450" s="71" t="s">
        <v>134</v>
      </c>
      <c r="D450" s="71" t="s">
        <v>9</v>
      </c>
      <c r="E450" s="71" t="s">
        <v>5743</v>
      </c>
      <c r="F450" s="405">
        <v>8.5000000000000006E-2</v>
      </c>
      <c r="G450" s="405">
        <v>0.17</v>
      </c>
      <c r="H450" s="190">
        <v>0</v>
      </c>
      <c r="I450" s="190">
        <v>0</v>
      </c>
      <c r="J450" s="416" t="s">
        <v>7258</v>
      </c>
    </row>
    <row r="451" spans="1:10" ht="15" customHeight="1" x14ac:dyDescent="0.25">
      <c r="A451" s="410">
        <v>163</v>
      </c>
      <c r="B451" s="76" t="s">
        <v>7259</v>
      </c>
      <c r="C451" s="71" t="s">
        <v>134</v>
      </c>
      <c r="D451" s="71" t="s">
        <v>9</v>
      </c>
      <c r="E451" s="71" t="s">
        <v>5743</v>
      </c>
      <c r="F451" s="405">
        <v>0.1</v>
      </c>
      <c r="G451" s="405">
        <v>0.2</v>
      </c>
      <c r="H451" s="190" t="s">
        <v>1398</v>
      </c>
      <c r="I451" s="405" t="s">
        <v>1413</v>
      </c>
      <c r="J451" s="362"/>
    </row>
    <row r="452" spans="1:10" ht="30" customHeight="1" x14ac:dyDescent="0.25">
      <c r="A452" s="410">
        <v>164</v>
      </c>
      <c r="B452" s="76" t="s">
        <v>7260</v>
      </c>
      <c r="C452" s="71" t="s">
        <v>155</v>
      </c>
      <c r="D452" s="71" t="s">
        <v>9</v>
      </c>
      <c r="E452" s="71" t="s">
        <v>5743</v>
      </c>
      <c r="F452" s="405">
        <v>0.1</v>
      </c>
      <c r="G452" s="405">
        <v>0.2</v>
      </c>
      <c r="H452" s="190" t="s">
        <v>1398</v>
      </c>
      <c r="I452" s="138" t="s">
        <v>1406</v>
      </c>
      <c r="J452" s="413" t="s">
        <v>7261</v>
      </c>
    </row>
    <row r="453" spans="1:10" ht="30" customHeight="1" x14ac:dyDescent="0.25">
      <c r="A453" s="410">
        <v>165</v>
      </c>
      <c r="B453" s="76" t="s">
        <v>7262</v>
      </c>
      <c r="C453" s="71" t="s">
        <v>131</v>
      </c>
      <c r="D453" s="71" t="s">
        <v>9</v>
      </c>
      <c r="E453" s="71" t="s">
        <v>5743</v>
      </c>
      <c r="F453" s="405">
        <v>0.2</v>
      </c>
      <c r="G453" s="405">
        <v>0.4</v>
      </c>
      <c r="H453" s="190">
        <v>0</v>
      </c>
      <c r="I453" s="190">
        <v>0</v>
      </c>
      <c r="J453" s="379" t="s">
        <v>6905</v>
      </c>
    </row>
    <row r="454" spans="1:10" ht="15" customHeight="1" x14ac:dyDescent="0.25">
      <c r="A454" s="410">
        <v>166</v>
      </c>
      <c r="B454" s="76" t="s">
        <v>7263</v>
      </c>
      <c r="C454" s="71" t="s">
        <v>134</v>
      </c>
      <c r="D454" s="71" t="s">
        <v>9</v>
      </c>
      <c r="E454" s="71" t="s">
        <v>5743</v>
      </c>
      <c r="F454" s="405">
        <v>0.13</v>
      </c>
      <c r="G454" s="405">
        <v>0.26</v>
      </c>
      <c r="H454" s="190" t="s">
        <v>1398</v>
      </c>
      <c r="I454" s="405" t="s">
        <v>1512</v>
      </c>
      <c r="J454" s="362"/>
    </row>
    <row r="455" spans="1:10" ht="15" customHeight="1" x14ac:dyDescent="0.25">
      <c r="A455" s="410">
        <v>167</v>
      </c>
      <c r="B455" s="76" t="s">
        <v>7264</v>
      </c>
      <c r="C455" s="71" t="s">
        <v>134</v>
      </c>
      <c r="D455" s="71" t="s">
        <v>9</v>
      </c>
      <c r="E455" s="71" t="s">
        <v>5743</v>
      </c>
      <c r="F455" s="405">
        <v>0.04</v>
      </c>
      <c r="G455" s="405">
        <v>0.08</v>
      </c>
      <c r="H455" s="190" t="s">
        <v>1398</v>
      </c>
      <c r="I455" s="405" t="s">
        <v>1512</v>
      </c>
      <c r="J455" s="413" t="s">
        <v>7154</v>
      </c>
    </row>
    <row r="456" spans="1:10" ht="15" customHeight="1" x14ac:dyDescent="0.25">
      <c r="A456" s="410">
        <v>168</v>
      </c>
      <c r="B456" s="76" t="s">
        <v>7265</v>
      </c>
      <c r="C456" s="71" t="s">
        <v>134</v>
      </c>
      <c r="D456" s="71" t="s">
        <v>9</v>
      </c>
      <c r="E456" s="71" t="s">
        <v>5743</v>
      </c>
      <c r="F456" s="405">
        <v>0.17</v>
      </c>
      <c r="G456" s="405">
        <v>0.34</v>
      </c>
      <c r="H456" s="190" t="s">
        <v>1398</v>
      </c>
      <c r="I456" s="405" t="s">
        <v>1512</v>
      </c>
      <c r="J456" s="362"/>
    </row>
    <row r="457" spans="1:10" ht="15" customHeight="1" x14ac:dyDescent="0.25">
      <c r="A457" s="410">
        <v>169</v>
      </c>
      <c r="B457" s="76" t="s">
        <v>1501</v>
      </c>
      <c r="C457" s="71" t="s">
        <v>20</v>
      </c>
      <c r="D457" s="71" t="s">
        <v>9</v>
      </c>
      <c r="E457" s="71" t="s">
        <v>6190</v>
      </c>
      <c r="F457" s="405">
        <v>0.14000000000000001</v>
      </c>
      <c r="G457" s="405">
        <v>0.28000000000000003</v>
      </c>
      <c r="H457" s="190" t="s">
        <v>1398</v>
      </c>
      <c r="I457" s="138" t="s">
        <v>1520</v>
      </c>
      <c r="J457" s="362"/>
    </row>
    <row r="458" spans="1:10" ht="15" customHeight="1" x14ac:dyDescent="0.25">
      <c r="A458" s="410">
        <v>170</v>
      </c>
      <c r="B458" s="76" t="s">
        <v>7266</v>
      </c>
      <c r="C458" s="71" t="s">
        <v>131</v>
      </c>
      <c r="D458" s="71" t="s">
        <v>9</v>
      </c>
      <c r="E458" s="71" t="s">
        <v>5743</v>
      </c>
      <c r="F458" s="405">
        <v>0.25</v>
      </c>
      <c r="G458" s="405">
        <v>0.5</v>
      </c>
      <c r="H458" s="190" t="s">
        <v>1398</v>
      </c>
      <c r="I458" s="138" t="s">
        <v>5686</v>
      </c>
      <c r="J458" s="362"/>
    </row>
    <row r="459" spans="1:10" ht="15" customHeight="1" x14ac:dyDescent="0.25">
      <c r="A459" s="410">
        <v>171</v>
      </c>
      <c r="B459" s="76" t="s">
        <v>7267</v>
      </c>
      <c r="C459" s="71" t="s">
        <v>134</v>
      </c>
      <c r="D459" s="71" t="s">
        <v>9</v>
      </c>
      <c r="E459" s="71" t="s">
        <v>5743</v>
      </c>
      <c r="F459" s="405">
        <v>0.27</v>
      </c>
      <c r="G459" s="405">
        <v>0.54</v>
      </c>
      <c r="H459" s="190" t="s">
        <v>1398</v>
      </c>
      <c r="I459" s="405" t="s">
        <v>1512</v>
      </c>
      <c r="J459" s="362"/>
    </row>
    <row r="460" spans="1:10" ht="30" customHeight="1" x14ac:dyDescent="0.25">
      <c r="A460" s="410">
        <v>172</v>
      </c>
      <c r="B460" s="76" t="s">
        <v>7268</v>
      </c>
      <c r="C460" s="71" t="s">
        <v>20</v>
      </c>
      <c r="D460" s="71" t="s">
        <v>9</v>
      </c>
      <c r="E460" s="71" t="s">
        <v>5743</v>
      </c>
      <c r="F460" s="405">
        <v>0.27</v>
      </c>
      <c r="G460" s="405">
        <v>0.54</v>
      </c>
      <c r="H460" s="190" t="s">
        <v>1398</v>
      </c>
      <c r="I460" s="405" t="s">
        <v>1413</v>
      </c>
      <c r="J460" s="362"/>
    </row>
    <row r="461" spans="1:10" ht="15" customHeight="1" x14ac:dyDescent="0.25">
      <c r="A461" s="410">
        <v>173</v>
      </c>
      <c r="B461" s="76" t="s">
        <v>7269</v>
      </c>
      <c r="C461" s="71" t="s">
        <v>20</v>
      </c>
      <c r="D461" s="71" t="s">
        <v>9</v>
      </c>
      <c r="E461" s="71" t="s">
        <v>5743</v>
      </c>
      <c r="F461" s="405">
        <v>0.22</v>
      </c>
      <c r="G461" s="405">
        <v>0.44</v>
      </c>
      <c r="H461" s="190" t="s">
        <v>1398</v>
      </c>
      <c r="I461" s="405" t="s">
        <v>1413</v>
      </c>
      <c r="J461" s="362"/>
    </row>
    <row r="462" spans="1:10" ht="15" customHeight="1" x14ac:dyDescent="0.25">
      <c r="A462" s="410">
        <v>174</v>
      </c>
      <c r="B462" s="76" t="s">
        <v>7270</v>
      </c>
      <c r="C462" s="411" t="s">
        <v>134</v>
      </c>
      <c r="D462" s="71" t="s">
        <v>9</v>
      </c>
      <c r="E462" s="411" t="s">
        <v>5743</v>
      </c>
      <c r="F462" s="411">
        <v>0.5</v>
      </c>
      <c r="G462" s="415">
        <v>1</v>
      </c>
      <c r="H462" s="190" t="s">
        <v>1398</v>
      </c>
      <c r="I462" s="138" t="s">
        <v>1399</v>
      </c>
      <c r="J462" s="362"/>
    </row>
    <row r="463" spans="1:10" ht="15" customHeight="1" x14ac:dyDescent="0.25">
      <c r="A463" s="410">
        <v>175</v>
      </c>
      <c r="B463" s="76" t="s">
        <v>7271</v>
      </c>
      <c r="C463" s="71" t="s">
        <v>134</v>
      </c>
      <c r="D463" s="71" t="s">
        <v>9</v>
      </c>
      <c r="E463" s="71" t="s">
        <v>5743</v>
      </c>
      <c r="F463" s="405"/>
      <c r="G463" s="405">
        <v>0.16</v>
      </c>
      <c r="H463" s="190" t="s">
        <v>1398</v>
      </c>
      <c r="I463" s="405" t="s">
        <v>1413</v>
      </c>
      <c r="J463" s="417"/>
    </row>
    <row r="464" spans="1:10" ht="15" customHeight="1" x14ac:dyDescent="0.25">
      <c r="A464" s="410">
        <v>176</v>
      </c>
      <c r="B464" s="76" t="s">
        <v>7272</v>
      </c>
      <c r="C464" s="71" t="s">
        <v>134</v>
      </c>
      <c r="D464" s="71" t="s">
        <v>9</v>
      </c>
      <c r="E464" s="71" t="s">
        <v>5743</v>
      </c>
      <c r="F464" s="405">
        <v>0.5</v>
      </c>
      <c r="G464" s="405">
        <v>1</v>
      </c>
      <c r="H464" s="190" t="s">
        <v>1398</v>
      </c>
      <c r="I464" s="405" t="s">
        <v>1406</v>
      </c>
      <c r="J464" s="362"/>
    </row>
    <row r="465" spans="1:10" ht="15" customHeight="1" x14ac:dyDescent="0.25">
      <c r="A465" s="410">
        <v>177</v>
      </c>
      <c r="B465" s="76" t="s">
        <v>7273</v>
      </c>
      <c r="C465" s="71" t="s">
        <v>134</v>
      </c>
      <c r="D465" s="71" t="s">
        <v>9</v>
      </c>
      <c r="E465" s="71" t="s">
        <v>5743</v>
      </c>
      <c r="F465" s="405">
        <v>9.5000000000000001E-2</v>
      </c>
      <c r="G465" s="405">
        <v>0.19</v>
      </c>
      <c r="H465" s="190" t="s">
        <v>1398</v>
      </c>
      <c r="I465" s="405" t="s">
        <v>1406</v>
      </c>
      <c r="J465" s="362"/>
    </row>
    <row r="466" spans="1:10" ht="15" customHeight="1" x14ac:dyDescent="0.25">
      <c r="A466" s="410">
        <v>178</v>
      </c>
      <c r="B466" s="76" t="s">
        <v>7274</v>
      </c>
      <c r="C466" s="71" t="s">
        <v>134</v>
      </c>
      <c r="D466" s="71" t="s">
        <v>9</v>
      </c>
      <c r="E466" s="71" t="s">
        <v>5743</v>
      </c>
      <c r="F466" s="405">
        <v>0.2</v>
      </c>
      <c r="G466" s="405">
        <v>0.4</v>
      </c>
      <c r="H466" s="190" t="s">
        <v>1398</v>
      </c>
      <c r="I466" s="138" t="s">
        <v>1406</v>
      </c>
      <c r="J466" s="362"/>
    </row>
    <row r="467" spans="1:10" ht="15" customHeight="1" x14ac:dyDescent="0.25">
      <c r="A467" s="410">
        <v>179</v>
      </c>
      <c r="B467" s="76" t="s">
        <v>7275</v>
      </c>
      <c r="C467" s="71" t="s">
        <v>134</v>
      </c>
      <c r="D467" s="71" t="s">
        <v>9</v>
      </c>
      <c r="E467" s="71" t="s">
        <v>5743</v>
      </c>
      <c r="F467" s="405">
        <v>0.14000000000000001</v>
      </c>
      <c r="G467" s="405">
        <v>0.28000000000000003</v>
      </c>
      <c r="H467" s="190" t="s">
        <v>1398</v>
      </c>
      <c r="I467" s="405" t="s">
        <v>1413</v>
      </c>
      <c r="J467" s="362"/>
    </row>
    <row r="468" spans="1:10" ht="15" customHeight="1" x14ac:dyDescent="0.25">
      <c r="A468" s="410">
        <v>180</v>
      </c>
      <c r="B468" s="76" t="s">
        <v>7276</v>
      </c>
      <c r="C468" s="71" t="s">
        <v>134</v>
      </c>
      <c r="D468" s="71" t="s">
        <v>7104</v>
      </c>
      <c r="E468" s="71" t="s">
        <v>6190</v>
      </c>
      <c r="F468" s="405">
        <v>0.99</v>
      </c>
      <c r="G468" s="405">
        <v>1.98</v>
      </c>
      <c r="H468" s="72" t="s">
        <v>45</v>
      </c>
      <c r="I468" s="405" t="s">
        <v>46</v>
      </c>
      <c r="J468" s="362"/>
    </row>
    <row r="469" spans="1:10" ht="30" customHeight="1" x14ac:dyDescent="0.25">
      <c r="A469" s="410">
        <v>181</v>
      </c>
      <c r="B469" s="76" t="s">
        <v>7277</v>
      </c>
      <c r="C469" s="71" t="s">
        <v>134</v>
      </c>
      <c r="D469" s="71" t="s">
        <v>7104</v>
      </c>
      <c r="E469" s="71" t="s">
        <v>6190</v>
      </c>
      <c r="F469" s="405">
        <v>0.52</v>
      </c>
      <c r="G469" s="405">
        <v>1.04</v>
      </c>
      <c r="H469" s="72" t="s">
        <v>45</v>
      </c>
      <c r="I469" s="405" t="s">
        <v>46</v>
      </c>
      <c r="J469" s="362"/>
    </row>
    <row r="470" spans="1:10" ht="15" customHeight="1" x14ac:dyDescent="0.25">
      <c r="A470" s="410">
        <v>182</v>
      </c>
      <c r="B470" s="76" t="s">
        <v>7278</v>
      </c>
      <c r="C470" s="71" t="s">
        <v>131</v>
      </c>
      <c r="D470" s="71" t="s">
        <v>9</v>
      </c>
      <c r="E470" s="71" t="s">
        <v>5743</v>
      </c>
      <c r="F470" s="405">
        <v>7.0000000000000007E-2</v>
      </c>
      <c r="G470" s="405">
        <v>0.14000000000000001</v>
      </c>
      <c r="H470" s="190" t="s">
        <v>1398</v>
      </c>
      <c r="I470" s="138" t="s">
        <v>5686</v>
      </c>
      <c r="J470" s="362"/>
    </row>
    <row r="471" spans="1:10" ht="30" customHeight="1" x14ac:dyDescent="0.25">
      <c r="A471" s="410">
        <v>183</v>
      </c>
      <c r="B471" s="76" t="s">
        <v>7279</v>
      </c>
      <c r="C471" s="71" t="s">
        <v>134</v>
      </c>
      <c r="D471" s="71" t="s">
        <v>9</v>
      </c>
      <c r="E471" s="71" t="s">
        <v>5743</v>
      </c>
      <c r="F471" s="405">
        <v>0.15</v>
      </c>
      <c r="G471" s="405">
        <v>0.3</v>
      </c>
      <c r="H471" s="190">
        <v>0</v>
      </c>
      <c r="I471" s="190">
        <v>0</v>
      </c>
      <c r="J471" s="379" t="s">
        <v>6905</v>
      </c>
    </row>
    <row r="472" spans="1:10" ht="15" customHeight="1" x14ac:dyDescent="0.25">
      <c r="A472" s="410">
        <v>184</v>
      </c>
      <c r="B472" s="76" t="s">
        <v>7280</v>
      </c>
      <c r="C472" s="71" t="s">
        <v>134</v>
      </c>
      <c r="D472" s="71" t="s">
        <v>9</v>
      </c>
      <c r="E472" s="71" t="s">
        <v>5743</v>
      </c>
      <c r="F472" s="405">
        <v>0.85</v>
      </c>
      <c r="G472" s="405">
        <v>1.7</v>
      </c>
      <c r="H472" s="190" t="s">
        <v>1398</v>
      </c>
      <c r="I472" s="405" t="s">
        <v>1512</v>
      </c>
      <c r="J472" s="362"/>
    </row>
    <row r="473" spans="1:10" ht="30" customHeight="1" x14ac:dyDescent="0.25">
      <c r="A473" s="410">
        <v>185</v>
      </c>
      <c r="B473" s="76" t="s">
        <v>7281</v>
      </c>
      <c r="C473" s="71" t="s">
        <v>134</v>
      </c>
      <c r="D473" s="71" t="s">
        <v>9</v>
      </c>
      <c r="E473" s="71" t="s">
        <v>5743</v>
      </c>
      <c r="F473" s="405">
        <v>0.2</v>
      </c>
      <c r="G473" s="405">
        <v>0.4</v>
      </c>
      <c r="H473" s="190">
        <v>0</v>
      </c>
      <c r="I473" s="138">
        <v>0</v>
      </c>
      <c r="J473" s="379" t="s">
        <v>6905</v>
      </c>
    </row>
    <row r="474" spans="1:10" ht="15" customHeight="1" x14ac:dyDescent="0.25">
      <c r="A474" s="410">
        <v>186</v>
      </c>
      <c r="B474" s="76" t="s">
        <v>2401</v>
      </c>
      <c r="C474" s="71" t="s">
        <v>134</v>
      </c>
      <c r="D474" s="71" t="s">
        <v>9</v>
      </c>
      <c r="E474" s="71" t="s">
        <v>5743</v>
      </c>
      <c r="F474" s="405">
        <v>0.16</v>
      </c>
      <c r="G474" s="405">
        <v>0.32</v>
      </c>
      <c r="H474" s="190" t="s">
        <v>1398</v>
      </c>
      <c r="I474" s="405" t="s">
        <v>1512</v>
      </c>
      <c r="J474" s="362"/>
    </row>
    <row r="475" spans="1:10" ht="30" customHeight="1" x14ac:dyDescent="0.25">
      <c r="A475" s="410">
        <v>187</v>
      </c>
      <c r="B475" s="76" t="s">
        <v>7282</v>
      </c>
      <c r="C475" s="71" t="s">
        <v>134</v>
      </c>
      <c r="D475" s="71" t="s">
        <v>9</v>
      </c>
      <c r="E475" s="71" t="s">
        <v>5743</v>
      </c>
      <c r="F475" s="405">
        <v>0</v>
      </c>
      <c r="G475" s="405">
        <v>0</v>
      </c>
      <c r="H475" s="190">
        <v>0</v>
      </c>
      <c r="I475" s="190">
        <v>0</v>
      </c>
      <c r="J475" s="379" t="s">
        <v>6905</v>
      </c>
    </row>
    <row r="476" spans="1:10" ht="15" customHeight="1" x14ac:dyDescent="0.25">
      <c r="A476" s="410">
        <v>188</v>
      </c>
      <c r="B476" s="76" t="s">
        <v>7283</v>
      </c>
      <c r="C476" s="71" t="s">
        <v>134</v>
      </c>
      <c r="D476" s="71" t="s">
        <v>7104</v>
      </c>
      <c r="E476" s="71" t="s">
        <v>6190</v>
      </c>
      <c r="F476" s="405">
        <v>1.4</v>
      </c>
      <c r="G476" s="405">
        <v>2.8</v>
      </c>
      <c r="H476" s="72" t="s">
        <v>45</v>
      </c>
      <c r="I476" s="405" t="s">
        <v>46</v>
      </c>
      <c r="J476" s="362"/>
    </row>
    <row r="477" spans="1:10" ht="15" customHeight="1" x14ac:dyDescent="0.25">
      <c r="A477" s="410">
        <v>189</v>
      </c>
      <c r="B477" s="76" t="s">
        <v>7284</v>
      </c>
      <c r="C477" s="71" t="s">
        <v>131</v>
      </c>
      <c r="D477" s="71" t="s">
        <v>9</v>
      </c>
      <c r="E477" s="71" t="s">
        <v>5743</v>
      </c>
      <c r="F477" s="405">
        <v>0.4</v>
      </c>
      <c r="G477" s="405">
        <v>0.8</v>
      </c>
      <c r="H477" s="190" t="s">
        <v>1398</v>
      </c>
      <c r="I477" s="190" t="s">
        <v>5550</v>
      </c>
      <c r="J477" s="362"/>
    </row>
    <row r="478" spans="1:10" ht="15" customHeight="1" x14ac:dyDescent="0.25">
      <c r="A478" s="410">
        <v>190</v>
      </c>
      <c r="B478" s="76" t="s">
        <v>7285</v>
      </c>
      <c r="C478" s="71" t="s">
        <v>155</v>
      </c>
      <c r="D478" s="71" t="s">
        <v>9</v>
      </c>
      <c r="E478" s="71" t="s">
        <v>5743</v>
      </c>
      <c r="F478" s="405">
        <v>0.14000000000000001</v>
      </c>
      <c r="G478" s="405">
        <v>0.28000000000000003</v>
      </c>
      <c r="H478" s="190" t="s">
        <v>1398</v>
      </c>
      <c r="I478" s="405" t="s">
        <v>1413</v>
      </c>
      <c r="J478" s="362"/>
    </row>
    <row r="479" spans="1:10" ht="15" customHeight="1" x14ac:dyDescent="0.25">
      <c r="A479" s="410">
        <v>191</v>
      </c>
      <c r="B479" s="76" t="s">
        <v>7286</v>
      </c>
      <c r="C479" s="71" t="s">
        <v>134</v>
      </c>
      <c r="D479" s="71" t="s">
        <v>9</v>
      </c>
      <c r="E479" s="71" t="s">
        <v>5743</v>
      </c>
      <c r="F479" s="405">
        <v>0.2</v>
      </c>
      <c r="G479" s="405">
        <v>0.4</v>
      </c>
      <c r="H479" s="190" t="s">
        <v>1398</v>
      </c>
      <c r="I479" s="405" t="s">
        <v>1413</v>
      </c>
      <c r="J479" s="362"/>
    </row>
    <row r="480" spans="1:10" ht="30" customHeight="1" x14ac:dyDescent="0.25">
      <c r="A480" s="410">
        <v>192</v>
      </c>
      <c r="B480" s="76" t="s">
        <v>7287</v>
      </c>
      <c r="C480" s="71" t="s">
        <v>155</v>
      </c>
      <c r="D480" s="71" t="s">
        <v>9</v>
      </c>
      <c r="E480" s="71" t="s">
        <v>5743</v>
      </c>
      <c r="F480" s="405">
        <v>0.62</v>
      </c>
      <c r="G480" s="405">
        <v>1.24</v>
      </c>
      <c r="H480" s="190" t="s">
        <v>1398</v>
      </c>
      <c r="I480" s="190" t="s">
        <v>1417</v>
      </c>
      <c r="J480" s="362"/>
    </row>
    <row r="481" spans="1:10" ht="30" customHeight="1" x14ac:dyDescent="0.25">
      <c r="A481" s="410">
        <v>193</v>
      </c>
      <c r="B481" s="76" t="s">
        <v>7288</v>
      </c>
      <c r="C481" s="71" t="s">
        <v>155</v>
      </c>
      <c r="D481" s="71" t="s">
        <v>9</v>
      </c>
      <c r="E481" s="71" t="s">
        <v>5743</v>
      </c>
      <c r="F481" s="405">
        <v>1.7</v>
      </c>
      <c r="G481" s="405">
        <v>3.4</v>
      </c>
      <c r="H481" s="190" t="s">
        <v>1398</v>
      </c>
      <c r="I481" s="190" t="s">
        <v>1417</v>
      </c>
      <c r="J481" s="362"/>
    </row>
    <row r="482" spans="1:10" ht="15" customHeight="1" x14ac:dyDescent="0.25">
      <c r="A482" s="410">
        <v>194</v>
      </c>
      <c r="B482" s="76" t="s">
        <v>206</v>
      </c>
      <c r="C482" s="71" t="s">
        <v>134</v>
      </c>
      <c r="D482" s="71" t="s">
        <v>9</v>
      </c>
      <c r="E482" s="71" t="s">
        <v>5743</v>
      </c>
      <c r="F482" s="405">
        <v>0.25</v>
      </c>
      <c r="G482" s="405">
        <v>0.5</v>
      </c>
      <c r="H482" s="190" t="s">
        <v>1398</v>
      </c>
      <c r="I482" s="405" t="s">
        <v>1413</v>
      </c>
      <c r="J482" s="362"/>
    </row>
    <row r="483" spans="1:10" ht="15" customHeight="1" x14ac:dyDescent="0.25">
      <c r="A483" s="410">
        <v>195</v>
      </c>
      <c r="B483" s="76" t="s">
        <v>7289</v>
      </c>
      <c r="C483" s="71" t="s">
        <v>134</v>
      </c>
      <c r="D483" s="71" t="s">
        <v>9</v>
      </c>
      <c r="E483" s="71" t="s">
        <v>5743</v>
      </c>
      <c r="F483" s="405">
        <v>0.08</v>
      </c>
      <c r="G483" s="405">
        <v>0.16</v>
      </c>
      <c r="H483" s="190" t="s">
        <v>1398</v>
      </c>
      <c r="I483" s="405" t="s">
        <v>1413</v>
      </c>
      <c r="J483" s="362"/>
    </row>
    <row r="484" spans="1:10" ht="15" customHeight="1" x14ac:dyDescent="0.25">
      <c r="A484" s="410">
        <v>196</v>
      </c>
      <c r="B484" s="76" t="s">
        <v>7290</v>
      </c>
      <c r="C484" s="71" t="s">
        <v>20</v>
      </c>
      <c r="D484" s="71" t="s">
        <v>9</v>
      </c>
      <c r="E484" s="71" t="s">
        <v>6190</v>
      </c>
      <c r="F484" s="405">
        <v>0.25</v>
      </c>
      <c r="G484" s="405">
        <v>0.5</v>
      </c>
      <c r="H484" s="190" t="s">
        <v>1398</v>
      </c>
      <c r="I484" s="138" t="s">
        <v>1520</v>
      </c>
      <c r="J484" s="362"/>
    </row>
    <row r="485" spans="1:10" ht="30" customHeight="1" x14ac:dyDescent="0.25">
      <c r="A485" s="410">
        <v>197</v>
      </c>
      <c r="B485" s="76" t="s">
        <v>7291</v>
      </c>
      <c r="C485" s="71" t="s">
        <v>131</v>
      </c>
      <c r="D485" s="71" t="s">
        <v>9</v>
      </c>
      <c r="E485" s="71" t="s">
        <v>5743</v>
      </c>
      <c r="F485" s="405">
        <v>0.5</v>
      </c>
      <c r="G485" s="405">
        <v>1</v>
      </c>
      <c r="H485" s="190" t="s">
        <v>1398</v>
      </c>
      <c r="I485" s="190" t="s">
        <v>1408</v>
      </c>
      <c r="J485" s="362"/>
    </row>
    <row r="486" spans="1:10" ht="30" customHeight="1" x14ac:dyDescent="0.25">
      <c r="A486" s="410">
        <v>198</v>
      </c>
      <c r="B486" s="76" t="s">
        <v>7292</v>
      </c>
      <c r="C486" s="71" t="s">
        <v>131</v>
      </c>
      <c r="D486" s="71" t="s">
        <v>9</v>
      </c>
      <c r="E486" s="71" t="s">
        <v>5743</v>
      </c>
      <c r="F486" s="405">
        <v>0.55000000000000004</v>
      </c>
      <c r="G486" s="405">
        <v>1.1000000000000001</v>
      </c>
      <c r="H486" s="190" t="s">
        <v>1398</v>
      </c>
      <c r="I486" s="190" t="s">
        <v>1408</v>
      </c>
      <c r="J486" s="362"/>
    </row>
    <row r="487" spans="1:10" ht="15" customHeight="1" x14ac:dyDescent="0.25">
      <c r="A487" s="410">
        <v>199</v>
      </c>
      <c r="B487" s="76" t="s">
        <v>7293</v>
      </c>
      <c r="C487" s="411" t="s">
        <v>131</v>
      </c>
      <c r="D487" s="71" t="s">
        <v>9</v>
      </c>
      <c r="E487" s="411" t="s">
        <v>5743</v>
      </c>
      <c r="F487" s="411">
        <v>1.65</v>
      </c>
      <c r="G487" s="415">
        <v>3.3</v>
      </c>
      <c r="H487" s="190" t="s">
        <v>1398</v>
      </c>
      <c r="I487" s="190" t="s">
        <v>1408</v>
      </c>
      <c r="J487" s="362"/>
    </row>
    <row r="488" spans="1:10" ht="30" customHeight="1" x14ac:dyDescent="0.25">
      <c r="A488" s="410">
        <v>200</v>
      </c>
      <c r="B488" s="76" t="s">
        <v>209</v>
      </c>
      <c r="C488" s="71" t="s">
        <v>14</v>
      </c>
      <c r="D488" s="71" t="s">
        <v>9</v>
      </c>
      <c r="E488" s="71" t="s">
        <v>6190</v>
      </c>
      <c r="F488" s="405"/>
      <c r="G488" s="405">
        <v>0.45</v>
      </c>
      <c r="H488" s="190" t="s">
        <v>1398</v>
      </c>
      <c r="I488" s="138" t="s">
        <v>1528</v>
      </c>
      <c r="J488" s="416" t="s">
        <v>7294</v>
      </c>
    </row>
    <row r="489" spans="1:10" ht="15" customHeight="1" x14ac:dyDescent="0.25">
      <c r="A489" s="410">
        <v>201</v>
      </c>
      <c r="B489" s="76" t="s">
        <v>7295</v>
      </c>
      <c r="C489" s="71" t="s">
        <v>131</v>
      </c>
      <c r="D489" s="71" t="s">
        <v>9</v>
      </c>
      <c r="E489" s="71" t="s">
        <v>6190</v>
      </c>
      <c r="F489" s="405">
        <v>0.55000000000000004</v>
      </c>
      <c r="G489" s="405">
        <v>1.1000000000000001</v>
      </c>
      <c r="H489" s="190" t="s">
        <v>1398</v>
      </c>
      <c r="I489" s="138" t="s">
        <v>2268</v>
      </c>
      <c r="J489" s="362"/>
    </row>
    <row r="490" spans="1:10" ht="15" customHeight="1" x14ac:dyDescent="0.25">
      <c r="A490" s="410">
        <v>202</v>
      </c>
      <c r="B490" s="76" t="s">
        <v>7296</v>
      </c>
      <c r="C490" s="71" t="s">
        <v>131</v>
      </c>
      <c r="D490" s="71" t="s">
        <v>9</v>
      </c>
      <c r="E490" s="71" t="s">
        <v>5743</v>
      </c>
      <c r="F490" s="405">
        <v>0.5</v>
      </c>
      <c r="G490" s="405">
        <v>1</v>
      </c>
      <c r="H490" s="190" t="s">
        <v>1398</v>
      </c>
      <c r="I490" s="190" t="s">
        <v>1400</v>
      </c>
      <c r="J490" s="362"/>
    </row>
    <row r="491" spans="1:10" ht="15" customHeight="1" x14ac:dyDescent="0.25">
      <c r="A491" s="410">
        <v>203</v>
      </c>
      <c r="B491" s="76" t="s">
        <v>7297</v>
      </c>
      <c r="C491" s="71" t="s">
        <v>134</v>
      </c>
      <c r="D491" s="71" t="s">
        <v>9</v>
      </c>
      <c r="E491" s="71" t="s">
        <v>5743</v>
      </c>
      <c r="F491" s="405">
        <v>0.08</v>
      </c>
      <c r="G491" s="405">
        <v>0.16</v>
      </c>
      <c r="H491" s="190" t="s">
        <v>1398</v>
      </c>
      <c r="I491" s="405" t="s">
        <v>1413</v>
      </c>
      <c r="J491" s="362"/>
    </row>
    <row r="492" spans="1:10" ht="30" customHeight="1" x14ac:dyDescent="0.25">
      <c r="A492" s="410">
        <v>204</v>
      </c>
      <c r="B492" s="76" t="s">
        <v>7298</v>
      </c>
      <c r="C492" s="71" t="s">
        <v>155</v>
      </c>
      <c r="D492" s="71" t="s">
        <v>9</v>
      </c>
      <c r="E492" s="71" t="s">
        <v>5743</v>
      </c>
      <c r="F492" s="405">
        <v>0.4</v>
      </c>
      <c r="G492" s="405">
        <v>0.8</v>
      </c>
      <c r="H492" s="190" t="s">
        <v>1398</v>
      </c>
      <c r="I492" s="138" t="s">
        <v>1406</v>
      </c>
      <c r="J492" s="362"/>
    </row>
    <row r="493" spans="1:10" ht="30" customHeight="1" x14ac:dyDescent="0.25">
      <c r="A493" s="410">
        <v>205</v>
      </c>
      <c r="B493" s="76" t="s">
        <v>7299</v>
      </c>
      <c r="C493" s="71" t="s">
        <v>155</v>
      </c>
      <c r="D493" s="71" t="s">
        <v>9</v>
      </c>
      <c r="E493" s="71" t="s">
        <v>5743</v>
      </c>
      <c r="F493" s="405">
        <v>0.16</v>
      </c>
      <c r="G493" s="405">
        <v>0.32</v>
      </c>
      <c r="H493" s="190" t="s">
        <v>1398</v>
      </c>
      <c r="I493" s="138" t="s">
        <v>1406</v>
      </c>
      <c r="J493" s="362"/>
    </row>
    <row r="494" spans="1:10" ht="45" customHeight="1" x14ac:dyDescent="0.25">
      <c r="A494" s="410">
        <v>206</v>
      </c>
      <c r="B494" s="76" t="s">
        <v>7300</v>
      </c>
      <c r="C494" s="71" t="s">
        <v>131</v>
      </c>
      <c r="D494" s="71" t="s">
        <v>9</v>
      </c>
      <c r="E494" s="71" t="s">
        <v>5743</v>
      </c>
      <c r="F494" s="405"/>
      <c r="G494" s="405">
        <v>0</v>
      </c>
      <c r="H494" s="190">
        <v>0</v>
      </c>
      <c r="I494" s="190">
        <v>0</v>
      </c>
      <c r="J494" s="414" t="s">
        <v>7119</v>
      </c>
    </row>
    <row r="495" spans="1:10" ht="30" customHeight="1" x14ac:dyDescent="0.25">
      <c r="A495" s="410">
        <v>207</v>
      </c>
      <c r="B495" s="76" t="s">
        <v>7301</v>
      </c>
      <c r="C495" s="71" t="s">
        <v>134</v>
      </c>
      <c r="D495" s="71" t="s">
        <v>9</v>
      </c>
      <c r="E495" s="71" t="s">
        <v>5743</v>
      </c>
      <c r="F495" s="405">
        <v>0.7</v>
      </c>
      <c r="G495" s="405">
        <v>1.4</v>
      </c>
      <c r="H495" s="190" t="s">
        <v>1398</v>
      </c>
      <c r="I495" s="405" t="s">
        <v>1512</v>
      </c>
      <c r="J495" s="362"/>
    </row>
    <row r="496" spans="1:10" ht="15" customHeight="1" x14ac:dyDescent="0.25">
      <c r="A496" s="410">
        <v>208</v>
      </c>
      <c r="B496" s="76" t="s">
        <v>7302</v>
      </c>
      <c r="C496" s="71" t="s">
        <v>131</v>
      </c>
      <c r="D496" s="71" t="s">
        <v>9</v>
      </c>
      <c r="E496" s="71" t="s">
        <v>5743</v>
      </c>
      <c r="F496" s="405">
        <v>0.45</v>
      </c>
      <c r="G496" s="405">
        <v>0.9</v>
      </c>
      <c r="H496" s="190" t="s">
        <v>1398</v>
      </c>
      <c r="I496" s="138" t="s">
        <v>1399</v>
      </c>
      <c r="J496" s="362"/>
    </row>
    <row r="497" spans="1:10" ht="15" customHeight="1" x14ac:dyDescent="0.25">
      <c r="A497" s="410">
        <v>209</v>
      </c>
      <c r="B497" s="76" t="s">
        <v>7303</v>
      </c>
      <c r="C497" s="71" t="s">
        <v>134</v>
      </c>
      <c r="D497" s="71" t="s">
        <v>9</v>
      </c>
      <c r="E497" s="71" t="s">
        <v>5743</v>
      </c>
      <c r="F497" s="405">
        <v>1.1000000000000001</v>
      </c>
      <c r="G497" s="405">
        <v>2.2000000000000002</v>
      </c>
      <c r="H497" s="190" t="s">
        <v>1398</v>
      </c>
      <c r="I497" s="138" t="s">
        <v>3713</v>
      </c>
      <c r="J497" s="362"/>
    </row>
    <row r="498" spans="1:10" ht="15" customHeight="1" x14ac:dyDescent="0.25">
      <c r="A498" s="410">
        <v>210</v>
      </c>
      <c r="B498" s="76" t="s">
        <v>7304</v>
      </c>
      <c r="C498" s="71" t="s">
        <v>134</v>
      </c>
      <c r="D498" s="71" t="s">
        <v>9</v>
      </c>
      <c r="E498" s="71" t="s">
        <v>5743</v>
      </c>
      <c r="F498" s="405">
        <v>0.17</v>
      </c>
      <c r="G498" s="405">
        <v>0.34</v>
      </c>
      <c r="H498" s="190" t="s">
        <v>1398</v>
      </c>
      <c r="I498" s="405" t="s">
        <v>1413</v>
      </c>
      <c r="J498" s="362"/>
    </row>
    <row r="499" spans="1:10" ht="30" customHeight="1" x14ac:dyDescent="0.25">
      <c r="A499" s="410">
        <v>211</v>
      </c>
      <c r="B499" s="76" t="s">
        <v>7305</v>
      </c>
      <c r="C499" s="71" t="s">
        <v>131</v>
      </c>
      <c r="D499" s="71" t="s">
        <v>9</v>
      </c>
      <c r="E499" s="71" t="s">
        <v>5743</v>
      </c>
      <c r="F499" s="405">
        <v>0.27</v>
      </c>
      <c r="G499" s="405">
        <v>0.54</v>
      </c>
      <c r="H499" s="190" t="s">
        <v>1398</v>
      </c>
      <c r="I499" s="138" t="s">
        <v>1399</v>
      </c>
      <c r="J499" s="362"/>
    </row>
    <row r="500" spans="1:10" ht="45" customHeight="1" x14ac:dyDescent="0.25">
      <c r="A500" s="410">
        <v>212</v>
      </c>
      <c r="B500" s="76" t="s">
        <v>7306</v>
      </c>
      <c r="C500" s="71" t="s">
        <v>131</v>
      </c>
      <c r="D500" s="71" t="s">
        <v>9</v>
      </c>
      <c r="E500" s="71" t="s">
        <v>5743</v>
      </c>
      <c r="F500" s="405">
        <v>1.41</v>
      </c>
      <c r="G500" s="405">
        <v>2.82</v>
      </c>
      <c r="H500" s="190" t="s">
        <v>1398</v>
      </c>
      <c r="I500" s="138" t="s">
        <v>5686</v>
      </c>
      <c r="J500" s="362"/>
    </row>
    <row r="501" spans="1:10" ht="30" customHeight="1" x14ac:dyDescent="0.25">
      <c r="A501" s="410">
        <v>213</v>
      </c>
      <c r="B501" s="76" t="s">
        <v>7307</v>
      </c>
      <c r="C501" s="71" t="s">
        <v>131</v>
      </c>
      <c r="D501" s="71" t="s">
        <v>9</v>
      </c>
      <c r="E501" s="71"/>
      <c r="F501" s="405">
        <v>0.18</v>
      </c>
      <c r="G501" s="405">
        <v>0.36</v>
      </c>
      <c r="H501" s="190">
        <v>0</v>
      </c>
      <c r="I501" s="190">
        <v>0</v>
      </c>
      <c r="J501" s="379" t="s">
        <v>6905</v>
      </c>
    </row>
    <row r="502" spans="1:10" ht="30" customHeight="1" x14ac:dyDescent="0.25">
      <c r="A502" s="410">
        <v>214</v>
      </c>
      <c r="B502" s="76" t="s">
        <v>7308</v>
      </c>
      <c r="C502" s="71" t="s">
        <v>131</v>
      </c>
      <c r="D502" s="71" t="s">
        <v>9</v>
      </c>
      <c r="E502" s="71"/>
      <c r="F502" s="405">
        <v>0.12</v>
      </c>
      <c r="G502" s="405">
        <v>0.24</v>
      </c>
      <c r="H502" s="190">
        <v>0</v>
      </c>
      <c r="I502" s="138">
        <v>0</v>
      </c>
      <c r="J502" s="379" t="s">
        <v>6905</v>
      </c>
    </row>
    <row r="503" spans="1:10" ht="15" customHeight="1" x14ac:dyDescent="0.25">
      <c r="A503" s="410">
        <v>215</v>
      </c>
      <c r="B503" s="76" t="s">
        <v>7309</v>
      </c>
      <c r="C503" s="71" t="s">
        <v>131</v>
      </c>
      <c r="D503" s="71" t="s">
        <v>9</v>
      </c>
      <c r="E503" s="71" t="s">
        <v>6190</v>
      </c>
      <c r="F503" s="405">
        <v>2.5</v>
      </c>
      <c r="G503" s="405">
        <v>10</v>
      </c>
      <c r="H503" s="190" t="s">
        <v>45</v>
      </c>
      <c r="I503" s="405" t="s">
        <v>46</v>
      </c>
      <c r="J503" s="362"/>
    </row>
    <row r="504" spans="1:10" ht="30" customHeight="1" x14ac:dyDescent="0.25">
      <c r="A504" s="410">
        <v>216</v>
      </c>
      <c r="B504" s="76" t="s">
        <v>7310</v>
      </c>
      <c r="C504" s="71" t="s">
        <v>134</v>
      </c>
      <c r="D504" s="71" t="s">
        <v>9</v>
      </c>
      <c r="E504" s="71" t="s">
        <v>5743</v>
      </c>
      <c r="F504" s="405">
        <v>0.55000000000000004</v>
      </c>
      <c r="G504" s="405">
        <v>1.1000000000000001</v>
      </c>
      <c r="H504" s="190" t="s">
        <v>1398</v>
      </c>
      <c r="I504" s="138" t="s">
        <v>1406</v>
      </c>
      <c r="J504" s="362"/>
    </row>
    <row r="505" spans="1:10" ht="15" customHeight="1" x14ac:dyDescent="0.25">
      <c r="A505" s="410">
        <v>217</v>
      </c>
      <c r="B505" s="76" t="s">
        <v>7311</v>
      </c>
      <c r="C505" s="71" t="s">
        <v>155</v>
      </c>
      <c r="D505" s="71" t="s">
        <v>9</v>
      </c>
      <c r="E505" s="71" t="s">
        <v>5743</v>
      </c>
      <c r="F505" s="405">
        <v>0.15</v>
      </c>
      <c r="G505" s="405">
        <v>0.3</v>
      </c>
      <c r="H505" s="190" t="s">
        <v>1398</v>
      </c>
      <c r="I505" s="405" t="s">
        <v>1413</v>
      </c>
      <c r="J505" s="362"/>
    </row>
    <row r="506" spans="1:10" ht="15" customHeight="1" x14ac:dyDescent="0.25">
      <c r="A506" s="410">
        <v>218</v>
      </c>
      <c r="B506" s="76" t="s">
        <v>1368</v>
      </c>
      <c r="C506" s="71" t="s">
        <v>14</v>
      </c>
      <c r="D506" s="71" t="s">
        <v>9</v>
      </c>
      <c r="E506" s="71" t="s">
        <v>5743</v>
      </c>
      <c r="F506" s="405">
        <v>0.72</v>
      </c>
      <c r="G506" s="405">
        <v>1.44</v>
      </c>
      <c r="H506" s="190" t="s">
        <v>1398</v>
      </c>
      <c r="I506" s="190" t="s">
        <v>1471</v>
      </c>
      <c r="J506" s="362"/>
    </row>
    <row r="507" spans="1:10" ht="15" customHeight="1" x14ac:dyDescent="0.25">
      <c r="A507" s="410">
        <v>219</v>
      </c>
      <c r="B507" s="76" t="s">
        <v>7312</v>
      </c>
      <c r="C507" s="411" t="s">
        <v>134</v>
      </c>
      <c r="D507" s="71" t="s">
        <v>9</v>
      </c>
      <c r="E507" s="411" t="s">
        <v>5743</v>
      </c>
      <c r="F507" s="411">
        <v>6.5000000000000002E-2</v>
      </c>
      <c r="G507" s="415">
        <v>0.13</v>
      </c>
      <c r="H507" s="190" t="s">
        <v>1398</v>
      </c>
      <c r="I507" s="405" t="s">
        <v>1413</v>
      </c>
      <c r="J507" s="362"/>
    </row>
    <row r="508" spans="1:10" ht="15" customHeight="1" x14ac:dyDescent="0.25">
      <c r="A508" s="410">
        <v>220</v>
      </c>
      <c r="B508" s="76" t="s">
        <v>7313</v>
      </c>
      <c r="C508" s="71" t="s">
        <v>131</v>
      </c>
      <c r="D508" s="71" t="s">
        <v>9</v>
      </c>
      <c r="E508" s="71" t="s">
        <v>5743</v>
      </c>
      <c r="F508" s="405">
        <v>6.5000000000000002E-2</v>
      </c>
      <c r="G508" s="405">
        <v>0.13</v>
      </c>
      <c r="H508" s="190" t="s">
        <v>1398</v>
      </c>
      <c r="I508" s="190" t="s">
        <v>1449</v>
      </c>
      <c r="J508" s="416" t="s">
        <v>7294</v>
      </c>
    </row>
    <row r="509" spans="1:10" ht="15" customHeight="1" x14ac:dyDescent="0.25">
      <c r="A509" s="410">
        <v>221</v>
      </c>
      <c r="B509" s="76" t="s">
        <v>7314</v>
      </c>
      <c r="C509" s="71" t="s">
        <v>131</v>
      </c>
      <c r="D509" s="71" t="s">
        <v>9</v>
      </c>
      <c r="E509" s="71" t="s">
        <v>5743</v>
      </c>
      <c r="F509" s="405">
        <v>0.92</v>
      </c>
      <c r="G509" s="405">
        <v>1.84</v>
      </c>
      <c r="H509" s="190" t="s">
        <v>1398</v>
      </c>
      <c r="I509" s="190" t="s">
        <v>1408</v>
      </c>
      <c r="J509" s="362"/>
    </row>
    <row r="510" spans="1:10" ht="15" customHeight="1" x14ac:dyDescent="0.25">
      <c r="A510" s="410">
        <v>222</v>
      </c>
      <c r="B510" s="76" t="s">
        <v>7315</v>
      </c>
      <c r="C510" s="71" t="s">
        <v>134</v>
      </c>
      <c r="D510" s="71" t="s">
        <v>9</v>
      </c>
      <c r="E510" s="71" t="s">
        <v>5743</v>
      </c>
      <c r="F510" s="405">
        <v>0.24</v>
      </c>
      <c r="G510" s="405">
        <v>0.48</v>
      </c>
      <c r="H510" s="190" t="s">
        <v>1398</v>
      </c>
      <c r="I510" s="405" t="s">
        <v>1512</v>
      </c>
      <c r="J510" s="362"/>
    </row>
    <row r="511" spans="1:10" ht="45" customHeight="1" x14ac:dyDescent="0.25">
      <c r="A511" s="410">
        <v>223</v>
      </c>
      <c r="B511" s="76" t="s">
        <v>7316</v>
      </c>
      <c r="C511" s="71" t="s">
        <v>134</v>
      </c>
      <c r="D511" s="71" t="s">
        <v>9</v>
      </c>
      <c r="E511" s="71" t="s">
        <v>5743</v>
      </c>
      <c r="F511" s="405">
        <v>0.83</v>
      </c>
      <c r="G511" s="405">
        <v>1.66</v>
      </c>
      <c r="H511" s="190" t="s">
        <v>1398</v>
      </c>
      <c r="I511" s="138" t="s">
        <v>1406</v>
      </c>
      <c r="J511" s="362"/>
    </row>
    <row r="512" spans="1:10" ht="15" customHeight="1" x14ac:dyDescent="0.25">
      <c r="A512" s="410">
        <v>224</v>
      </c>
      <c r="B512" s="76" t="s">
        <v>7317</v>
      </c>
      <c r="C512" s="71" t="s">
        <v>131</v>
      </c>
      <c r="D512" s="71" t="s">
        <v>9</v>
      </c>
      <c r="E512" s="71" t="s">
        <v>5743</v>
      </c>
      <c r="F512" s="405">
        <v>1.5</v>
      </c>
      <c r="G512" s="405">
        <v>3</v>
      </c>
      <c r="H512" s="190" t="s">
        <v>1398</v>
      </c>
      <c r="I512" s="138" t="s">
        <v>1449</v>
      </c>
      <c r="J512" s="362"/>
    </row>
    <row r="513" spans="1:10" ht="30" customHeight="1" x14ac:dyDescent="0.25">
      <c r="A513" s="410">
        <v>225</v>
      </c>
      <c r="B513" s="76" t="s">
        <v>7318</v>
      </c>
      <c r="C513" s="71" t="s">
        <v>14</v>
      </c>
      <c r="D513" s="71" t="s">
        <v>9</v>
      </c>
      <c r="E513" s="71" t="s">
        <v>5743</v>
      </c>
      <c r="F513" s="405">
        <v>0.21</v>
      </c>
      <c r="G513" s="405">
        <v>0.42</v>
      </c>
      <c r="H513" s="190">
        <v>0</v>
      </c>
      <c r="I513" s="138">
        <v>0</v>
      </c>
      <c r="J513" s="379" t="s">
        <v>6905</v>
      </c>
    </row>
    <row r="514" spans="1:10" ht="15" customHeight="1" x14ac:dyDescent="0.25">
      <c r="A514" s="410">
        <v>226</v>
      </c>
      <c r="B514" s="76" t="s">
        <v>7319</v>
      </c>
      <c r="C514" s="71" t="s">
        <v>131</v>
      </c>
      <c r="D514" s="71" t="s">
        <v>9</v>
      </c>
      <c r="E514" s="71" t="s">
        <v>5743</v>
      </c>
      <c r="F514" s="405">
        <v>0.3</v>
      </c>
      <c r="G514" s="405">
        <v>0.6</v>
      </c>
      <c r="H514" s="190" t="s">
        <v>1398</v>
      </c>
      <c r="I514" s="138" t="s">
        <v>1399</v>
      </c>
      <c r="J514" s="362"/>
    </row>
    <row r="515" spans="1:10" ht="30" customHeight="1" x14ac:dyDescent="0.25">
      <c r="A515" s="410">
        <v>227</v>
      </c>
      <c r="B515" s="76" t="s">
        <v>7320</v>
      </c>
      <c r="C515" s="71" t="s">
        <v>131</v>
      </c>
      <c r="D515" s="71" t="s">
        <v>9</v>
      </c>
      <c r="E515" s="71" t="s">
        <v>5743</v>
      </c>
      <c r="F515" s="405">
        <v>0.6</v>
      </c>
      <c r="G515" s="405">
        <v>1.2</v>
      </c>
      <c r="H515" s="190" t="s">
        <v>1398</v>
      </c>
      <c r="I515" s="190" t="s">
        <v>1408</v>
      </c>
      <c r="J515" s="362"/>
    </row>
    <row r="516" spans="1:10" ht="30" customHeight="1" x14ac:dyDescent="0.25">
      <c r="A516" s="410">
        <v>228</v>
      </c>
      <c r="B516" s="76" t="s">
        <v>7321</v>
      </c>
      <c r="C516" s="71" t="s">
        <v>131</v>
      </c>
      <c r="D516" s="71" t="s">
        <v>9</v>
      </c>
      <c r="E516" s="71" t="s">
        <v>5743</v>
      </c>
      <c r="F516" s="405">
        <v>1.4</v>
      </c>
      <c r="G516" s="405">
        <v>2.8</v>
      </c>
      <c r="H516" s="190" t="s">
        <v>1398</v>
      </c>
      <c r="I516" s="190" t="s">
        <v>1408</v>
      </c>
      <c r="J516" s="362"/>
    </row>
    <row r="517" spans="1:10" ht="15" customHeight="1" x14ac:dyDescent="0.25">
      <c r="A517" s="410">
        <v>229</v>
      </c>
      <c r="B517" s="76" t="s">
        <v>7322</v>
      </c>
      <c r="C517" s="71" t="s">
        <v>131</v>
      </c>
      <c r="D517" s="71" t="s">
        <v>9</v>
      </c>
      <c r="E517" s="71" t="s">
        <v>5743</v>
      </c>
      <c r="F517" s="405">
        <v>0.45</v>
      </c>
      <c r="G517" s="405">
        <v>0.9</v>
      </c>
      <c r="H517" s="190" t="s">
        <v>1398</v>
      </c>
      <c r="I517" s="138" t="s">
        <v>5686</v>
      </c>
      <c r="J517" s="362"/>
    </row>
    <row r="518" spans="1:10" ht="30" x14ac:dyDescent="0.25">
      <c r="A518" s="410">
        <v>230</v>
      </c>
      <c r="B518" s="193" t="s">
        <v>7323</v>
      </c>
      <c r="C518" s="71" t="s">
        <v>134</v>
      </c>
      <c r="D518" s="71" t="s">
        <v>9</v>
      </c>
      <c r="E518" s="71" t="s">
        <v>5743</v>
      </c>
      <c r="F518" s="405">
        <v>7.4999999999999997E-2</v>
      </c>
      <c r="G518" s="405">
        <v>0.15</v>
      </c>
      <c r="H518" s="190" t="s">
        <v>1398</v>
      </c>
      <c r="I518" s="138" t="s">
        <v>1512</v>
      </c>
      <c r="J518" s="362"/>
    </row>
    <row r="519" spans="1:10" ht="30" customHeight="1" x14ac:dyDescent="0.25">
      <c r="A519" s="410">
        <v>231</v>
      </c>
      <c r="B519" s="76" t="s">
        <v>7324</v>
      </c>
      <c r="C519" s="71" t="s">
        <v>134</v>
      </c>
      <c r="D519" s="71" t="s">
        <v>9</v>
      </c>
      <c r="E519" s="71" t="s">
        <v>6190</v>
      </c>
      <c r="F519" s="405">
        <v>0.83000000000000007</v>
      </c>
      <c r="G519" s="405">
        <v>1.66</v>
      </c>
      <c r="H519" s="190" t="s">
        <v>1398</v>
      </c>
      <c r="I519" s="138" t="s">
        <v>1528</v>
      </c>
      <c r="J519" s="362"/>
    </row>
    <row r="520" spans="1:10" ht="15" customHeight="1" x14ac:dyDescent="0.25">
      <c r="A520" s="410">
        <v>232</v>
      </c>
      <c r="B520" s="76" t="s">
        <v>7325</v>
      </c>
      <c r="C520" s="71" t="s">
        <v>155</v>
      </c>
      <c r="D520" s="71" t="s">
        <v>9</v>
      </c>
      <c r="E520" s="71" t="s">
        <v>5743</v>
      </c>
      <c r="F520" s="405">
        <v>0.1</v>
      </c>
      <c r="G520" s="405">
        <v>0.2</v>
      </c>
      <c r="H520" s="190" t="s">
        <v>1398</v>
      </c>
      <c r="I520" s="405" t="s">
        <v>1413</v>
      </c>
      <c r="J520" s="362"/>
    </row>
    <row r="521" spans="1:10" ht="30" customHeight="1" x14ac:dyDescent="0.25">
      <c r="A521" s="410">
        <v>233</v>
      </c>
      <c r="B521" s="76" t="s">
        <v>7326</v>
      </c>
      <c r="C521" s="71" t="s">
        <v>155</v>
      </c>
      <c r="D521" s="71" t="s">
        <v>9</v>
      </c>
      <c r="E521" s="71"/>
      <c r="F521" s="405">
        <v>0.05</v>
      </c>
      <c r="G521" s="405">
        <v>0.1</v>
      </c>
      <c r="H521" s="190">
        <v>0</v>
      </c>
      <c r="I521" s="138">
        <v>0</v>
      </c>
      <c r="J521" s="379" t="s">
        <v>6905</v>
      </c>
    </row>
    <row r="522" spans="1:10" ht="15" customHeight="1" x14ac:dyDescent="0.25">
      <c r="A522" s="410">
        <v>234</v>
      </c>
      <c r="B522" s="76" t="s">
        <v>220</v>
      </c>
      <c r="C522" s="71" t="s">
        <v>14</v>
      </c>
      <c r="D522" s="71" t="s">
        <v>9</v>
      </c>
      <c r="E522" s="71" t="s">
        <v>5743</v>
      </c>
      <c r="F522" s="405">
        <v>0.61</v>
      </c>
      <c r="G522" s="405">
        <v>1.22</v>
      </c>
      <c r="H522" s="190" t="s">
        <v>1398</v>
      </c>
      <c r="I522" s="190" t="s">
        <v>1471</v>
      </c>
      <c r="J522" s="362"/>
    </row>
    <row r="523" spans="1:10" ht="15" customHeight="1" x14ac:dyDescent="0.25">
      <c r="A523" s="410">
        <v>235</v>
      </c>
      <c r="B523" s="76" t="s">
        <v>7327</v>
      </c>
      <c r="C523" s="71" t="s">
        <v>134</v>
      </c>
      <c r="D523" s="71" t="s">
        <v>9</v>
      </c>
      <c r="E523" s="71" t="s">
        <v>5743</v>
      </c>
      <c r="F523" s="405">
        <v>0.1</v>
      </c>
      <c r="G523" s="405">
        <v>0.2</v>
      </c>
      <c r="H523" s="190" t="s">
        <v>1398</v>
      </c>
      <c r="I523" s="405" t="s">
        <v>1413</v>
      </c>
      <c r="J523" s="379" t="s">
        <v>6843</v>
      </c>
    </row>
    <row r="524" spans="1:10" ht="15" customHeight="1" x14ac:dyDescent="0.25">
      <c r="A524" s="410">
        <v>236</v>
      </c>
      <c r="B524" s="76" t="s">
        <v>7328</v>
      </c>
      <c r="C524" s="71" t="s">
        <v>134</v>
      </c>
      <c r="D524" s="71" t="s">
        <v>9</v>
      </c>
      <c r="E524" s="71" t="s">
        <v>5743</v>
      </c>
      <c r="F524" s="405">
        <v>0.16500000000000001</v>
      </c>
      <c r="G524" s="405">
        <v>0.33</v>
      </c>
      <c r="H524" s="190" t="s">
        <v>1398</v>
      </c>
      <c r="I524" s="405" t="s">
        <v>1413</v>
      </c>
      <c r="J524" s="362"/>
    </row>
    <row r="525" spans="1:10" ht="15" customHeight="1" x14ac:dyDescent="0.25">
      <c r="A525" s="410">
        <v>237</v>
      </c>
      <c r="B525" s="76" t="s">
        <v>7329</v>
      </c>
      <c r="C525" s="71" t="s">
        <v>131</v>
      </c>
      <c r="D525" s="71" t="s">
        <v>9</v>
      </c>
      <c r="E525" s="71" t="s">
        <v>5743</v>
      </c>
      <c r="F525" s="405">
        <v>0.11</v>
      </c>
      <c r="G525" s="405">
        <v>0.22</v>
      </c>
      <c r="H525" s="190" t="s">
        <v>1398</v>
      </c>
      <c r="I525" s="138" t="s">
        <v>1399</v>
      </c>
      <c r="J525" s="362"/>
    </row>
    <row r="526" spans="1:10" ht="15" customHeight="1" x14ac:dyDescent="0.25">
      <c r="A526" s="410">
        <v>238</v>
      </c>
      <c r="B526" s="76" t="s">
        <v>222</v>
      </c>
      <c r="C526" s="71" t="s">
        <v>131</v>
      </c>
      <c r="D526" s="71" t="s">
        <v>9</v>
      </c>
      <c r="E526" s="71" t="s">
        <v>5743</v>
      </c>
      <c r="F526" s="405">
        <v>0.55000000000000004</v>
      </c>
      <c r="G526" s="405">
        <v>1.1000000000000001</v>
      </c>
      <c r="H526" s="190" t="s">
        <v>1398</v>
      </c>
      <c r="I526" s="138" t="s">
        <v>5686</v>
      </c>
      <c r="J526" s="362"/>
    </row>
    <row r="527" spans="1:10" ht="15" customHeight="1" x14ac:dyDescent="0.25">
      <c r="A527" s="410">
        <v>239</v>
      </c>
      <c r="B527" s="76" t="s">
        <v>7330</v>
      </c>
      <c r="C527" s="71" t="s">
        <v>131</v>
      </c>
      <c r="D527" s="71" t="s">
        <v>9</v>
      </c>
      <c r="E527" s="71" t="s">
        <v>5743</v>
      </c>
      <c r="F527" s="405">
        <v>0.1</v>
      </c>
      <c r="G527" s="405">
        <v>0.2</v>
      </c>
      <c r="H527" s="190" t="s">
        <v>1398</v>
      </c>
      <c r="I527" s="190" t="s">
        <v>5550</v>
      </c>
      <c r="J527" s="362"/>
    </row>
    <row r="528" spans="1:10" ht="15" customHeight="1" x14ac:dyDescent="0.25">
      <c r="A528" s="410">
        <v>240</v>
      </c>
      <c r="B528" s="76" t="s">
        <v>7331</v>
      </c>
      <c r="C528" s="71" t="s">
        <v>131</v>
      </c>
      <c r="D528" s="71" t="s">
        <v>9</v>
      </c>
      <c r="E528" s="71" t="s">
        <v>5743</v>
      </c>
      <c r="F528" s="405">
        <v>0.25</v>
      </c>
      <c r="G528" s="405">
        <v>0.5</v>
      </c>
      <c r="H528" s="190" t="s">
        <v>1398</v>
      </c>
      <c r="I528" s="190" t="s">
        <v>5550</v>
      </c>
      <c r="J528" s="379" t="s">
        <v>6843</v>
      </c>
    </row>
    <row r="529" spans="1:10" ht="45" customHeight="1" x14ac:dyDescent="0.25">
      <c r="A529" s="410">
        <v>241</v>
      </c>
      <c r="B529" s="76" t="s">
        <v>7332</v>
      </c>
      <c r="C529" s="71" t="s">
        <v>14</v>
      </c>
      <c r="D529" s="71" t="s">
        <v>7104</v>
      </c>
      <c r="E529" s="71" t="s">
        <v>6190</v>
      </c>
      <c r="F529" s="405">
        <v>0.28499999999999998</v>
      </c>
      <c r="G529" s="405">
        <v>0.56999999999999995</v>
      </c>
      <c r="H529" s="72" t="s">
        <v>45</v>
      </c>
      <c r="I529" s="405" t="s">
        <v>59</v>
      </c>
      <c r="J529" s="362"/>
    </row>
    <row r="530" spans="1:10" ht="15" customHeight="1" x14ac:dyDescent="0.25">
      <c r="A530" s="410">
        <v>242</v>
      </c>
      <c r="B530" s="76" t="s">
        <v>7333</v>
      </c>
      <c r="C530" s="71" t="s">
        <v>134</v>
      </c>
      <c r="D530" s="71" t="s">
        <v>9</v>
      </c>
      <c r="E530" s="71" t="s">
        <v>5743</v>
      </c>
      <c r="F530" s="405">
        <v>0.22</v>
      </c>
      <c r="G530" s="405">
        <v>0.44</v>
      </c>
      <c r="H530" s="190" t="s">
        <v>1398</v>
      </c>
      <c r="I530" s="405" t="s">
        <v>1413</v>
      </c>
      <c r="J530" s="362"/>
    </row>
    <row r="531" spans="1:10" ht="15" customHeight="1" x14ac:dyDescent="0.25">
      <c r="A531" s="410">
        <v>243</v>
      </c>
      <c r="B531" s="76" t="s">
        <v>7334</v>
      </c>
      <c r="C531" s="71" t="s">
        <v>131</v>
      </c>
      <c r="D531" s="71" t="s">
        <v>9</v>
      </c>
      <c r="E531" s="71" t="s">
        <v>5743</v>
      </c>
      <c r="F531" s="405">
        <v>1.4</v>
      </c>
      <c r="G531" s="405">
        <v>2.8</v>
      </c>
      <c r="H531" s="190" t="s">
        <v>1398</v>
      </c>
      <c r="I531" s="138" t="s">
        <v>1449</v>
      </c>
      <c r="J531" s="362"/>
    </row>
    <row r="532" spans="1:10" ht="15" customHeight="1" x14ac:dyDescent="0.25">
      <c r="A532" s="410">
        <v>244</v>
      </c>
      <c r="B532" s="76" t="s">
        <v>7335</v>
      </c>
      <c r="C532" s="71" t="s">
        <v>131</v>
      </c>
      <c r="D532" s="71" t="s">
        <v>9</v>
      </c>
      <c r="E532" s="71" t="s">
        <v>5743</v>
      </c>
      <c r="F532" s="405">
        <v>0.3</v>
      </c>
      <c r="G532" s="405">
        <v>0.6</v>
      </c>
      <c r="H532" s="190" t="s">
        <v>1398</v>
      </c>
      <c r="I532" s="190" t="s">
        <v>1417</v>
      </c>
      <c r="J532" s="362"/>
    </row>
    <row r="533" spans="1:10" ht="45" customHeight="1" x14ac:dyDescent="0.25">
      <c r="A533" s="410">
        <v>245</v>
      </c>
      <c r="B533" s="76" t="s">
        <v>7336</v>
      </c>
      <c r="C533" s="71" t="s">
        <v>134</v>
      </c>
      <c r="D533" s="71" t="s">
        <v>9</v>
      </c>
      <c r="E533" s="71" t="s">
        <v>5743</v>
      </c>
      <c r="F533" s="405">
        <v>0.12</v>
      </c>
      <c r="G533" s="405">
        <v>0.24</v>
      </c>
      <c r="H533" s="190" t="s">
        <v>1398</v>
      </c>
      <c r="I533" s="138" t="s">
        <v>1406</v>
      </c>
      <c r="J533" s="413" t="s">
        <v>7337</v>
      </c>
    </row>
    <row r="534" spans="1:10" ht="30" customHeight="1" x14ac:dyDescent="0.25">
      <c r="A534" s="410">
        <v>246</v>
      </c>
      <c r="B534" s="76" t="s">
        <v>7338</v>
      </c>
      <c r="C534" s="71" t="s">
        <v>155</v>
      </c>
      <c r="D534" s="71" t="s">
        <v>9</v>
      </c>
      <c r="E534" s="71" t="s">
        <v>5743</v>
      </c>
      <c r="F534" s="405">
        <v>0.125</v>
      </c>
      <c r="G534" s="405">
        <v>0.25</v>
      </c>
      <c r="H534" s="190" t="s">
        <v>1398</v>
      </c>
      <c r="I534" s="405" t="s">
        <v>1413</v>
      </c>
      <c r="J534" s="362"/>
    </row>
    <row r="535" spans="1:10" ht="15" customHeight="1" x14ac:dyDescent="0.25">
      <c r="A535" s="410">
        <v>247</v>
      </c>
      <c r="B535" s="76" t="s">
        <v>7339</v>
      </c>
      <c r="C535" s="71" t="s">
        <v>134</v>
      </c>
      <c r="D535" s="71" t="s">
        <v>9</v>
      </c>
      <c r="E535" s="71" t="s">
        <v>5743</v>
      </c>
      <c r="F535" s="405">
        <v>0.36</v>
      </c>
      <c r="G535" s="405">
        <v>0.72</v>
      </c>
      <c r="H535" s="190" t="s">
        <v>1398</v>
      </c>
      <c r="I535" s="405" t="s">
        <v>1413</v>
      </c>
      <c r="J535" s="362"/>
    </row>
    <row r="536" spans="1:10" ht="15" customHeight="1" x14ac:dyDescent="0.25">
      <c r="A536" s="410">
        <v>248</v>
      </c>
      <c r="B536" s="76" t="s">
        <v>7340</v>
      </c>
      <c r="C536" s="71" t="s">
        <v>155</v>
      </c>
      <c r="D536" s="71" t="s">
        <v>9</v>
      </c>
      <c r="E536" s="71" t="s">
        <v>5743</v>
      </c>
      <c r="F536" s="405">
        <v>0.92</v>
      </c>
      <c r="G536" s="405">
        <v>1.84</v>
      </c>
      <c r="H536" s="190" t="s">
        <v>1398</v>
      </c>
      <c r="I536" s="138" t="s">
        <v>1406</v>
      </c>
      <c r="J536" s="362"/>
    </row>
    <row r="537" spans="1:10" ht="30" customHeight="1" x14ac:dyDescent="0.25">
      <c r="A537" s="410">
        <v>249</v>
      </c>
      <c r="B537" s="76" t="s">
        <v>7341</v>
      </c>
      <c r="C537" s="71" t="s">
        <v>131</v>
      </c>
      <c r="D537" s="71" t="s">
        <v>9</v>
      </c>
      <c r="E537" s="71" t="s">
        <v>5743</v>
      </c>
      <c r="F537" s="405">
        <v>0.12</v>
      </c>
      <c r="G537" s="405">
        <v>0.24</v>
      </c>
      <c r="H537" s="190" t="s">
        <v>1398</v>
      </c>
      <c r="I537" s="190" t="s">
        <v>5550</v>
      </c>
      <c r="J537" s="362"/>
    </row>
    <row r="538" spans="1:10" ht="15" customHeight="1" x14ac:dyDescent="0.25">
      <c r="A538" s="410">
        <v>250</v>
      </c>
      <c r="B538" s="76" t="s">
        <v>7342</v>
      </c>
      <c r="C538" s="71" t="s">
        <v>134</v>
      </c>
      <c r="D538" s="71" t="s">
        <v>9</v>
      </c>
      <c r="E538" s="71" t="s">
        <v>5743</v>
      </c>
      <c r="F538" s="405">
        <v>0.25</v>
      </c>
      <c r="G538" s="405">
        <v>0.5</v>
      </c>
      <c r="H538" s="190" t="s">
        <v>1398</v>
      </c>
      <c r="I538" s="405" t="s">
        <v>1512</v>
      </c>
      <c r="J538" s="362"/>
    </row>
    <row r="539" spans="1:10" ht="45" customHeight="1" x14ac:dyDescent="0.25">
      <c r="A539" s="410">
        <v>251</v>
      </c>
      <c r="B539" s="76" t="s">
        <v>7343</v>
      </c>
      <c r="C539" s="71" t="s">
        <v>155</v>
      </c>
      <c r="D539" s="71" t="s">
        <v>9</v>
      </c>
      <c r="E539" s="71" t="s">
        <v>5743</v>
      </c>
      <c r="F539" s="405">
        <v>0.48000000000000004</v>
      </c>
      <c r="G539" s="405">
        <v>0.96</v>
      </c>
      <c r="H539" s="190" t="s">
        <v>1398</v>
      </c>
      <c r="I539" s="405" t="s">
        <v>1413</v>
      </c>
      <c r="J539" s="362"/>
    </row>
    <row r="540" spans="1:10" ht="15" customHeight="1" x14ac:dyDescent="0.25">
      <c r="A540" s="410">
        <v>252</v>
      </c>
      <c r="B540" s="76" t="s">
        <v>7344</v>
      </c>
      <c r="C540" s="71" t="s">
        <v>131</v>
      </c>
      <c r="D540" s="71" t="s">
        <v>9</v>
      </c>
      <c r="E540" s="71" t="s">
        <v>5743</v>
      </c>
      <c r="F540" s="405">
        <v>0.16</v>
      </c>
      <c r="G540" s="405">
        <v>0.32</v>
      </c>
      <c r="H540" s="190" t="s">
        <v>1398</v>
      </c>
      <c r="I540" s="138" t="s">
        <v>5686</v>
      </c>
      <c r="J540" s="362"/>
    </row>
    <row r="541" spans="1:10" ht="15" customHeight="1" x14ac:dyDescent="0.25">
      <c r="A541" s="410">
        <v>253</v>
      </c>
      <c r="B541" s="76" t="s">
        <v>7345</v>
      </c>
      <c r="C541" s="71" t="s">
        <v>134</v>
      </c>
      <c r="D541" s="71" t="s">
        <v>9</v>
      </c>
      <c r="E541" s="71" t="s">
        <v>5743</v>
      </c>
      <c r="F541" s="405">
        <v>0.17</v>
      </c>
      <c r="G541" s="405">
        <v>0.34</v>
      </c>
      <c r="H541" s="190" t="s">
        <v>1398</v>
      </c>
      <c r="I541" s="138" t="s">
        <v>3713</v>
      </c>
      <c r="J541" s="362"/>
    </row>
    <row r="542" spans="1:10" ht="15" customHeight="1" x14ac:dyDescent="0.25">
      <c r="A542" s="410">
        <v>254</v>
      </c>
      <c r="B542" s="76" t="s">
        <v>7346</v>
      </c>
      <c r="C542" s="71" t="s">
        <v>155</v>
      </c>
      <c r="D542" s="71" t="s">
        <v>9</v>
      </c>
      <c r="E542" s="71" t="s">
        <v>5743</v>
      </c>
      <c r="F542" s="405">
        <v>0.22</v>
      </c>
      <c r="G542" s="405">
        <v>0.44</v>
      </c>
      <c r="H542" s="190" t="s">
        <v>1398</v>
      </c>
      <c r="I542" s="138" t="s">
        <v>1413</v>
      </c>
      <c r="J542" s="362"/>
    </row>
    <row r="543" spans="1:10" ht="15" customHeight="1" x14ac:dyDescent="0.25">
      <c r="A543" s="410">
        <v>255</v>
      </c>
      <c r="B543" s="76" t="s">
        <v>7347</v>
      </c>
      <c r="C543" s="71" t="s">
        <v>20</v>
      </c>
      <c r="D543" s="71" t="s">
        <v>9</v>
      </c>
      <c r="E543" s="71" t="s">
        <v>6190</v>
      </c>
      <c r="F543" s="405">
        <v>0.4</v>
      </c>
      <c r="G543" s="405">
        <v>0.8</v>
      </c>
      <c r="H543" s="190" t="s">
        <v>1398</v>
      </c>
      <c r="I543" s="138" t="s">
        <v>1520</v>
      </c>
      <c r="J543" s="362"/>
    </row>
    <row r="544" spans="1:10" ht="30" customHeight="1" x14ac:dyDescent="0.25">
      <c r="A544" s="410">
        <v>256</v>
      </c>
      <c r="B544" s="76" t="s">
        <v>7348</v>
      </c>
      <c r="C544" s="71" t="s">
        <v>134</v>
      </c>
      <c r="D544" s="71" t="s">
        <v>9</v>
      </c>
      <c r="E544" s="71"/>
      <c r="F544" s="405">
        <v>0.06</v>
      </c>
      <c r="G544" s="405">
        <v>0.12</v>
      </c>
      <c r="H544" s="190">
        <v>0</v>
      </c>
      <c r="I544" s="190">
        <v>0</v>
      </c>
      <c r="J544" s="379" t="s">
        <v>6905</v>
      </c>
    </row>
    <row r="545" spans="1:10" ht="30" customHeight="1" x14ac:dyDescent="0.25">
      <c r="A545" s="410">
        <v>257</v>
      </c>
      <c r="B545" s="76" t="s">
        <v>7349</v>
      </c>
      <c r="C545" s="71" t="s">
        <v>134</v>
      </c>
      <c r="D545" s="71" t="s">
        <v>9</v>
      </c>
      <c r="E545" s="71"/>
      <c r="F545" s="405">
        <v>0.08</v>
      </c>
      <c r="G545" s="405">
        <v>0.16</v>
      </c>
      <c r="H545" s="190">
        <v>0</v>
      </c>
      <c r="I545" s="409">
        <v>0</v>
      </c>
      <c r="J545" s="379" t="s">
        <v>6905</v>
      </c>
    </row>
    <row r="546" spans="1:10" ht="15" customHeight="1" x14ac:dyDescent="0.25">
      <c r="A546" s="410">
        <v>258</v>
      </c>
      <c r="B546" s="76" t="s">
        <v>7350</v>
      </c>
      <c r="C546" s="71" t="s">
        <v>134</v>
      </c>
      <c r="D546" s="71" t="s">
        <v>9</v>
      </c>
      <c r="E546" s="71" t="s">
        <v>5743</v>
      </c>
      <c r="F546" s="405">
        <v>0.18</v>
      </c>
      <c r="G546" s="405">
        <v>0.36</v>
      </c>
      <c r="H546" s="190" t="s">
        <v>1398</v>
      </c>
      <c r="I546" s="138" t="s">
        <v>3713</v>
      </c>
      <c r="J546" s="362"/>
    </row>
    <row r="547" spans="1:10" ht="75" x14ac:dyDescent="0.25">
      <c r="A547" s="410">
        <v>259</v>
      </c>
      <c r="B547" s="76" t="s">
        <v>7351</v>
      </c>
      <c r="C547" s="71" t="s">
        <v>134</v>
      </c>
      <c r="D547" s="71" t="s">
        <v>9</v>
      </c>
      <c r="E547" s="71" t="s">
        <v>5743</v>
      </c>
      <c r="F547" s="405">
        <v>0.84000000000000008</v>
      </c>
      <c r="G547" s="405">
        <v>1.68</v>
      </c>
      <c r="H547" s="190" t="s">
        <v>1398</v>
      </c>
      <c r="I547" s="138" t="s">
        <v>3713</v>
      </c>
      <c r="J547" s="362"/>
    </row>
    <row r="548" spans="1:10" ht="15" customHeight="1" x14ac:dyDescent="0.25">
      <c r="A548" s="410">
        <v>260</v>
      </c>
      <c r="B548" s="76" t="s">
        <v>227</v>
      </c>
      <c r="C548" s="71" t="s">
        <v>131</v>
      </c>
      <c r="D548" s="71" t="s">
        <v>9</v>
      </c>
      <c r="E548" s="71" t="s">
        <v>5743</v>
      </c>
      <c r="F548" s="405">
        <v>1.8</v>
      </c>
      <c r="G548" s="405">
        <v>3.6</v>
      </c>
      <c r="H548" s="190" t="s">
        <v>1398</v>
      </c>
      <c r="I548" s="190" t="s">
        <v>1400</v>
      </c>
      <c r="J548" s="362"/>
    </row>
    <row r="549" spans="1:10" ht="15" customHeight="1" x14ac:dyDescent="0.25">
      <c r="A549" s="410">
        <v>261</v>
      </c>
      <c r="B549" s="76" t="s">
        <v>7352</v>
      </c>
      <c r="C549" s="71" t="s">
        <v>131</v>
      </c>
      <c r="D549" s="71" t="s">
        <v>9</v>
      </c>
      <c r="E549" s="71" t="s">
        <v>5743</v>
      </c>
      <c r="F549" s="405">
        <v>0.16</v>
      </c>
      <c r="G549" s="405">
        <v>0.32</v>
      </c>
      <c r="H549" s="190" t="s">
        <v>1398</v>
      </c>
      <c r="I549" s="190" t="s">
        <v>1400</v>
      </c>
      <c r="J549" s="362"/>
    </row>
    <row r="550" spans="1:10" ht="30" customHeight="1" x14ac:dyDescent="0.25">
      <c r="A550" s="410">
        <v>262</v>
      </c>
      <c r="B550" s="76" t="s">
        <v>7353</v>
      </c>
      <c r="C550" s="71" t="s">
        <v>134</v>
      </c>
      <c r="D550" s="71" t="s">
        <v>9</v>
      </c>
      <c r="E550" s="71"/>
      <c r="F550" s="405">
        <v>0.13</v>
      </c>
      <c r="G550" s="405">
        <v>0.26</v>
      </c>
      <c r="H550" s="190">
        <v>0</v>
      </c>
      <c r="I550" s="190">
        <v>0</v>
      </c>
      <c r="J550" s="379" t="s">
        <v>6905</v>
      </c>
    </row>
    <row r="551" spans="1:10" ht="15" customHeight="1" x14ac:dyDescent="0.25">
      <c r="A551" s="410">
        <v>263</v>
      </c>
      <c r="B551" s="76" t="s">
        <v>7354</v>
      </c>
      <c r="C551" s="71" t="s">
        <v>131</v>
      </c>
      <c r="D551" s="71" t="s">
        <v>9</v>
      </c>
      <c r="E551" s="71" t="s">
        <v>5743</v>
      </c>
      <c r="F551" s="405">
        <v>0.04</v>
      </c>
      <c r="G551" s="405">
        <v>0.08</v>
      </c>
      <c r="H551" s="190" t="s">
        <v>1398</v>
      </c>
      <c r="I551" s="190" t="s">
        <v>1408</v>
      </c>
      <c r="J551" s="379" t="s">
        <v>6843</v>
      </c>
    </row>
    <row r="552" spans="1:10" ht="15" customHeight="1" x14ac:dyDescent="0.25">
      <c r="A552" s="410">
        <v>264</v>
      </c>
      <c r="B552" s="76" t="s">
        <v>7355</v>
      </c>
      <c r="C552" s="71" t="s">
        <v>134</v>
      </c>
      <c r="D552" s="71" t="s">
        <v>9</v>
      </c>
      <c r="E552" s="71" t="s">
        <v>5743</v>
      </c>
      <c r="F552" s="405">
        <v>0.2</v>
      </c>
      <c r="G552" s="405">
        <v>0.24</v>
      </c>
      <c r="H552" s="190" t="s">
        <v>1398</v>
      </c>
      <c r="I552" s="138" t="s">
        <v>3713</v>
      </c>
      <c r="J552" s="417"/>
    </row>
    <row r="553" spans="1:10" ht="30" customHeight="1" x14ac:dyDescent="0.25">
      <c r="A553" s="410">
        <v>265</v>
      </c>
      <c r="B553" s="76" t="s">
        <v>7356</v>
      </c>
      <c r="C553" s="71" t="s">
        <v>134</v>
      </c>
      <c r="D553" s="71" t="s">
        <v>9</v>
      </c>
      <c r="E553" s="71" t="s">
        <v>5743</v>
      </c>
      <c r="F553" s="405"/>
      <c r="G553" s="405">
        <v>0</v>
      </c>
      <c r="H553" s="190">
        <v>0</v>
      </c>
      <c r="I553" s="138">
        <v>0</v>
      </c>
      <c r="J553" s="379" t="s">
        <v>6905</v>
      </c>
    </row>
    <row r="554" spans="1:10" ht="15" customHeight="1" x14ac:dyDescent="0.25">
      <c r="A554" s="410">
        <v>266</v>
      </c>
      <c r="B554" s="76" t="s">
        <v>1369</v>
      </c>
      <c r="C554" s="71" t="s">
        <v>14</v>
      </c>
      <c r="D554" s="71" t="s">
        <v>9</v>
      </c>
      <c r="E554" s="71" t="s">
        <v>5743</v>
      </c>
      <c r="F554" s="405">
        <v>0.24</v>
      </c>
      <c r="G554" s="405">
        <v>0.48</v>
      </c>
      <c r="H554" s="190" t="s">
        <v>1398</v>
      </c>
      <c r="I554" s="190" t="s">
        <v>1471</v>
      </c>
      <c r="J554" s="362"/>
    </row>
    <row r="555" spans="1:10" ht="30" customHeight="1" x14ac:dyDescent="0.25">
      <c r="A555" s="410">
        <v>267</v>
      </c>
      <c r="B555" s="76" t="s">
        <v>7357</v>
      </c>
      <c r="C555" s="71" t="s">
        <v>155</v>
      </c>
      <c r="D555" s="71" t="s">
        <v>9</v>
      </c>
      <c r="E555" s="71" t="s">
        <v>5743</v>
      </c>
      <c r="F555" s="405">
        <v>0.19</v>
      </c>
      <c r="G555" s="405">
        <v>0.38</v>
      </c>
      <c r="H555" s="190" t="s">
        <v>1398</v>
      </c>
      <c r="I555" s="138" t="s">
        <v>1406</v>
      </c>
      <c r="J555" s="418"/>
    </row>
    <row r="556" spans="1:10" ht="15" customHeight="1" x14ac:dyDescent="0.25">
      <c r="A556" s="410">
        <v>268</v>
      </c>
      <c r="B556" s="76" t="s">
        <v>230</v>
      </c>
      <c r="C556" s="71" t="s">
        <v>134</v>
      </c>
      <c r="D556" s="71" t="s">
        <v>9</v>
      </c>
      <c r="E556" s="71" t="s">
        <v>5743</v>
      </c>
      <c r="F556" s="405">
        <v>0.28000000000000003</v>
      </c>
      <c r="G556" s="405">
        <v>0.56000000000000005</v>
      </c>
      <c r="H556" s="190" t="s">
        <v>1398</v>
      </c>
      <c r="I556" s="405" t="s">
        <v>1512</v>
      </c>
      <c r="J556" s="362"/>
    </row>
    <row r="557" spans="1:10" ht="15" customHeight="1" x14ac:dyDescent="0.25">
      <c r="A557" s="410">
        <v>269</v>
      </c>
      <c r="B557" s="76" t="s">
        <v>1521</v>
      </c>
      <c r="C557" s="71" t="s">
        <v>131</v>
      </c>
      <c r="D557" s="71" t="s">
        <v>9</v>
      </c>
      <c r="E557" s="71" t="s">
        <v>5743</v>
      </c>
      <c r="F557" s="405">
        <v>0.4</v>
      </c>
      <c r="G557" s="405">
        <v>0.8</v>
      </c>
      <c r="H557" s="190" t="s">
        <v>1398</v>
      </c>
      <c r="I557" s="138" t="s">
        <v>5686</v>
      </c>
      <c r="J557" s="362"/>
    </row>
    <row r="558" spans="1:10" ht="30" customHeight="1" x14ac:dyDescent="0.25">
      <c r="A558" s="410">
        <v>270</v>
      </c>
      <c r="B558" s="76" t="s">
        <v>7358</v>
      </c>
      <c r="C558" s="71" t="s">
        <v>134</v>
      </c>
      <c r="D558" s="71" t="s">
        <v>9</v>
      </c>
      <c r="E558" s="71"/>
      <c r="F558" s="405">
        <v>0.05</v>
      </c>
      <c r="G558" s="405">
        <v>0.1</v>
      </c>
      <c r="H558" s="190">
        <v>0</v>
      </c>
      <c r="I558" s="190">
        <v>0</v>
      </c>
      <c r="J558" s="379" t="s">
        <v>6905</v>
      </c>
    </row>
    <row r="559" spans="1:10" ht="30" customHeight="1" x14ac:dyDescent="0.25">
      <c r="A559" s="410">
        <v>271</v>
      </c>
      <c r="B559" s="76" t="s">
        <v>7359</v>
      </c>
      <c r="C559" s="71" t="s">
        <v>134</v>
      </c>
      <c r="D559" s="71" t="s">
        <v>9</v>
      </c>
      <c r="E559" s="71"/>
      <c r="F559" s="405">
        <v>0.06</v>
      </c>
      <c r="G559" s="405">
        <v>0.12</v>
      </c>
      <c r="H559" s="190">
        <v>0</v>
      </c>
      <c r="I559" s="138">
        <v>0</v>
      </c>
      <c r="J559" s="379" t="s">
        <v>6905</v>
      </c>
    </row>
    <row r="560" spans="1:10" ht="15" customHeight="1" x14ac:dyDescent="0.25">
      <c r="A560" s="410">
        <v>272</v>
      </c>
      <c r="B560" s="76" t="s">
        <v>7360</v>
      </c>
      <c r="C560" s="71" t="s">
        <v>134</v>
      </c>
      <c r="D560" s="71" t="s">
        <v>9</v>
      </c>
      <c r="E560" s="71" t="s">
        <v>5743</v>
      </c>
      <c r="F560" s="405">
        <v>0.3</v>
      </c>
      <c r="G560" s="405">
        <v>0.6</v>
      </c>
      <c r="H560" s="190" t="s">
        <v>1398</v>
      </c>
      <c r="I560" s="138" t="s">
        <v>1399</v>
      </c>
      <c r="J560" s="362"/>
    </row>
    <row r="561" spans="1:10" ht="30" customHeight="1" x14ac:dyDescent="0.25">
      <c r="A561" s="410">
        <v>273</v>
      </c>
      <c r="B561" s="76" t="s">
        <v>7361</v>
      </c>
      <c r="C561" s="71" t="s">
        <v>134</v>
      </c>
      <c r="D561" s="71" t="s">
        <v>9</v>
      </c>
      <c r="E561" s="71"/>
      <c r="F561" s="405">
        <v>0.23</v>
      </c>
      <c r="G561" s="405">
        <v>0.46</v>
      </c>
      <c r="H561" s="190">
        <v>0</v>
      </c>
      <c r="I561" s="190">
        <v>0</v>
      </c>
      <c r="J561" s="379" t="s">
        <v>6905</v>
      </c>
    </row>
    <row r="562" spans="1:10" ht="15" customHeight="1" x14ac:dyDescent="0.25">
      <c r="A562" s="410">
        <v>274</v>
      </c>
      <c r="B562" s="76" t="s">
        <v>7362</v>
      </c>
      <c r="C562" s="71" t="s">
        <v>155</v>
      </c>
      <c r="D562" s="71" t="s">
        <v>9</v>
      </c>
      <c r="E562" s="71" t="s">
        <v>5743</v>
      </c>
      <c r="F562" s="405">
        <v>0.55000000000000004</v>
      </c>
      <c r="G562" s="405">
        <v>1.1000000000000001</v>
      </c>
      <c r="H562" s="190" t="s">
        <v>1398</v>
      </c>
      <c r="I562" s="405" t="s">
        <v>1413</v>
      </c>
      <c r="J562" s="362"/>
    </row>
    <row r="563" spans="1:10" ht="15" customHeight="1" x14ac:dyDescent="0.25">
      <c r="A563" s="410">
        <v>275</v>
      </c>
      <c r="B563" s="76" t="s">
        <v>7363</v>
      </c>
      <c r="C563" s="71" t="s">
        <v>134</v>
      </c>
      <c r="D563" s="71" t="s">
        <v>9</v>
      </c>
      <c r="E563" s="71" t="s">
        <v>6190</v>
      </c>
      <c r="F563" s="405">
        <v>0.7</v>
      </c>
      <c r="G563" s="405">
        <v>1.4</v>
      </c>
      <c r="H563" s="190" t="s">
        <v>1398</v>
      </c>
      <c r="I563" s="138" t="s">
        <v>1520</v>
      </c>
      <c r="J563" s="362"/>
    </row>
    <row r="564" spans="1:10" ht="30" customHeight="1" x14ac:dyDescent="0.25">
      <c r="A564" s="410">
        <v>276</v>
      </c>
      <c r="B564" s="76" t="s">
        <v>7364</v>
      </c>
      <c r="C564" s="71" t="s">
        <v>155</v>
      </c>
      <c r="D564" s="71" t="s">
        <v>9</v>
      </c>
      <c r="E564" s="71" t="s">
        <v>5743</v>
      </c>
      <c r="F564" s="405">
        <v>0.2</v>
      </c>
      <c r="G564" s="405">
        <v>0.4</v>
      </c>
      <c r="H564" s="190" t="s">
        <v>1398</v>
      </c>
      <c r="I564" s="138" t="s">
        <v>1413</v>
      </c>
      <c r="J564" s="362"/>
    </row>
    <row r="565" spans="1:10" ht="15" customHeight="1" x14ac:dyDescent="0.25">
      <c r="A565" s="410">
        <v>277</v>
      </c>
      <c r="B565" s="76" t="s">
        <v>232</v>
      </c>
      <c r="C565" s="71" t="s">
        <v>134</v>
      </c>
      <c r="D565" s="71" t="s">
        <v>9</v>
      </c>
      <c r="E565" s="71" t="s">
        <v>5743</v>
      </c>
      <c r="F565" s="405">
        <v>0.28999999999999998</v>
      </c>
      <c r="G565" s="405">
        <v>0.57999999999999996</v>
      </c>
      <c r="H565" s="190" t="s">
        <v>1398</v>
      </c>
      <c r="I565" s="405" t="s">
        <v>1413</v>
      </c>
      <c r="J565" s="362"/>
    </row>
    <row r="566" spans="1:10" ht="15" customHeight="1" x14ac:dyDescent="0.25">
      <c r="A566" s="410">
        <v>278</v>
      </c>
      <c r="B566" s="76" t="s">
        <v>233</v>
      </c>
      <c r="C566" s="71" t="s">
        <v>134</v>
      </c>
      <c r="D566" s="71" t="s">
        <v>9</v>
      </c>
      <c r="E566" s="71" t="s">
        <v>6190</v>
      </c>
      <c r="F566" s="405">
        <v>1.6</v>
      </c>
      <c r="G566" s="405">
        <v>3.2</v>
      </c>
      <c r="H566" s="190" t="s">
        <v>1398</v>
      </c>
      <c r="I566" s="138" t="s">
        <v>1480</v>
      </c>
      <c r="J566" s="362"/>
    </row>
    <row r="567" spans="1:10" ht="15" customHeight="1" x14ac:dyDescent="0.25">
      <c r="A567" s="410">
        <v>279</v>
      </c>
      <c r="B567" s="76" t="s">
        <v>7365</v>
      </c>
      <c r="C567" s="71" t="s">
        <v>131</v>
      </c>
      <c r="D567" s="71" t="s">
        <v>9</v>
      </c>
      <c r="E567" s="71" t="s">
        <v>5743</v>
      </c>
      <c r="F567" s="405">
        <v>0.6</v>
      </c>
      <c r="G567" s="405">
        <v>1.2</v>
      </c>
      <c r="H567" s="190" t="s">
        <v>1398</v>
      </c>
      <c r="I567" s="190" t="s">
        <v>1408</v>
      </c>
      <c r="J567" s="362"/>
    </row>
    <row r="568" spans="1:10" ht="15" customHeight="1" x14ac:dyDescent="0.25">
      <c r="A568" s="410">
        <v>280</v>
      </c>
      <c r="B568" s="76" t="s">
        <v>7366</v>
      </c>
      <c r="C568" s="71" t="s">
        <v>131</v>
      </c>
      <c r="D568" s="71" t="s">
        <v>9</v>
      </c>
      <c r="E568" s="71" t="s">
        <v>5743</v>
      </c>
      <c r="F568" s="405">
        <v>0.14000000000000001</v>
      </c>
      <c r="G568" s="405">
        <v>0.28000000000000003</v>
      </c>
      <c r="H568" s="190" t="s">
        <v>1398</v>
      </c>
      <c r="I568" s="138" t="s">
        <v>1399</v>
      </c>
      <c r="J568" s="362"/>
    </row>
    <row r="569" spans="1:10" ht="15" customHeight="1" x14ac:dyDescent="0.25">
      <c r="A569" s="410">
        <v>281</v>
      </c>
      <c r="B569" s="76" t="s">
        <v>7367</v>
      </c>
      <c r="C569" s="71" t="s">
        <v>155</v>
      </c>
      <c r="D569" s="71" t="s">
        <v>9</v>
      </c>
      <c r="E569" s="71" t="s">
        <v>5743</v>
      </c>
      <c r="F569" s="405">
        <v>0.12</v>
      </c>
      <c r="G569" s="405">
        <v>0.24</v>
      </c>
      <c r="H569" s="190" t="s">
        <v>1398</v>
      </c>
      <c r="I569" s="138" t="s">
        <v>1406</v>
      </c>
      <c r="J569" s="362"/>
    </row>
    <row r="570" spans="1:10" ht="15" customHeight="1" x14ac:dyDescent="0.25">
      <c r="A570" s="410">
        <v>282</v>
      </c>
      <c r="B570" s="76" t="s">
        <v>234</v>
      </c>
      <c r="C570" s="71" t="s">
        <v>20</v>
      </c>
      <c r="D570" s="71" t="s">
        <v>9</v>
      </c>
      <c r="E570" s="71" t="s">
        <v>6190</v>
      </c>
      <c r="F570" s="405">
        <v>0.14000000000000001</v>
      </c>
      <c r="G570" s="405">
        <v>0.28000000000000003</v>
      </c>
      <c r="H570" s="190" t="s">
        <v>1398</v>
      </c>
      <c r="I570" s="138" t="s">
        <v>1520</v>
      </c>
      <c r="J570" s="362"/>
    </row>
    <row r="571" spans="1:10" ht="15" customHeight="1" x14ac:dyDescent="0.25">
      <c r="A571" s="410">
        <v>283</v>
      </c>
      <c r="B571" s="76" t="s">
        <v>7368</v>
      </c>
      <c r="C571" s="71" t="s">
        <v>155</v>
      </c>
      <c r="D571" s="71" t="s">
        <v>9</v>
      </c>
      <c r="E571" s="71" t="s">
        <v>5743</v>
      </c>
      <c r="F571" s="405">
        <v>0.17499999999999999</v>
      </c>
      <c r="G571" s="405">
        <v>0.35</v>
      </c>
      <c r="H571" s="190" t="s">
        <v>1398</v>
      </c>
      <c r="I571" s="138" t="s">
        <v>1406</v>
      </c>
      <c r="J571" s="362"/>
    </row>
    <row r="572" spans="1:10" ht="45" customHeight="1" x14ac:dyDescent="0.25">
      <c r="A572" s="410">
        <v>284</v>
      </c>
      <c r="B572" s="76" t="s">
        <v>7369</v>
      </c>
      <c r="C572" s="71" t="s">
        <v>14</v>
      </c>
      <c r="D572" s="71" t="s">
        <v>9</v>
      </c>
      <c r="E572" s="71" t="s">
        <v>5743</v>
      </c>
      <c r="F572" s="405">
        <v>0.79</v>
      </c>
      <c r="G572" s="405">
        <v>1.58</v>
      </c>
      <c r="H572" s="190" t="s">
        <v>1398</v>
      </c>
      <c r="I572" s="138" t="s">
        <v>1406</v>
      </c>
      <c r="J572" s="362"/>
    </row>
    <row r="573" spans="1:10" ht="30" customHeight="1" x14ac:dyDescent="0.25">
      <c r="A573" s="410">
        <v>285</v>
      </c>
      <c r="B573" s="76" t="s">
        <v>7370</v>
      </c>
      <c r="C573" s="71" t="s">
        <v>14</v>
      </c>
      <c r="D573" s="71" t="s">
        <v>9</v>
      </c>
      <c r="E573" s="71" t="s">
        <v>5743</v>
      </c>
      <c r="F573" s="405">
        <v>0.45</v>
      </c>
      <c r="G573" s="405">
        <v>0.9</v>
      </c>
      <c r="H573" s="190" t="s">
        <v>1398</v>
      </c>
      <c r="I573" s="138" t="s">
        <v>1406</v>
      </c>
      <c r="J573" s="362"/>
    </row>
    <row r="574" spans="1:10" ht="30" customHeight="1" x14ac:dyDescent="0.25">
      <c r="A574" s="410">
        <v>286</v>
      </c>
      <c r="B574" s="76" t="s">
        <v>7371</v>
      </c>
      <c r="C574" s="71" t="s">
        <v>131</v>
      </c>
      <c r="D574" s="71" t="s">
        <v>9</v>
      </c>
      <c r="E574" s="71"/>
      <c r="F574" s="405">
        <v>0.16</v>
      </c>
      <c r="G574" s="405">
        <v>0.32</v>
      </c>
      <c r="H574" s="190">
        <v>0</v>
      </c>
      <c r="I574" s="138">
        <v>0</v>
      </c>
      <c r="J574" s="379" t="s">
        <v>6905</v>
      </c>
    </row>
    <row r="575" spans="1:10" ht="30" customHeight="1" x14ac:dyDescent="0.25">
      <c r="A575" s="410">
        <v>287</v>
      </c>
      <c r="B575" s="76" t="s">
        <v>7372</v>
      </c>
      <c r="C575" s="71" t="s">
        <v>131</v>
      </c>
      <c r="D575" s="71" t="s">
        <v>9</v>
      </c>
      <c r="E575" s="71" t="s">
        <v>5743</v>
      </c>
      <c r="F575" s="405">
        <v>0.45</v>
      </c>
      <c r="G575" s="405">
        <v>0.9</v>
      </c>
      <c r="H575" s="190" t="s">
        <v>1398</v>
      </c>
      <c r="I575" s="138" t="s">
        <v>1449</v>
      </c>
      <c r="J575" s="362"/>
    </row>
    <row r="576" spans="1:10" ht="15" customHeight="1" x14ac:dyDescent="0.25">
      <c r="A576" s="410">
        <v>288</v>
      </c>
      <c r="B576" s="76" t="s">
        <v>7373</v>
      </c>
      <c r="C576" s="71" t="s">
        <v>14</v>
      </c>
      <c r="D576" s="71" t="s">
        <v>7104</v>
      </c>
      <c r="E576" s="71" t="s">
        <v>6190</v>
      </c>
      <c r="F576" s="405">
        <v>0.9</v>
      </c>
      <c r="G576" s="405">
        <v>1.8</v>
      </c>
      <c r="H576" s="72" t="s">
        <v>45</v>
      </c>
      <c r="I576" s="405" t="s">
        <v>46</v>
      </c>
      <c r="J576" s="362"/>
    </row>
    <row r="577" spans="1:10" ht="15" customHeight="1" x14ac:dyDescent="0.25">
      <c r="A577" s="410">
        <v>289</v>
      </c>
      <c r="B577" s="76" t="s">
        <v>7374</v>
      </c>
      <c r="C577" s="71" t="s">
        <v>134</v>
      </c>
      <c r="D577" s="71" t="s">
        <v>9</v>
      </c>
      <c r="E577" s="71" t="s">
        <v>5743</v>
      </c>
      <c r="F577" s="405">
        <v>0.8</v>
      </c>
      <c r="G577" s="405">
        <v>1.6</v>
      </c>
      <c r="H577" s="190" t="s">
        <v>1398</v>
      </c>
      <c r="I577" s="138" t="s">
        <v>3713</v>
      </c>
      <c r="J577" s="362"/>
    </row>
    <row r="578" spans="1:10" ht="30" customHeight="1" x14ac:dyDescent="0.25">
      <c r="A578" s="410">
        <v>290</v>
      </c>
      <c r="B578" s="76" t="s">
        <v>7375</v>
      </c>
      <c r="C578" s="71" t="s">
        <v>134</v>
      </c>
      <c r="D578" s="71" t="s">
        <v>9</v>
      </c>
      <c r="E578" s="71" t="s">
        <v>5743</v>
      </c>
      <c r="F578" s="405">
        <v>0.09</v>
      </c>
      <c r="G578" s="405">
        <v>0.18</v>
      </c>
      <c r="H578" s="190" t="s">
        <v>1398</v>
      </c>
      <c r="I578" s="138" t="s">
        <v>3713</v>
      </c>
      <c r="J578" s="362"/>
    </row>
    <row r="579" spans="1:10" ht="15" customHeight="1" x14ac:dyDescent="0.25">
      <c r="A579" s="410">
        <v>291</v>
      </c>
      <c r="B579" s="76" t="s">
        <v>7376</v>
      </c>
      <c r="C579" s="71" t="s">
        <v>134</v>
      </c>
      <c r="D579" s="71" t="s">
        <v>9</v>
      </c>
      <c r="E579" s="71" t="s">
        <v>5743</v>
      </c>
      <c r="F579" s="405">
        <v>0.09</v>
      </c>
      <c r="G579" s="405">
        <v>0.18</v>
      </c>
      <c r="H579" s="190" t="s">
        <v>1398</v>
      </c>
      <c r="I579" s="138" t="s">
        <v>3713</v>
      </c>
      <c r="J579" s="362"/>
    </row>
    <row r="580" spans="1:10" ht="15" customHeight="1" x14ac:dyDescent="0.25">
      <c r="A580" s="410">
        <v>292</v>
      </c>
      <c r="B580" s="76" t="s">
        <v>7377</v>
      </c>
      <c r="C580" s="411" t="s">
        <v>134</v>
      </c>
      <c r="D580" s="71" t="s">
        <v>9</v>
      </c>
      <c r="E580" s="411" t="s">
        <v>5743</v>
      </c>
      <c r="F580" s="411">
        <v>0.05</v>
      </c>
      <c r="G580" s="415">
        <v>0.1</v>
      </c>
      <c r="H580" s="190" t="s">
        <v>1398</v>
      </c>
      <c r="I580" s="138" t="s">
        <v>3713</v>
      </c>
      <c r="J580" s="362"/>
    </row>
    <row r="581" spans="1:10" ht="15" customHeight="1" x14ac:dyDescent="0.25">
      <c r="A581" s="410">
        <v>293</v>
      </c>
      <c r="B581" s="76" t="s">
        <v>7378</v>
      </c>
      <c r="C581" s="71" t="s">
        <v>134</v>
      </c>
      <c r="D581" s="71" t="s">
        <v>9</v>
      </c>
      <c r="E581" s="71" t="s">
        <v>5743</v>
      </c>
      <c r="F581" s="405"/>
      <c r="G581" s="405">
        <v>0.56000000000000005</v>
      </c>
      <c r="H581" s="190" t="s">
        <v>1398</v>
      </c>
      <c r="I581" s="405" t="s">
        <v>1413</v>
      </c>
      <c r="J581" s="417"/>
    </row>
    <row r="582" spans="1:10" ht="15" customHeight="1" x14ac:dyDescent="0.25">
      <c r="A582" s="410">
        <v>294</v>
      </c>
      <c r="B582" s="76" t="s">
        <v>7379</v>
      </c>
      <c r="C582" s="71" t="s">
        <v>131</v>
      </c>
      <c r="D582" s="71" t="s">
        <v>9</v>
      </c>
      <c r="E582" s="71" t="s">
        <v>5743</v>
      </c>
      <c r="F582" s="405">
        <v>1.3</v>
      </c>
      <c r="G582" s="405">
        <v>2.6</v>
      </c>
      <c r="H582" s="190" t="s">
        <v>1398</v>
      </c>
      <c r="I582" s="138" t="s">
        <v>1399</v>
      </c>
      <c r="J582" s="362"/>
    </row>
    <row r="583" spans="1:10" ht="30" customHeight="1" x14ac:dyDescent="0.25">
      <c r="A583" s="410">
        <v>295</v>
      </c>
      <c r="B583" s="76" t="s">
        <v>7380</v>
      </c>
      <c r="C583" s="71" t="s">
        <v>131</v>
      </c>
      <c r="D583" s="71" t="s">
        <v>9</v>
      </c>
      <c r="E583" s="71" t="s">
        <v>5743</v>
      </c>
      <c r="F583" s="405">
        <v>0.26</v>
      </c>
      <c r="G583" s="405">
        <v>0.52</v>
      </c>
      <c r="H583" s="190" t="s">
        <v>1398</v>
      </c>
      <c r="I583" s="190" t="s">
        <v>1408</v>
      </c>
      <c r="J583" s="362"/>
    </row>
    <row r="584" spans="1:10" ht="30" customHeight="1" x14ac:dyDescent="0.25">
      <c r="A584" s="410">
        <v>296</v>
      </c>
      <c r="B584" s="76" t="s">
        <v>7381</v>
      </c>
      <c r="C584" s="71" t="s">
        <v>14</v>
      </c>
      <c r="D584" s="71" t="s">
        <v>9</v>
      </c>
      <c r="E584" s="71" t="s">
        <v>5743</v>
      </c>
      <c r="F584" s="405">
        <v>0.87</v>
      </c>
      <c r="G584" s="405">
        <v>1.74</v>
      </c>
      <c r="H584" s="190" t="s">
        <v>1398</v>
      </c>
      <c r="I584" s="138" t="s">
        <v>1406</v>
      </c>
      <c r="J584" s="362"/>
    </row>
    <row r="585" spans="1:10" ht="15" customHeight="1" x14ac:dyDescent="0.25">
      <c r="A585" s="410">
        <v>297</v>
      </c>
      <c r="B585" s="76" t="s">
        <v>7382</v>
      </c>
      <c r="C585" s="411" t="s">
        <v>134</v>
      </c>
      <c r="D585" s="71" t="s">
        <v>9</v>
      </c>
      <c r="E585" s="411" t="s">
        <v>5743</v>
      </c>
      <c r="F585" s="411">
        <v>0.45</v>
      </c>
      <c r="G585" s="411">
        <v>0.9</v>
      </c>
      <c r="H585" s="190" t="s">
        <v>1398</v>
      </c>
      <c r="I585" s="405" t="s">
        <v>1413</v>
      </c>
      <c r="J585" s="362"/>
    </row>
    <row r="586" spans="1:10" ht="30" customHeight="1" x14ac:dyDescent="0.25">
      <c r="A586" s="410">
        <v>298</v>
      </c>
      <c r="B586" s="76" t="s">
        <v>7383</v>
      </c>
      <c r="C586" s="71" t="s">
        <v>134</v>
      </c>
      <c r="D586" s="71" t="s">
        <v>9</v>
      </c>
      <c r="E586" s="71"/>
      <c r="F586" s="405"/>
      <c r="G586" s="405">
        <v>0</v>
      </c>
      <c r="H586" s="190">
        <v>0</v>
      </c>
      <c r="I586" s="138">
        <v>0</v>
      </c>
      <c r="J586" s="412" t="s">
        <v>7112</v>
      </c>
    </row>
    <row r="587" spans="1:10" ht="15" customHeight="1" x14ac:dyDescent="0.25">
      <c r="A587" s="410">
        <v>299</v>
      </c>
      <c r="B587" s="76" t="s">
        <v>7384</v>
      </c>
      <c r="C587" s="71" t="s">
        <v>14</v>
      </c>
      <c r="D587" s="71" t="s">
        <v>9</v>
      </c>
      <c r="E587" s="71" t="s">
        <v>5743</v>
      </c>
      <c r="F587" s="405">
        <v>0.4</v>
      </c>
      <c r="G587" s="405">
        <v>0.8</v>
      </c>
      <c r="H587" s="190" t="s">
        <v>1398</v>
      </c>
      <c r="I587" s="190" t="s">
        <v>1471</v>
      </c>
      <c r="J587" s="362"/>
    </row>
    <row r="588" spans="1:10" ht="15" customHeight="1" x14ac:dyDescent="0.25">
      <c r="A588" s="410">
        <v>300</v>
      </c>
      <c r="B588" s="76" t="s">
        <v>7385</v>
      </c>
      <c r="C588" s="71" t="s">
        <v>131</v>
      </c>
      <c r="D588" s="71" t="s">
        <v>9</v>
      </c>
      <c r="E588" s="71" t="s">
        <v>5743</v>
      </c>
      <c r="F588" s="405">
        <v>0.09</v>
      </c>
      <c r="G588" s="405">
        <v>0.18</v>
      </c>
      <c r="H588" s="190" t="s">
        <v>1398</v>
      </c>
      <c r="I588" s="190" t="s">
        <v>1417</v>
      </c>
      <c r="J588" s="362"/>
    </row>
    <row r="589" spans="1:10" ht="15" customHeight="1" x14ac:dyDescent="0.25">
      <c r="A589" s="410">
        <v>301</v>
      </c>
      <c r="B589" s="76" t="s">
        <v>7386</v>
      </c>
      <c r="C589" s="71" t="s">
        <v>131</v>
      </c>
      <c r="D589" s="71" t="s">
        <v>9</v>
      </c>
      <c r="E589" s="71" t="s">
        <v>5743</v>
      </c>
      <c r="F589" s="405">
        <v>8.4000000000000005E-2</v>
      </c>
      <c r="G589" s="405">
        <v>0.17</v>
      </c>
      <c r="H589" s="190" t="s">
        <v>1398</v>
      </c>
      <c r="I589" s="190" t="s">
        <v>1417</v>
      </c>
      <c r="J589" s="362"/>
    </row>
    <row r="590" spans="1:10" ht="15" customHeight="1" x14ac:dyDescent="0.25">
      <c r="A590" s="410">
        <v>302</v>
      </c>
      <c r="B590" s="76" t="s">
        <v>7387</v>
      </c>
      <c r="C590" s="71" t="s">
        <v>131</v>
      </c>
      <c r="D590" s="71" t="s">
        <v>9</v>
      </c>
      <c r="E590" s="71" t="s">
        <v>5743</v>
      </c>
      <c r="F590" s="405">
        <v>0.03</v>
      </c>
      <c r="G590" s="405">
        <v>0.06</v>
      </c>
      <c r="H590" s="190" t="s">
        <v>1398</v>
      </c>
      <c r="I590" s="190" t="s">
        <v>1417</v>
      </c>
      <c r="J590" s="362"/>
    </row>
    <row r="591" spans="1:10" ht="15" customHeight="1" x14ac:dyDescent="0.25">
      <c r="A591" s="410">
        <v>303</v>
      </c>
      <c r="B591" s="76" t="s">
        <v>7388</v>
      </c>
      <c r="C591" s="71" t="s">
        <v>131</v>
      </c>
      <c r="D591" s="71" t="s">
        <v>9</v>
      </c>
      <c r="E591" s="71" t="s">
        <v>5743</v>
      </c>
      <c r="F591" s="405">
        <v>0.02</v>
      </c>
      <c r="G591" s="405">
        <v>0.04</v>
      </c>
      <c r="H591" s="190" t="s">
        <v>1398</v>
      </c>
      <c r="I591" s="190" t="s">
        <v>1417</v>
      </c>
      <c r="J591" s="362"/>
    </row>
    <row r="592" spans="1:10" ht="15" customHeight="1" x14ac:dyDescent="0.25">
      <c r="A592" s="410">
        <v>304</v>
      </c>
      <c r="B592" s="76" t="s">
        <v>7389</v>
      </c>
      <c r="C592" s="71" t="s">
        <v>131</v>
      </c>
      <c r="D592" s="71" t="s">
        <v>9</v>
      </c>
      <c r="E592" s="71" t="s">
        <v>5743</v>
      </c>
      <c r="F592" s="405">
        <v>0.42</v>
      </c>
      <c r="G592" s="405">
        <v>0.84</v>
      </c>
      <c r="H592" s="190" t="s">
        <v>1398</v>
      </c>
      <c r="I592" s="190" t="s">
        <v>1417</v>
      </c>
      <c r="J592" s="362"/>
    </row>
    <row r="593" spans="1:10" ht="15" customHeight="1" x14ac:dyDescent="0.25">
      <c r="A593" s="410">
        <v>305</v>
      </c>
      <c r="B593" s="76" t="s">
        <v>1525</v>
      </c>
      <c r="C593" s="71" t="s">
        <v>131</v>
      </c>
      <c r="D593" s="71" t="s">
        <v>9</v>
      </c>
      <c r="E593" s="71" t="s">
        <v>5743</v>
      </c>
      <c r="F593" s="405">
        <v>0.8</v>
      </c>
      <c r="G593" s="405">
        <v>1.6</v>
      </c>
      <c r="H593" s="190" t="s">
        <v>1398</v>
      </c>
      <c r="I593" s="138" t="s">
        <v>1399</v>
      </c>
      <c r="J593" s="362"/>
    </row>
    <row r="594" spans="1:10" ht="30" customHeight="1" x14ac:dyDescent="0.25">
      <c r="A594" s="410">
        <v>306</v>
      </c>
      <c r="B594" s="76" t="s">
        <v>7390</v>
      </c>
      <c r="C594" s="71" t="s">
        <v>131</v>
      </c>
      <c r="D594" s="71" t="s">
        <v>9</v>
      </c>
      <c r="E594" s="71" t="s">
        <v>5743</v>
      </c>
      <c r="F594" s="405">
        <v>0.09</v>
      </c>
      <c r="G594" s="405">
        <v>0.18</v>
      </c>
      <c r="H594" s="190">
        <v>0</v>
      </c>
      <c r="I594" s="138">
        <v>0</v>
      </c>
      <c r="J594" s="379" t="s">
        <v>6905</v>
      </c>
    </row>
    <row r="595" spans="1:10" ht="30" customHeight="1" x14ac:dyDescent="0.25">
      <c r="A595" s="410">
        <v>307</v>
      </c>
      <c r="B595" s="76" t="s">
        <v>7391</v>
      </c>
      <c r="C595" s="71" t="s">
        <v>131</v>
      </c>
      <c r="D595" s="71" t="s">
        <v>9</v>
      </c>
      <c r="E595" s="71" t="s">
        <v>5743</v>
      </c>
      <c r="F595" s="405">
        <v>0.32</v>
      </c>
      <c r="G595" s="405">
        <v>0.64</v>
      </c>
      <c r="H595" s="190" t="s">
        <v>1398</v>
      </c>
      <c r="I595" s="138" t="s">
        <v>1399</v>
      </c>
      <c r="J595" s="362"/>
    </row>
    <row r="596" spans="1:10" ht="15" customHeight="1" x14ac:dyDescent="0.25">
      <c r="A596" s="410">
        <v>308</v>
      </c>
      <c r="B596" s="76" t="s">
        <v>7392</v>
      </c>
      <c r="C596" s="71" t="s">
        <v>134</v>
      </c>
      <c r="D596" s="71" t="s">
        <v>9</v>
      </c>
      <c r="E596" s="71" t="s">
        <v>5743</v>
      </c>
      <c r="F596" s="405">
        <v>0.35</v>
      </c>
      <c r="G596" s="405">
        <v>0.7</v>
      </c>
      <c r="H596" s="190" t="s">
        <v>1398</v>
      </c>
      <c r="I596" s="405" t="s">
        <v>1413</v>
      </c>
      <c r="J596" s="362"/>
    </row>
    <row r="597" spans="1:10" ht="15" customHeight="1" x14ac:dyDescent="0.25">
      <c r="A597" s="410">
        <v>309</v>
      </c>
      <c r="B597" s="76" t="s">
        <v>7393</v>
      </c>
      <c r="C597" s="71" t="s">
        <v>155</v>
      </c>
      <c r="D597" s="71" t="s">
        <v>9</v>
      </c>
      <c r="E597" s="71" t="s">
        <v>5743</v>
      </c>
      <c r="F597" s="405">
        <v>1.1000000000000001</v>
      </c>
      <c r="G597" s="405">
        <v>2.2000000000000002</v>
      </c>
      <c r="H597" s="190" t="s">
        <v>1398</v>
      </c>
      <c r="I597" s="138" t="s">
        <v>1406</v>
      </c>
      <c r="J597" s="362"/>
    </row>
    <row r="598" spans="1:10" ht="15" customHeight="1" x14ac:dyDescent="0.25">
      <c r="A598" s="410">
        <v>310</v>
      </c>
      <c r="B598" s="76" t="s">
        <v>7394</v>
      </c>
      <c r="C598" s="71" t="s">
        <v>155</v>
      </c>
      <c r="D598" s="71" t="s">
        <v>9</v>
      </c>
      <c r="E598" s="71" t="s">
        <v>5743</v>
      </c>
      <c r="F598" s="405">
        <v>0.107</v>
      </c>
      <c r="G598" s="405">
        <v>0.21</v>
      </c>
      <c r="H598" s="190" t="s">
        <v>1398</v>
      </c>
      <c r="I598" s="138" t="s">
        <v>1413</v>
      </c>
      <c r="J598" s="362"/>
    </row>
    <row r="599" spans="1:10" ht="15" customHeight="1" x14ac:dyDescent="0.25">
      <c r="A599" s="410">
        <v>311</v>
      </c>
      <c r="B599" s="76" t="s">
        <v>243</v>
      </c>
      <c r="C599" s="71" t="s">
        <v>134</v>
      </c>
      <c r="D599" s="71" t="s">
        <v>9</v>
      </c>
      <c r="E599" s="71" t="s">
        <v>5743</v>
      </c>
      <c r="F599" s="405">
        <v>0.26</v>
      </c>
      <c r="G599" s="405">
        <v>0.52</v>
      </c>
      <c r="H599" s="190" t="s">
        <v>1398</v>
      </c>
      <c r="I599" s="405" t="s">
        <v>1512</v>
      </c>
      <c r="J599" s="362"/>
    </row>
    <row r="600" spans="1:10" ht="15" customHeight="1" x14ac:dyDescent="0.25">
      <c r="A600" s="410">
        <v>312</v>
      </c>
      <c r="B600" s="76" t="s">
        <v>7395</v>
      </c>
      <c r="C600" s="71" t="s">
        <v>134</v>
      </c>
      <c r="D600" s="71" t="s">
        <v>7104</v>
      </c>
      <c r="E600" s="71" t="s">
        <v>6190</v>
      </c>
      <c r="F600" s="405">
        <v>0.97</v>
      </c>
      <c r="G600" s="405">
        <v>1.94</v>
      </c>
      <c r="H600" s="72" t="s">
        <v>45</v>
      </c>
      <c r="I600" s="405" t="s">
        <v>59</v>
      </c>
      <c r="J600" s="362"/>
    </row>
    <row r="601" spans="1:10" ht="30" customHeight="1" x14ac:dyDescent="0.25">
      <c r="A601" s="410">
        <v>313</v>
      </c>
      <c r="B601" s="76" t="s">
        <v>7396</v>
      </c>
      <c r="C601" s="71" t="s">
        <v>134</v>
      </c>
      <c r="D601" s="71" t="s">
        <v>9</v>
      </c>
      <c r="E601" s="71"/>
      <c r="F601" s="405">
        <v>0.17</v>
      </c>
      <c r="G601" s="405">
        <v>0.34</v>
      </c>
      <c r="H601" s="190">
        <v>0</v>
      </c>
      <c r="I601" s="190">
        <v>0</v>
      </c>
      <c r="J601" s="379" t="s">
        <v>6905</v>
      </c>
    </row>
    <row r="602" spans="1:10" ht="30" customHeight="1" x14ac:dyDescent="0.25">
      <c r="A602" s="410">
        <v>314</v>
      </c>
      <c r="B602" s="76" t="s">
        <v>7397</v>
      </c>
      <c r="C602" s="71" t="s">
        <v>131</v>
      </c>
      <c r="D602" s="71" t="s">
        <v>9</v>
      </c>
      <c r="E602" s="71"/>
      <c r="F602" s="405">
        <v>0.1</v>
      </c>
      <c r="G602" s="405">
        <v>0.2</v>
      </c>
      <c r="H602" s="190">
        <v>0</v>
      </c>
      <c r="I602" s="138">
        <v>0</v>
      </c>
      <c r="J602" s="379" t="s">
        <v>6905</v>
      </c>
    </row>
    <row r="603" spans="1:10" ht="30" customHeight="1" x14ac:dyDescent="0.25">
      <c r="A603" s="410">
        <v>315</v>
      </c>
      <c r="B603" s="76" t="s">
        <v>7398</v>
      </c>
      <c r="C603" s="71" t="s">
        <v>131</v>
      </c>
      <c r="D603" s="71" t="s">
        <v>9</v>
      </c>
      <c r="E603" s="71" t="s">
        <v>5743</v>
      </c>
      <c r="F603" s="405">
        <v>0.11</v>
      </c>
      <c r="G603" s="405">
        <v>0.22</v>
      </c>
      <c r="H603" s="190" t="s">
        <v>1398</v>
      </c>
      <c r="I603" s="138" t="s">
        <v>5686</v>
      </c>
      <c r="J603" s="362"/>
    </row>
    <row r="604" spans="1:10" ht="15" customHeight="1" x14ac:dyDescent="0.25">
      <c r="A604" s="410">
        <v>316</v>
      </c>
      <c r="B604" s="76" t="s">
        <v>7399</v>
      </c>
      <c r="C604" s="71" t="s">
        <v>131</v>
      </c>
      <c r="D604" s="71" t="s">
        <v>9</v>
      </c>
      <c r="E604" s="71" t="s">
        <v>5743</v>
      </c>
      <c r="F604" s="405">
        <v>0.1</v>
      </c>
      <c r="G604" s="405">
        <v>0.2</v>
      </c>
      <c r="H604" s="190" t="s">
        <v>1398</v>
      </c>
      <c r="I604" s="138" t="s">
        <v>5686</v>
      </c>
      <c r="J604" s="362"/>
    </row>
    <row r="605" spans="1:10" ht="30" customHeight="1" x14ac:dyDescent="0.25">
      <c r="A605" s="410">
        <v>317</v>
      </c>
      <c r="B605" s="76" t="s">
        <v>7400</v>
      </c>
      <c r="C605" s="71" t="s">
        <v>131</v>
      </c>
      <c r="D605" s="71" t="s">
        <v>9</v>
      </c>
      <c r="E605" s="71" t="s">
        <v>5743</v>
      </c>
      <c r="F605" s="405">
        <v>0.745</v>
      </c>
      <c r="G605" s="405">
        <v>1.49</v>
      </c>
      <c r="H605" s="190" t="s">
        <v>1398</v>
      </c>
      <c r="I605" s="138" t="s">
        <v>5686</v>
      </c>
      <c r="J605" s="362"/>
    </row>
    <row r="606" spans="1:10" ht="30" customHeight="1" x14ac:dyDescent="0.25">
      <c r="A606" s="410">
        <v>318</v>
      </c>
      <c r="B606" s="76" t="s">
        <v>7401</v>
      </c>
      <c r="C606" s="71" t="s">
        <v>131</v>
      </c>
      <c r="D606" s="71" t="s">
        <v>9</v>
      </c>
      <c r="E606" s="71" t="s">
        <v>5743</v>
      </c>
      <c r="F606" s="405">
        <v>0.89</v>
      </c>
      <c r="G606" s="405">
        <v>1.78</v>
      </c>
      <c r="H606" s="190" t="s">
        <v>1398</v>
      </c>
      <c r="I606" s="138" t="s">
        <v>5686</v>
      </c>
      <c r="J606" s="362"/>
    </row>
    <row r="607" spans="1:10" ht="30" customHeight="1" x14ac:dyDescent="0.25">
      <c r="A607" s="410">
        <v>319</v>
      </c>
      <c r="B607" s="76" t="s">
        <v>7402</v>
      </c>
      <c r="C607" s="71" t="s">
        <v>134</v>
      </c>
      <c r="D607" s="71" t="s">
        <v>9</v>
      </c>
      <c r="E607" s="71"/>
      <c r="F607" s="405">
        <v>0.1</v>
      </c>
      <c r="G607" s="405">
        <v>0.2</v>
      </c>
      <c r="H607" s="190">
        <v>0</v>
      </c>
      <c r="I607" s="190">
        <v>0</v>
      </c>
      <c r="J607" s="379" t="s">
        <v>6905</v>
      </c>
    </row>
    <row r="608" spans="1:10" ht="15" customHeight="1" x14ac:dyDescent="0.25">
      <c r="A608" s="410">
        <v>320</v>
      </c>
      <c r="B608" s="76" t="s">
        <v>7403</v>
      </c>
      <c r="C608" s="71" t="s">
        <v>134</v>
      </c>
      <c r="D608" s="71" t="s">
        <v>9</v>
      </c>
      <c r="E608" s="71" t="s">
        <v>5743</v>
      </c>
      <c r="F608" s="405">
        <v>0.35</v>
      </c>
      <c r="G608" s="405">
        <v>0.7</v>
      </c>
      <c r="H608" s="190" t="s">
        <v>1398</v>
      </c>
      <c r="I608" s="190" t="s">
        <v>1408</v>
      </c>
      <c r="J608" s="362"/>
    </row>
    <row r="609" spans="1:10" ht="30" customHeight="1" x14ac:dyDescent="0.25">
      <c r="A609" s="410">
        <v>321</v>
      </c>
      <c r="B609" s="76" t="s">
        <v>7404</v>
      </c>
      <c r="C609" s="71" t="s">
        <v>155</v>
      </c>
      <c r="D609" s="71" t="s">
        <v>9</v>
      </c>
      <c r="E609" s="71"/>
      <c r="F609" s="405">
        <v>0.25</v>
      </c>
      <c r="G609" s="405">
        <v>0.5</v>
      </c>
      <c r="H609" s="190">
        <v>0</v>
      </c>
      <c r="I609" s="138">
        <v>0</v>
      </c>
      <c r="J609" s="379" t="s">
        <v>6905</v>
      </c>
    </row>
    <row r="610" spans="1:10" ht="15" customHeight="1" x14ac:dyDescent="0.25">
      <c r="A610" s="410">
        <v>322</v>
      </c>
      <c r="B610" s="76" t="s">
        <v>7405</v>
      </c>
      <c r="C610" s="71" t="s">
        <v>155</v>
      </c>
      <c r="D610" s="71" t="s">
        <v>9</v>
      </c>
      <c r="E610" s="71" t="s">
        <v>5743</v>
      </c>
      <c r="F610" s="405">
        <v>0.14000000000000001</v>
      </c>
      <c r="G610" s="405">
        <v>0.28000000000000003</v>
      </c>
      <c r="H610" s="190" t="s">
        <v>1398</v>
      </c>
      <c r="I610" s="138" t="s">
        <v>1413</v>
      </c>
      <c r="J610" s="362"/>
    </row>
    <row r="611" spans="1:10" ht="15" customHeight="1" x14ac:dyDescent="0.25">
      <c r="A611" s="410">
        <v>323</v>
      </c>
      <c r="B611" s="76" t="s">
        <v>7406</v>
      </c>
      <c r="C611" s="71" t="s">
        <v>134</v>
      </c>
      <c r="D611" s="71" t="s">
        <v>9</v>
      </c>
      <c r="E611" s="71" t="s">
        <v>5743</v>
      </c>
      <c r="F611" s="405">
        <v>0.2</v>
      </c>
      <c r="G611" s="405">
        <v>0.4</v>
      </c>
      <c r="H611" s="190" t="s">
        <v>1398</v>
      </c>
      <c r="I611" s="138" t="s">
        <v>3713</v>
      </c>
      <c r="J611" s="362"/>
    </row>
    <row r="612" spans="1:10" ht="30" customHeight="1" x14ac:dyDescent="0.25">
      <c r="A612" s="410">
        <v>324</v>
      </c>
      <c r="B612" s="76" t="s">
        <v>7407</v>
      </c>
      <c r="C612" s="71" t="s">
        <v>134</v>
      </c>
      <c r="D612" s="71" t="s">
        <v>9</v>
      </c>
      <c r="E612" s="71"/>
      <c r="F612" s="405">
        <v>0.1</v>
      </c>
      <c r="G612" s="405">
        <v>0.2</v>
      </c>
      <c r="H612" s="190">
        <v>0</v>
      </c>
      <c r="I612" s="138">
        <v>0</v>
      </c>
      <c r="J612" s="379" t="s">
        <v>6905</v>
      </c>
    </row>
    <row r="613" spans="1:10" ht="15" customHeight="1" x14ac:dyDescent="0.25">
      <c r="A613" s="410">
        <v>325</v>
      </c>
      <c r="B613" s="76" t="s">
        <v>245</v>
      </c>
      <c r="C613" s="71" t="s">
        <v>14</v>
      </c>
      <c r="D613" s="71" t="s">
        <v>9</v>
      </c>
      <c r="E613" s="71" t="s">
        <v>5743</v>
      </c>
      <c r="F613" s="405">
        <v>0.49</v>
      </c>
      <c r="G613" s="405">
        <v>0.98</v>
      </c>
      <c r="H613" s="190" t="s">
        <v>1398</v>
      </c>
      <c r="I613" s="190" t="s">
        <v>1471</v>
      </c>
      <c r="J613" s="362"/>
    </row>
    <row r="614" spans="1:10" ht="30" customHeight="1" x14ac:dyDescent="0.25">
      <c r="A614" s="410">
        <v>326</v>
      </c>
      <c r="B614" s="76" t="s">
        <v>7408</v>
      </c>
      <c r="C614" s="71" t="s">
        <v>131</v>
      </c>
      <c r="D614" s="71" t="s">
        <v>9</v>
      </c>
      <c r="E614" s="71" t="s">
        <v>5743</v>
      </c>
      <c r="F614" s="405">
        <v>0.62</v>
      </c>
      <c r="G614" s="405">
        <v>1.24</v>
      </c>
      <c r="H614" s="190" t="s">
        <v>1398</v>
      </c>
      <c r="I614" s="138" t="s">
        <v>5686</v>
      </c>
      <c r="J614" s="362"/>
    </row>
    <row r="615" spans="1:10" ht="15" customHeight="1" x14ac:dyDescent="0.25">
      <c r="A615" s="410">
        <v>327</v>
      </c>
      <c r="B615" s="76" t="s">
        <v>7409</v>
      </c>
      <c r="C615" s="71" t="s">
        <v>14</v>
      </c>
      <c r="D615" s="71" t="s">
        <v>9</v>
      </c>
      <c r="E615" s="71" t="s">
        <v>5743</v>
      </c>
      <c r="F615" s="405">
        <v>0.28000000000000003</v>
      </c>
      <c r="G615" s="405">
        <v>0.56000000000000005</v>
      </c>
      <c r="H615" s="190" t="s">
        <v>1398</v>
      </c>
      <c r="I615" s="190" t="s">
        <v>1471</v>
      </c>
      <c r="J615" s="362"/>
    </row>
    <row r="616" spans="1:10" ht="15" customHeight="1" x14ac:dyDescent="0.25">
      <c r="A616" s="410">
        <v>328</v>
      </c>
      <c r="B616" s="76" t="s">
        <v>7410</v>
      </c>
      <c r="C616" s="71" t="s">
        <v>131</v>
      </c>
      <c r="D616" s="71" t="s">
        <v>9</v>
      </c>
      <c r="E616" s="71" t="s">
        <v>5743</v>
      </c>
      <c r="F616" s="405">
        <v>0.22</v>
      </c>
      <c r="G616" s="405">
        <v>0.44</v>
      </c>
      <c r="H616" s="190" t="s">
        <v>1398</v>
      </c>
      <c r="I616" s="138" t="s">
        <v>1399</v>
      </c>
      <c r="J616" s="362"/>
    </row>
    <row r="617" spans="1:10" ht="15" customHeight="1" x14ac:dyDescent="0.25">
      <c r="A617" s="410">
        <v>329</v>
      </c>
      <c r="B617" s="76" t="s">
        <v>7411</v>
      </c>
      <c r="C617" s="71" t="s">
        <v>131</v>
      </c>
      <c r="D617" s="71" t="s">
        <v>9</v>
      </c>
      <c r="E617" s="71" t="s">
        <v>5743</v>
      </c>
      <c r="F617" s="405">
        <v>0.8</v>
      </c>
      <c r="G617" s="405">
        <v>1.6</v>
      </c>
      <c r="H617" s="190" t="s">
        <v>1398</v>
      </c>
      <c r="I617" s="190" t="s">
        <v>1400</v>
      </c>
      <c r="J617" s="362"/>
    </row>
    <row r="618" spans="1:10" ht="15" customHeight="1" x14ac:dyDescent="0.25">
      <c r="A618" s="410">
        <v>330</v>
      </c>
      <c r="B618" s="76" t="s">
        <v>7412</v>
      </c>
      <c r="C618" s="71" t="s">
        <v>131</v>
      </c>
      <c r="D618" s="71" t="s">
        <v>9</v>
      </c>
      <c r="E618" s="71" t="s">
        <v>5743</v>
      </c>
      <c r="F618" s="405">
        <v>0.22</v>
      </c>
      <c r="G618" s="405">
        <v>0.44</v>
      </c>
      <c r="H618" s="190" t="s">
        <v>1398</v>
      </c>
      <c r="I618" s="190" t="s">
        <v>1400</v>
      </c>
      <c r="J618" s="362"/>
    </row>
    <row r="619" spans="1:10" ht="15" customHeight="1" x14ac:dyDescent="0.25">
      <c r="A619" s="410">
        <v>331</v>
      </c>
      <c r="B619" s="76" t="s">
        <v>7413</v>
      </c>
      <c r="C619" s="71" t="s">
        <v>134</v>
      </c>
      <c r="D619" s="71" t="s">
        <v>9</v>
      </c>
      <c r="E619" s="71" t="s">
        <v>5743</v>
      </c>
      <c r="F619" s="405">
        <v>0.41</v>
      </c>
      <c r="G619" s="405">
        <v>0.82</v>
      </c>
      <c r="H619" s="190" t="s">
        <v>1398</v>
      </c>
      <c r="I619" s="405" t="s">
        <v>1413</v>
      </c>
      <c r="J619" s="362"/>
    </row>
    <row r="620" spans="1:10" ht="30" customHeight="1" x14ac:dyDescent="0.25">
      <c r="A620" s="410">
        <v>332</v>
      </c>
      <c r="B620" s="76" t="s">
        <v>7414</v>
      </c>
      <c r="C620" s="71" t="s">
        <v>134</v>
      </c>
      <c r="D620" s="71" t="s">
        <v>9</v>
      </c>
      <c r="E620" s="71" t="s">
        <v>5743</v>
      </c>
      <c r="F620" s="405">
        <v>0.2</v>
      </c>
      <c r="G620" s="405">
        <v>0.4</v>
      </c>
      <c r="H620" s="190" t="s">
        <v>1398</v>
      </c>
      <c r="I620" s="138" t="s">
        <v>1406</v>
      </c>
      <c r="J620" s="362"/>
    </row>
    <row r="621" spans="1:10" ht="15" customHeight="1" x14ac:dyDescent="0.25">
      <c r="A621" s="410">
        <v>333</v>
      </c>
      <c r="B621" s="76" t="s">
        <v>7415</v>
      </c>
      <c r="C621" s="71" t="s">
        <v>134</v>
      </c>
      <c r="D621" s="71" t="s">
        <v>7104</v>
      </c>
      <c r="E621" s="71" t="s">
        <v>6190</v>
      </c>
      <c r="F621" s="405">
        <v>1.25</v>
      </c>
      <c r="G621" s="405">
        <v>2.5</v>
      </c>
      <c r="H621" s="72" t="s">
        <v>45</v>
      </c>
      <c r="I621" s="405" t="s">
        <v>46</v>
      </c>
      <c r="J621" s="362"/>
    </row>
    <row r="622" spans="1:10" ht="15" customHeight="1" x14ac:dyDescent="0.25">
      <c r="A622" s="410">
        <v>334</v>
      </c>
      <c r="B622" s="76" t="s">
        <v>7416</v>
      </c>
      <c r="C622" s="71" t="s">
        <v>134</v>
      </c>
      <c r="D622" s="71" t="s">
        <v>9</v>
      </c>
      <c r="E622" s="71" t="s">
        <v>5743</v>
      </c>
      <c r="F622" s="405">
        <v>0.14000000000000001</v>
      </c>
      <c r="G622" s="405">
        <v>0.28000000000000003</v>
      </c>
      <c r="H622" s="190" t="s">
        <v>1398</v>
      </c>
      <c r="I622" s="138" t="s">
        <v>1406</v>
      </c>
      <c r="J622" s="362"/>
    </row>
    <row r="623" spans="1:10" ht="15" customHeight="1" x14ac:dyDescent="0.25">
      <c r="A623" s="410">
        <v>335</v>
      </c>
      <c r="B623" s="76" t="s">
        <v>7417</v>
      </c>
      <c r="C623" s="71" t="s">
        <v>155</v>
      </c>
      <c r="D623" s="71" t="s">
        <v>9</v>
      </c>
      <c r="E623" s="71" t="s">
        <v>5743</v>
      </c>
      <c r="F623" s="405">
        <v>0.18</v>
      </c>
      <c r="G623" s="405">
        <v>0.36</v>
      </c>
      <c r="H623" s="190" t="s">
        <v>1398</v>
      </c>
      <c r="I623" s="138" t="s">
        <v>1413</v>
      </c>
      <c r="J623" s="362"/>
    </row>
    <row r="624" spans="1:10" ht="30" customHeight="1" x14ac:dyDescent="0.25">
      <c r="A624" s="410">
        <v>336</v>
      </c>
      <c r="B624" s="76" t="s">
        <v>7418</v>
      </c>
      <c r="C624" s="71" t="s">
        <v>155</v>
      </c>
      <c r="D624" s="71" t="s">
        <v>9</v>
      </c>
      <c r="E624" s="71" t="s">
        <v>5743</v>
      </c>
      <c r="F624" s="405">
        <v>0.16</v>
      </c>
      <c r="G624" s="405">
        <v>0.32</v>
      </c>
      <c r="H624" s="190" t="s">
        <v>1398</v>
      </c>
      <c r="I624" s="405" t="s">
        <v>1413</v>
      </c>
      <c r="J624" s="362"/>
    </row>
    <row r="625" spans="1:10" ht="15" customHeight="1" x14ac:dyDescent="0.25">
      <c r="A625" s="410">
        <v>337</v>
      </c>
      <c r="B625" s="76" t="s">
        <v>2367</v>
      </c>
      <c r="C625" s="71" t="s">
        <v>155</v>
      </c>
      <c r="D625" s="71" t="s">
        <v>9</v>
      </c>
      <c r="E625" s="71" t="s">
        <v>5743</v>
      </c>
      <c r="F625" s="405">
        <v>0.55000000000000004</v>
      </c>
      <c r="G625" s="405">
        <v>1.1000000000000001</v>
      </c>
      <c r="H625" s="190" t="s">
        <v>1398</v>
      </c>
      <c r="I625" s="138" t="s">
        <v>1406</v>
      </c>
      <c r="J625" s="362"/>
    </row>
    <row r="626" spans="1:10" ht="15" customHeight="1" x14ac:dyDescent="0.25">
      <c r="A626" s="410">
        <v>338</v>
      </c>
      <c r="B626" s="76" t="s">
        <v>7419</v>
      </c>
      <c r="C626" s="71" t="s">
        <v>134</v>
      </c>
      <c r="D626" s="71" t="s">
        <v>9</v>
      </c>
      <c r="E626" s="71" t="s">
        <v>5743</v>
      </c>
      <c r="F626" s="405">
        <v>0.13</v>
      </c>
      <c r="G626" s="405">
        <v>0.26</v>
      </c>
      <c r="H626" s="190" t="s">
        <v>1398</v>
      </c>
      <c r="I626" s="405" t="s">
        <v>1512</v>
      </c>
      <c r="J626" s="362"/>
    </row>
    <row r="627" spans="1:10" ht="15" customHeight="1" x14ac:dyDescent="0.25">
      <c r="A627" s="410">
        <v>339</v>
      </c>
      <c r="B627" s="76" t="s">
        <v>248</v>
      </c>
      <c r="C627" s="71" t="s">
        <v>20</v>
      </c>
      <c r="D627" s="71" t="s">
        <v>9</v>
      </c>
      <c r="E627" s="71" t="s">
        <v>6190</v>
      </c>
      <c r="F627" s="405">
        <v>1.4</v>
      </c>
      <c r="G627" s="405">
        <v>2.8</v>
      </c>
      <c r="H627" s="190" t="s">
        <v>1398</v>
      </c>
      <c r="I627" s="138" t="s">
        <v>1520</v>
      </c>
      <c r="J627" s="362"/>
    </row>
    <row r="628" spans="1:10" ht="15" customHeight="1" x14ac:dyDescent="0.25">
      <c r="A628" s="410">
        <v>340</v>
      </c>
      <c r="B628" s="76" t="s">
        <v>7420</v>
      </c>
      <c r="C628" s="71" t="s">
        <v>131</v>
      </c>
      <c r="D628" s="71" t="s">
        <v>9</v>
      </c>
      <c r="E628" s="71" t="s">
        <v>5743</v>
      </c>
      <c r="F628" s="405">
        <v>0.52</v>
      </c>
      <c r="G628" s="405">
        <v>1.04</v>
      </c>
      <c r="H628" s="190" t="s">
        <v>1398</v>
      </c>
      <c r="I628" s="190" t="s">
        <v>1408</v>
      </c>
      <c r="J628" s="416" t="s">
        <v>7294</v>
      </c>
    </row>
    <row r="629" spans="1:10" ht="15" customHeight="1" x14ac:dyDescent="0.25">
      <c r="A629" s="410">
        <v>341</v>
      </c>
      <c r="B629" s="76" t="s">
        <v>7421</v>
      </c>
      <c r="C629" s="71" t="s">
        <v>134</v>
      </c>
      <c r="D629" s="71" t="s">
        <v>9</v>
      </c>
      <c r="E629" s="71" t="s">
        <v>5743</v>
      </c>
      <c r="F629" s="405">
        <v>7.0000000000000007E-2</v>
      </c>
      <c r="G629" s="405">
        <v>0.14000000000000001</v>
      </c>
      <c r="H629" s="190" t="s">
        <v>1398</v>
      </c>
      <c r="I629" s="405" t="s">
        <v>1406</v>
      </c>
      <c r="J629" s="362"/>
    </row>
    <row r="630" spans="1:10" ht="30" customHeight="1" x14ac:dyDescent="0.25">
      <c r="A630" s="410">
        <v>342</v>
      </c>
      <c r="B630" s="76" t="s">
        <v>7422</v>
      </c>
      <c r="C630" s="71" t="s">
        <v>131</v>
      </c>
      <c r="D630" s="71" t="s">
        <v>9</v>
      </c>
      <c r="E630" s="71" t="s">
        <v>5743</v>
      </c>
      <c r="F630" s="405">
        <v>1.5</v>
      </c>
      <c r="G630" s="405">
        <v>3</v>
      </c>
      <c r="H630" s="190" t="s">
        <v>1398</v>
      </c>
      <c r="I630" s="138" t="s">
        <v>1449</v>
      </c>
      <c r="J630" s="362"/>
    </row>
    <row r="631" spans="1:10" ht="15" customHeight="1" x14ac:dyDescent="0.25">
      <c r="A631" s="410">
        <v>343</v>
      </c>
      <c r="B631" s="76" t="s">
        <v>249</v>
      </c>
      <c r="C631" s="71" t="s">
        <v>134</v>
      </c>
      <c r="D631" s="71" t="s">
        <v>9</v>
      </c>
      <c r="E631" s="71" t="s">
        <v>5743</v>
      </c>
      <c r="F631" s="405">
        <v>0.42</v>
      </c>
      <c r="G631" s="405">
        <v>0.84</v>
      </c>
      <c r="H631" s="190" t="s">
        <v>1398</v>
      </c>
      <c r="I631" s="405" t="s">
        <v>1512</v>
      </c>
      <c r="J631" s="362"/>
    </row>
    <row r="632" spans="1:10" ht="15" customHeight="1" x14ac:dyDescent="0.25">
      <c r="A632" s="410">
        <v>344</v>
      </c>
      <c r="B632" s="76" t="s">
        <v>7423</v>
      </c>
      <c r="C632" s="71" t="s">
        <v>134</v>
      </c>
      <c r="D632" s="71" t="s">
        <v>9</v>
      </c>
      <c r="E632" s="71" t="s">
        <v>5743</v>
      </c>
      <c r="F632" s="405">
        <v>0.26</v>
      </c>
      <c r="G632" s="405">
        <v>0.52</v>
      </c>
      <c r="H632" s="190" t="s">
        <v>1398</v>
      </c>
      <c r="I632" s="405" t="s">
        <v>1512</v>
      </c>
      <c r="J632" s="362"/>
    </row>
    <row r="633" spans="1:10" ht="15" customHeight="1" x14ac:dyDescent="0.25">
      <c r="A633" s="410">
        <v>345</v>
      </c>
      <c r="B633" s="76" t="s">
        <v>7424</v>
      </c>
      <c r="C633" s="71" t="s">
        <v>134</v>
      </c>
      <c r="D633" s="71" t="s">
        <v>9</v>
      </c>
      <c r="E633" s="71" t="s">
        <v>5743</v>
      </c>
      <c r="F633" s="405">
        <v>0.26</v>
      </c>
      <c r="G633" s="405">
        <v>0.52</v>
      </c>
      <c r="H633" s="190" t="s">
        <v>1398</v>
      </c>
      <c r="I633" s="138" t="s">
        <v>3713</v>
      </c>
      <c r="J633" s="362"/>
    </row>
    <row r="634" spans="1:10" ht="15" customHeight="1" x14ac:dyDescent="0.25">
      <c r="A634" s="410">
        <v>346</v>
      </c>
      <c r="B634" s="76" t="s">
        <v>7425</v>
      </c>
      <c r="C634" s="71" t="s">
        <v>131</v>
      </c>
      <c r="D634" s="71" t="s">
        <v>9</v>
      </c>
      <c r="E634" s="71" t="s">
        <v>5743</v>
      </c>
      <c r="F634" s="405">
        <v>0.25</v>
      </c>
      <c r="G634" s="405">
        <v>0.5</v>
      </c>
      <c r="H634" s="190" t="s">
        <v>1398</v>
      </c>
      <c r="I634" s="138" t="s">
        <v>1449</v>
      </c>
      <c r="J634" s="362"/>
    </row>
    <row r="635" spans="1:10" ht="15" customHeight="1" x14ac:dyDescent="0.25">
      <c r="A635" s="410">
        <v>347</v>
      </c>
      <c r="B635" s="76" t="s">
        <v>7426</v>
      </c>
      <c r="C635" s="71" t="s">
        <v>131</v>
      </c>
      <c r="D635" s="71" t="s">
        <v>9</v>
      </c>
      <c r="E635" s="71" t="s">
        <v>5743</v>
      </c>
      <c r="F635" s="405">
        <v>0.1</v>
      </c>
      <c r="G635" s="405">
        <v>0.2</v>
      </c>
      <c r="H635" s="190" t="s">
        <v>1398</v>
      </c>
      <c r="I635" s="138" t="s">
        <v>1399</v>
      </c>
      <c r="J635" s="362"/>
    </row>
    <row r="636" spans="1:10" ht="15" customHeight="1" x14ac:dyDescent="0.25">
      <c r="A636" s="410">
        <v>348</v>
      </c>
      <c r="B636" s="76" t="s">
        <v>7427</v>
      </c>
      <c r="C636" s="71" t="s">
        <v>131</v>
      </c>
      <c r="D636" s="71" t="s">
        <v>9</v>
      </c>
      <c r="E636" s="71" t="s">
        <v>5743</v>
      </c>
      <c r="F636" s="405">
        <v>0.33</v>
      </c>
      <c r="G636" s="405">
        <v>0.66</v>
      </c>
      <c r="H636" s="190" t="s">
        <v>1398</v>
      </c>
      <c r="I636" s="138" t="s">
        <v>2268</v>
      </c>
      <c r="J636" s="362"/>
    </row>
    <row r="637" spans="1:10" ht="15" customHeight="1" x14ac:dyDescent="0.25">
      <c r="A637" s="410">
        <v>349</v>
      </c>
      <c r="B637" s="76" t="s">
        <v>7428</v>
      </c>
      <c r="C637" s="71" t="s">
        <v>131</v>
      </c>
      <c r="D637" s="71" t="s">
        <v>9</v>
      </c>
      <c r="E637" s="71" t="s">
        <v>5743</v>
      </c>
      <c r="F637" s="405">
        <v>0.9</v>
      </c>
      <c r="G637" s="405">
        <v>1.8</v>
      </c>
      <c r="H637" s="190" t="s">
        <v>1398</v>
      </c>
      <c r="I637" s="190" t="s">
        <v>1417</v>
      </c>
      <c r="J637" s="362"/>
    </row>
    <row r="638" spans="1:10" ht="15" customHeight="1" x14ac:dyDescent="0.25">
      <c r="A638" s="410">
        <v>350</v>
      </c>
      <c r="B638" s="76" t="s">
        <v>7429</v>
      </c>
      <c r="C638" s="71" t="s">
        <v>134</v>
      </c>
      <c r="D638" s="71" t="s">
        <v>9</v>
      </c>
      <c r="E638" s="71" t="s">
        <v>5743</v>
      </c>
      <c r="F638" s="405">
        <v>0.32</v>
      </c>
      <c r="G638" s="405">
        <v>0.64</v>
      </c>
      <c r="H638" s="190" t="s">
        <v>1398</v>
      </c>
      <c r="I638" s="405" t="s">
        <v>1413</v>
      </c>
      <c r="J638" s="362"/>
    </row>
    <row r="639" spans="1:10" ht="15" customHeight="1" x14ac:dyDescent="0.25">
      <c r="A639" s="410">
        <v>351</v>
      </c>
      <c r="B639" s="76" t="s">
        <v>7430</v>
      </c>
      <c r="C639" s="71" t="s">
        <v>134</v>
      </c>
      <c r="D639" s="71" t="s">
        <v>9</v>
      </c>
      <c r="E639" s="71" t="s">
        <v>5743</v>
      </c>
      <c r="F639" s="405">
        <v>8.7999999999999995E-2</v>
      </c>
      <c r="G639" s="405">
        <v>0.18</v>
      </c>
      <c r="H639" s="190" t="s">
        <v>1398</v>
      </c>
      <c r="I639" s="405" t="s">
        <v>1512</v>
      </c>
      <c r="J639" s="362"/>
    </row>
    <row r="640" spans="1:10" ht="15" customHeight="1" x14ac:dyDescent="0.25">
      <c r="A640" s="410">
        <v>352</v>
      </c>
      <c r="B640" s="76" t="s">
        <v>7431</v>
      </c>
      <c r="C640" s="71" t="s">
        <v>131</v>
      </c>
      <c r="D640" s="71" t="s">
        <v>9</v>
      </c>
      <c r="E640" s="71" t="s">
        <v>5743</v>
      </c>
      <c r="F640" s="405">
        <v>0.44</v>
      </c>
      <c r="G640" s="405">
        <v>0.88</v>
      </c>
      <c r="H640" s="190" t="s">
        <v>1398</v>
      </c>
      <c r="I640" s="138" t="s">
        <v>1399</v>
      </c>
      <c r="J640" s="362"/>
    </row>
    <row r="641" spans="1:10" ht="45" customHeight="1" x14ac:dyDescent="0.25">
      <c r="A641" s="410">
        <v>353</v>
      </c>
      <c r="B641" s="76" t="s">
        <v>7432</v>
      </c>
      <c r="C641" s="71" t="s">
        <v>155</v>
      </c>
      <c r="D641" s="71" t="s">
        <v>9</v>
      </c>
      <c r="E641" s="71" t="s">
        <v>5743</v>
      </c>
      <c r="F641" s="405">
        <v>1.42</v>
      </c>
      <c r="G641" s="405">
        <v>2.84</v>
      </c>
      <c r="H641" s="190" t="s">
        <v>1398</v>
      </c>
      <c r="I641" s="138" t="s">
        <v>1406</v>
      </c>
      <c r="J641" s="362"/>
    </row>
    <row r="642" spans="1:10" ht="45" customHeight="1" x14ac:dyDescent="0.25">
      <c r="A642" s="410">
        <v>354</v>
      </c>
      <c r="B642" s="76" t="s">
        <v>7433</v>
      </c>
      <c r="C642" s="71" t="s">
        <v>134</v>
      </c>
      <c r="D642" s="71" t="s">
        <v>9</v>
      </c>
      <c r="E642" s="71"/>
      <c r="F642" s="405">
        <v>9.6000000000000002E-2</v>
      </c>
      <c r="G642" s="405">
        <v>0.19</v>
      </c>
      <c r="H642" s="190">
        <v>0</v>
      </c>
      <c r="I642" s="138">
        <v>0</v>
      </c>
      <c r="J642" s="362" t="s">
        <v>7092</v>
      </c>
    </row>
    <row r="643" spans="1:10" ht="15" customHeight="1" x14ac:dyDescent="0.25">
      <c r="A643" s="410">
        <v>355</v>
      </c>
      <c r="B643" s="76" t="s">
        <v>7434</v>
      </c>
      <c r="C643" s="71" t="s">
        <v>134</v>
      </c>
      <c r="D643" s="71" t="s">
        <v>9</v>
      </c>
      <c r="E643" s="71" t="s">
        <v>5743</v>
      </c>
      <c r="F643" s="405">
        <v>0.1</v>
      </c>
      <c r="G643" s="405">
        <v>0.2</v>
      </c>
      <c r="H643" s="190" t="s">
        <v>1398</v>
      </c>
      <c r="I643" s="405" t="s">
        <v>1512</v>
      </c>
      <c r="J643" s="362"/>
    </row>
    <row r="644" spans="1:10" ht="15" customHeight="1" x14ac:dyDescent="0.25">
      <c r="A644" s="410">
        <v>356</v>
      </c>
      <c r="B644" s="76" t="s">
        <v>7435</v>
      </c>
      <c r="C644" s="71" t="s">
        <v>134</v>
      </c>
      <c r="D644" s="71" t="s">
        <v>7104</v>
      </c>
      <c r="E644" s="71" t="s">
        <v>6190</v>
      </c>
      <c r="F644" s="405">
        <v>0.37</v>
      </c>
      <c r="G644" s="405">
        <v>0.74</v>
      </c>
      <c r="H644" s="72" t="s">
        <v>45</v>
      </c>
      <c r="I644" s="405" t="s">
        <v>46</v>
      </c>
      <c r="J644" s="362"/>
    </row>
    <row r="645" spans="1:10" ht="60" customHeight="1" x14ac:dyDescent="0.25">
      <c r="A645" s="410">
        <v>357</v>
      </c>
      <c r="B645" s="76" t="s">
        <v>7436</v>
      </c>
      <c r="C645" s="71" t="s">
        <v>134</v>
      </c>
      <c r="D645" s="71" t="s">
        <v>9</v>
      </c>
      <c r="E645" s="71" t="s">
        <v>5743</v>
      </c>
      <c r="F645" s="405">
        <v>1.4</v>
      </c>
      <c r="G645" s="405">
        <v>2.8</v>
      </c>
      <c r="H645" s="190" t="s">
        <v>1398</v>
      </c>
      <c r="I645" s="190" t="s">
        <v>1400</v>
      </c>
      <c r="J645" s="362"/>
    </row>
    <row r="646" spans="1:10" ht="15" customHeight="1" x14ac:dyDescent="0.25">
      <c r="A646" s="410">
        <v>358</v>
      </c>
      <c r="B646" s="76" t="s">
        <v>7437</v>
      </c>
      <c r="C646" s="71" t="s">
        <v>131</v>
      </c>
      <c r="D646" s="71" t="s">
        <v>9</v>
      </c>
      <c r="E646" s="71" t="s">
        <v>5743</v>
      </c>
      <c r="F646" s="405">
        <v>0.3</v>
      </c>
      <c r="G646" s="405">
        <v>0.6</v>
      </c>
      <c r="H646" s="190" t="s">
        <v>1398</v>
      </c>
      <c r="I646" s="190" t="s">
        <v>1417</v>
      </c>
      <c r="J646" s="362"/>
    </row>
    <row r="647" spans="1:10" ht="45" customHeight="1" x14ac:dyDescent="0.25">
      <c r="A647" s="410">
        <v>359</v>
      </c>
      <c r="B647" s="76" t="s">
        <v>7438</v>
      </c>
      <c r="C647" s="71" t="s">
        <v>134</v>
      </c>
      <c r="D647" s="71" t="s">
        <v>9</v>
      </c>
      <c r="E647" s="71" t="s">
        <v>5743</v>
      </c>
      <c r="F647" s="405">
        <v>0.84000000000000008</v>
      </c>
      <c r="G647" s="405">
        <v>1.68</v>
      </c>
      <c r="H647" s="190" t="s">
        <v>1398</v>
      </c>
      <c r="I647" s="405" t="s">
        <v>1413</v>
      </c>
      <c r="J647" s="362"/>
    </row>
    <row r="648" spans="1:10" ht="15" customHeight="1" x14ac:dyDescent="0.25">
      <c r="A648" s="410">
        <v>360</v>
      </c>
      <c r="B648" s="76" t="s">
        <v>7439</v>
      </c>
      <c r="C648" s="71" t="s">
        <v>134</v>
      </c>
      <c r="D648" s="71" t="s">
        <v>9</v>
      </c>
      <c r="E648" s="71" t="s">
        <v>5743</v>
      </c>
      <c r="F648" s="405">
        <v>0.15</v>
      </c>
      <c r="G648" s="405">
        <v>0.3</v>
      </c>
      <c r="H648" s="190" t="s">
        <v>1398</v>
      </c>
      <c r="I648" s="138" t="s">
        <v>3713</v>
      </c>
      <c r="J648" s="362"/>
    </row>
    <row r="649" spans="1:10" ht="15" customHeight="1" x14ac:dyDescent="0.25">
      <c r="A649" s="410">
        <v>361</v>
      </c>
      <c r="B649" s="76" t="s">
        <v>269</v>
      </c>
      <c r="C649" s="71" t="s">
        <v>155</v>
      </c>
      <c r="D649" s="71" t="s">
        <v>9</v>
      </c>
      <c r="E649" s="71" t="s">
        <v>5743</v>
      </c>
      <c r="F649" s="405">
        <v>0.35</v>
      </c>
      <c r="G649" s="405">
        <v>0.7</v>
      </c>
      <c r="H649" s="190" t="s">
        <v>1398</v>
      </c>
      <c r="I649" s="138" t="s">
        <v>1406</v>
      </c>
      <c r="J649" s="362"/>
    </row>
    <row r="650" spans="1:10" ht="30" customHeight="1" x14ac:dyDescent="0.25">
      <c r="A650" s="410">
        <v>362</v>
      </c>
      <c r="B650" s="76" t="s">
        <v>7440</v>
      </c>
      <c r="C650" s="71" t="s">
        <v>134</v>
      </c>
      <c r="D650" s="71" t="s">
        <v>9</v>
      </c>
      <c r="E650" s="71"/>
      <c r="F650" s="405">
        <v>0.11</v>
      </c>
      <c r="G650" s="405">
        <v>0.22</v>
      </c>
      <c r="H650" s="190">
        <v>0</v>
      </c>
      <c r="I650" s="138">
        <v>0</v>
      </c>
      <c r="J650" s="379" t="s">
        <v>6905</v>
      </c>
    </row>
    <row r="651" spans="1:10" ht="15" customHeight="1" x14ac:dyDescent="0.25">
      <c r="A651" s="410">
        <v>363</v>
      </c>
      <c r="B651" s="76" t="s">
        <v>7441</v>
      </c>
      <c r="C651" s="71" t="s">
        <v>134</v>
      </c>
      <c r="D651" s="71" t="s">
        <v>9</v>
      </c>
      <c r="E651" s="71" t="s">
        <v>5743</v>
      </c>
      <c r="F651" s="405">
        <v>0.17</v>
      </c>
      <c r="G651" s="405">
        <v>0.34</v>
      </c>
      <c r="H651" s="190" t="s">
        <v>1398</v>
      </c>
      <c r="I651" s="405" t="s">
        <v>1413</v>
      </c>
      <c r="J651" s="362"/>
    </row>
    <row r="652" spans="1:10" ht="15" customHeight="1" x14ac:dyDescent="0.25">
      <c r="A652" s="410">
        <v>364</v>
      </c>
      <c r="B652" s="76" t="s">
        <v>1535</v>
      </c>
      <c r="C652" s="71" t="s">
        <v>20</v>
      </c>
      <c r="D652" s="71" t="s">
        <v>9</v>
      </c>
      <c r="E652" s="71" t="s">
        <v>6190</v>
      </c>
      <c r="F652" s="405">
        <v>0.1</v>
      </c>
      <c r="G652" s="405">
        <v>0.2</v>
      </c>
      <c r="H652" s="190" t="s">
        <v>1398</v>
      </c>
      <c r="I652" s="138" t="s">
        <v>1520</v>
      </c>
      <c r="J652" s="362"/>
    </row>
    <row r="653" spans="1:10" ht="15" customHeight="1" x14ac:dyDescent="0.25">
      <c r="A653" s="410">
        <v>365</v>
      </c>
      <c r="B653" s="76" t="s">
        <v>7442</v>
      </c>
      <c r="C653" s="71" t="s">
        <v>131</v>
      </c>
      <c r="D653" s="71" t="s">
        <v>9</v>
      </c>
      <c r="E653" s="71" t="s">
        <v>5743</v>
      </c>
      <c r="F653" s="405">
        <v>0.5</v>
      </c>
      <c r="G653" s="405">
        <v>1</v>
      </c>
      <c r="H653" s="190" t="s">
        <v>1398</v>
      </c>
      <c r="I653" s="138" t="s">
        <v>1399</v>
      </c>
      <c r="J653" s="362"/>
    </row>
    <row r="654" spans="1:10" ht="15" customHeight="1" x14ac:dyDescent="0.25">
      <c r="A654" s="410">
        <v>366</v>
      </c>
      <c r="B654" s="76" t="s">
        <v>7443</v>
      </c>
      <c r="C654" s="71" t="s">
        <v>131</v>
      </c>
      <c r="D654" s="71" t="s">
        <v>9</v>
      </c>
      <c r="E654" s="71" t="s">
        <v>5743</v>
      </c>
      <c r="F654" s="405">
        <v>0.12</v>
      </c>
      <c r="G654" s="405">
        <v>0.24</v>
      </c>
      <c r="H654" s="190" t="s">
        <v>1398</v>
      </c>
      <c r="I654" s="138" t="s">
        <v>1399</v>
      </c>
      <c r="J654" s="362"/>
    </row>
    <row r="655" spans="1:10" ht="15" customHeight="1" x14ac:dyDescent="0.25">
      <c r="A655" s="410">
        <v>367</v>
      </c>
      <c r="B655" s="76" t="s">
        <v>7444</v>
      </c>
      <c r="C655" s="71" t="s">
        <v>134</v>
      </c>
      <c r="D655" s="71" t="s">
        <v>9</v>
      </c>
      <c r="E655" s="71" t="s">
        <v>5743</v>
      </c>
      <c r="F655" s="405">
        <v>0.19</v>
      </c>
      <c r="G655" s="405">
        <v>0.38</v>
      </c>
      <c r="H655" s="190" t="s">
        <v>1398</v>
      </c>
      <c r="I655" s="405" t="s">
        <v>1413</v>
      </c>
      <c r="J655" s="362"/>
    </row>
    <row r="656" spans="1:10" ht="30" customHeight="1" x14ac:dyDescent="0.25">
      <c r="A656" s="410">
        <v>368</v>
      </c>
      <c r="B656" s="76" t="s">
        <v>7445</v>
      </c>
      <c r="C656" s="71" t="s">
        <v>20</v>
      </c>
      <c r="D656" s="71" t="s">
        <v>9</v>
      </c>
      <c r="E656" s="71" t="s">
        <v>5743</v>
      </c>
      <c r="F656" s="405">
        <v>0.42</v>
      </c>
      <c r="G656" s="405">
        <v>0.82</v>
      </c>
      <c r="H656" s="190" t="s">
        <v>1398</v>
      </c>
      <c r="I656" s="138" t="s">
        <v>1406</v>
      </c>
      <c r="J656" s="362"/>
    </row>
    <row r="657" spans="1:10" ht="30" customHeight="1" x14ac:dyDescent="0.25">
      <c r="A657" s="410">
        <v>369</v>
      </c>
      <c r="B657" s="76" t="s">
        <v>7446</v>
      </c>
      <c r="C657" s="71" t="s">
        <v>134</v>
      </c>
      <c r="D657" s="71" t="s">
        <v>9</v>
      </c>
      <c r="E657" s="71"/>
      <c r="F657" s="405">
        <v>8.6999999999999994E-2</v>
      </c>
      <c r="G657" s="405">
        <v>0.17</v>
      </c>
      <c r="H657" s="190">
        <v>0</v>
      </c>
      <c r="I657" s="138">
        <v>0</v>
      </c>
      <c r="J657" s="362" t="s">
        <v>7092</v>
      </c>
    </row>
    <row r="658" spans="1:10" ht="15" customHeight="1" x14ac:dyDescent="0.25">
      <c r="A658" s="410">
        <v>370</v>
      </c>
      <c r="B658" s="76" t="s">
        <v>2036</v>
      </c>
      <c r="C658" s="71" t="s">
        <v>14</v>
      </c>
      <c r="D658" s="71" t="s">
        <v>9</v>
      </c>
      <c r="E658" s="71" t="s">
        <v>5743</v>
      </c>
      <c r="F658" s="405">
        <v>0.27500000000000002</v>
      </c>
      <c r="G658" s="405">
        <v>0.55000000000000004</v>
      </c>
      <c r="H658" s="190" t="s">
        <v>1398</v>
      </c>
      <c r="I658" s="190" t="s">
        <v>1471</v>
      </c>
      <c r="J658" s="362"/>
    </row>
    <row r="659" spans="1:10" ht="15" customHeight="1" x14ac:dyDescent="0.25">
      <c r="A659" s="410">
        <v>371</v>
      </c>
      <c r="B659" s="419" t="s">
        <v>7447</v>
      </c>
      <c r="C659" s="411" t="s">
        <v>131</v>
      </c>
      <c r="D659" s="411" t="s">
        <v>9</v>
      </c>
      <c r="E659" s="411" t="s">
        <v>5743</v>
      </c>
      <c r="F659" s="411">
        <v>0.255</v>
      </c>
      <c r="G659" s="411">
        <v>0.51</v>
      </c>
      <c r="H659" s="190" t="s">
        <v>1398</v>
      </c>
      <c r="I659" s="138" t="s">
        <v>1406</v>
      </c>
      <c r="J659" s="362"/>
    </row>
    <row r="660" spans="1:10" ht="30" customHeight="1" x14ac:dyDescent="0.25">
      <c r="A660" s="410">
        <v>372</v>
      </c>
      <c r="B660" s="76" t="s">
        <v>7448</v>
      </c>
      <c r="C660" s="71" t="s">
        <v>134</v>
      </c>
      <c r="D660" s="71" t="s">
        <v>9</v>
      </c>
      <c r="E660" s="71"/>
      <c r="F660" s="405"/>
      <c r="G660" s="405">
        <v>0</v>
      </c>
      <c r="H660" s="408">
        <v>0</v>
      </c>
      <c r="I660" s="190">
        <v>0</v>
      </c>
      <c r="J660" s="412" t="s">
        <v>7112</v>
      </c>
    </row>
    <row r="661" spans="1:10" ht="30" customHeight="1" x14ac:dyDescent="0.25">
      <c r="A661" s="410">
        <v>373</v>
      </c>
      <c r="B661" s="76" t="s">
        <v>7449</v>
      </c>
      <c r="C661" s="71" t="s">
        <v>134</v>
      </c>
      <c r="D661" s="71" t="s">
        <v>9</v>
      </c>
      <c r="E661" s="71"/>
      <c r="F661" s="405">
        <v>0.4</v>
      </c>
      <c r="G661" s="405">
        <v>0.8</v>
      </c>
      <c r="H661" s="190">
        <v>0</v>
      </c>
      <c r="I661" s="138">
        <v>0</v>
      </c>
      <c r="J661" s="379" t="s">
        <v>6905</v>
      </c>
    </row>
    <row r="662" spans="1:10" ht="15" customHeight="1" x14ac:dyDescent="0.25">
      <c r="A662" s="410">
        <v>374</v>
      </c>
      <c r="B662" s="76" t="s">
        <v>275</v>
      </c>
      <c r="C662" s="71" t="s">
        <v>14</v>
      </c>
      <c r="D662" s="71" t="s">
        <v>9</v>
      </c>
      <c r="E662" s="71" t="s">
        <v>5743</v>
      </c>
      <c r="F662" s="405">
        <v>0.3</v>
      </c>
      <c r="G662" s="405">
        <v>0.6</v>
      </c>
      <c r="H662" s="190" t="s">
        <v>1398</v>
      </c>
      <c r="I662" s="190" t="s">
        <v>1471</v>
      </c>
      <c r="J662" s="362"/>
    </row>
    <row r="663" spans="1:10" ht="15" customHeight="1" x14ac:dyDescent="0.25">
      <c r="A663" s="410">
        <v>375</v>
      </c>
      <c r="B663" s="76" t="s">
        <v>277</v>
      </c>
      <c r="C663" s="71" t="s">
        <v>131</v>
      </c>
      <c r="D663" s="71" t="s">
        <v>9</v>
      </c>
      <c r="E663" s="71" t="s">
        <v>5743</v>
      </c>
      <c r="F663" s="405">
        <v>0.7</v>
      </c>
      <c r="G663" s="405">
        <v>1.4</v>
      </c>
      <c r="H663" s="190" t="s">
        <v>1398</v>
      </c>
      <c r="I663" s="190" t="s">
        <v>1408</v>
      </c>
      <c r="J663" s="362"/>
    </row>
    <row r="664" spans="1:10" ht="15" customHeight="1" x14ac:dyDescent="0.25">
      <c r="A664" s="410">
        <v>376</v>
      </c>
      <c r="B664" s="76" t="s">
        <v>7450</v>
      </c>
      <c r="C664" s="71" t="s">
        <v>134</v>
      </c>
      <c r="D664" s="71" t="s">
        <v>9</v>
      </c>
      <c r="E664" s="71" t="s">
        <v>5743</v>
      </c>
      <c r="F664" s="405">
        <v>0.65</v>
      </c>
      <c r="G664" s="405">
        <v>1.3</v>
      </c>
      <c r="H664" s="190" t="s">
        <v>1398</v>
      </c>
      <c r="I664" s="405" t="s">
        <v>1413</v>
      </c>
      <c r="J664" s="362"/>
    </row>
    <row r="665" spans="1:10" ht="30" customHeight="1" x14ac:dyDescent="0.25">
      <c r="A665" s="410">
        <v>377</v>
      </c>
      <c r="B665" s="76" t="s">
        <v>7451</v>
      </c>
      <c r="C665" s="71" t="s">
        <v>131</v>
      </c>
      <c r="D665" s="71" t="s">
        <v>9</v>
      </c>
      <c r="E665" s="71" t="s">
        <v>5743</v>
      </c>
      <c r="F665" s="405">
        <v>0.8</v>
      </c>
      <c r="G665" s="405">
        <v>1.6</v>
      </c>
      <c r="H665" s="190" t="s">
        <v>1398</v>
      </c>
      <c r="I665" s="138" t="s">
        <v>1399</v>
      </c>
      <c r="J665" s="362"/>
    </row>
    <row r="666" spans="1:10" ht="45" customHeight="1" x14ac:dyDescent="0.25">
      <c r="A666" s="410">
        <v>378</v>
      </c>
      <c r="B666" s="76" t="s">
        <v>7452</v>
      </c>
      <c r="C666" s="71" t="s">
        <v>134</v>
      </c>
      <c r="D666" s="71" t="s">
        <v>9</v>
      </c>
      <c r="E666" s="71" t="s">
        <v>5743</v>
      </c>
      <c r="F666" s="405">
        <v>0.26</v>
      </c>
      <c r="G666" s="405">
        <v>0.52</v>
      </c>
      <c r="H666" s="190" t="s">
        <v>1398</v>
      </c>
      <c r="I666" s="190" t="s">
        <v>1400</v>
      </c>
      <c r="J666" s="362" t="s">
        <v>7453</v>
      </c>
    </row>
    <row r="667" spans="1:10" ht="30" customHeight="1" x14ac:dyDescent="0.25">
      <c r="A667" s="410">
        <v>379</v>
      </c>
      <c r="B667" s="76" t="s">
        <v>7454</v>
      </c>
      <c r="C667" s="71" t="s">
        <v>134</v>
      </c>
      <c r="D667" s="71" t="s">
        <v>9</v>
      </c>
      <c r="E667" s="71" t="s">
        <v>5743</v>
      </c>
      <c r="F667" s="405">
        <v>0.17499999999999999</v>
      </c>
      <c r="G667" s="405">
        <v>0.35</v>
      </c>
      <c r="H667" s="190" t="s">
        <v>1398</v>
      </c>
      <c r="I667" s="138" t="s">
        <v>1406</v>
      </c>
      <c r="J667" s="362"/>
    </row>
    <row r="668" spans="1:10" ht="15" customHeight="1" x14ac:dyDescent="0.25">
      <c r="A668" s="410">
        <v>380</v>
      </c>
      <c r="B668" s="76" t="s">
        <v>7455</v>
      </c>
      <c r="C668" s="71" t="s">
        <v>134</v>
      </c>
      <c r="D668" s="71" t="s">
        <v>9</v>
      </c>
      <c r="E668" s="71" t="s">
        <v>5743</v>
      </c>
      <c r="F668" s="405">
        <v>1.1100000000000001</v>
      </c>
      <c r="G668" s="405">
        <v>2.2200000000000002</v>
      </c>
      <c r="H668" s="190" t="s">
        <v>1398</v>
      </c>
      <c r="I668" s="138" t="s">
        <v>1406</v>
      </c>
      <c r="J668" s="362"/>
    </row>
    <row r="669" spans="1:10" ht="30" customHeight="1" x14ac:dyDescent="0.25">
      <c r="A669" s="410">
        <v>381</v>
      </c>
      <c r="B669" s="76" t="s">
        <v>7456</v>
      </c>
      <c r="C669" s="71" t="s">
        <v>134</v>
      </c>
      <c r="D669" s="71" t="s">
        <v>9</v>
      </c>
      <c r="E669" s="71" t="s">
        <v>5743</v>
      </c>
      <c r="F669" s="405">
        <v>0.53</v>
      </c>
      <c r="G669" s="405">
        <v>1.06</v>
      </c>
      <c r="H669" s="190" t="s">
        <v>1398</v>
      </c>
      <c r="I669" s="138" t="s">
        <v>1406</v>
      </c>
      <c r="J669" s="362"/>
    </row>
    <row r="670" spans="1:10" ht="45" customHeight="1" x14ac:dyDescent="0.25">
      <c r="A670" s="410">
        <v>382</v>
      </c>
      <c r="B670" s="76" t="s">
        <v>7457</v>
      </c>
      <c r="C670" s="71" t="s">
        <v>134</v>
      </c>
      <c r="D670" s="71" t="s">
        <v>9</v>
      </c>
      <c r="E670" s="71" t="s">
        <v>5743</v>
      </c>
      <c r="F670" s="405">
        <v>1.1000000000000001</v>
      </c>
      <c r="G670" s="405">
        <v>2.2000000000000002</v>
      </c>
      <c r="H670" s="190" t="s">
        <v>1398</v>
      </c>
      <c r="I670" s="190" t="s">
        <v>1400</v>
      </c>
      <c r="J670" s="362"/>
    </row>
    <row r="671" spans="1:10" ht="15" customHeight="1" x14ac:dyDescent="0.25">
      <c r="A671" s="410">
        <v>383</v>
      </c>
      <c r="B671" s="76" t="s">
        <v>1540</v>
      </c>
      <c r="C671" s="71" t="s">
        <v>20</v>
      </c>
      <c r="D671" s="71" t="s">
        <v>9</v>
      </c>
      <c r="E671" s="71" t="s">
        <v>6190</v>
      </c>
      <c r="F671" s="405">
        <v>0.37</v>
      </c>
      <c r="G671" s="405">
        <v>0.74</v>
      </c>
      <c r="H671" s="190" t="s">
        <v>1398</v>
      </c>
      <c r="I671" s="138" t="s">
        <v>1520</v>
      </c>
      <c r="J671" s="362"/>
    </row>
    <row r="672" spans="1:10" ht="15" customHeight="1" x14ac:dyDescent="0.25">
      <c r="A672" s="410">
        <v>384</v>
      </c>
      <c r="B672" s="76" t="s">
        <v>278</v>
      </c>
      <c r="C672" s="71" t="s">
        <v>134</v>
      </c>
      <c r="D672" s="71" t="s">
        <v>9</v>
      </c>
      <c r="E672" s="71" t="s">
        <v>5743</v>
      </c>
      <c r="F672" s="405">
        <v>0.25</v>
      </c>
      <c r="G672" s="405">
        <v>0.5</v>
      </c>
      <c r="H672" s="190" t="s">
        <v>1398</v>
      </c>
      <c r="I672" s="405" t="s">
        <v>1512</v>
      </c>
      <c r="J672" s="362"/>
    </row>
    <row r="673" spans="1:10" ht="45" customHeight="1" x14ac:dyDescent="0.25">
      <c r="A673" s="410">
        <v>385</v>
      </c>
      <c r="B673" s="76" t="s">
        <v>7458</v>
      </c>
      <c r="C673" s="71" t="s">
        <v>131</v>
      </c>
      <c r="D673" s="71" t="s">
        <v>9</v>
      </c>
      <c r="E673" s="71" t="s">
        <v>5743</v>
      </c>
      <c r="F673" s="405">
        <v>0.32</v>
      </c>
      <c r="G673" s="405">
        <v>0.64</v>
      </c>
      <c r="H673" s="190">
        <v>0</v>
      </c>
      <c r="I673" s="138">
        <v>0</v>
      </c>
      <c r="J673" s="362"/>
    </row>
    <row r="674" spans="1:10" ht="45" customHeight="1" x14ac:dyDescent="0.25">
      <c r="A674" s="410">
        <v>386</v>
      </c>
      <c r="B674" s="76" t="s">
        <v>7459</v>
      </c>
      <c r="C674" s="71" t="s">
        <v>131</v>
      </c>
      <c r="D674" s="71" t="s">
        <v>9</v>
      </c>
      <c r="E674" s="71" t="s">
        <v>5743</v>
      </c>
      <c r="F674" s="405">
        <v>0.115</v>
      </c>
      <c r="G674" s="405">
        <v>0.23</v>
      </c>
      <c r="H674" s="190" t="s">
        <v>1398</v>
      </c>
      <c r="I674" s="138" t="s">
        <v>5686</v>
      </c>
      <c r="J674" s="362"/>
    </row>
    <row r="675" spans="1:10" ht="45" customHeight="1" x14ac:dyDescent="0.25">
      <c r="A675" s="410">
        <v>387</v>
      </c>
      <c r="B675" s="76" t="s">
        <v>7460</v>
      </c>
      <c r="C675" s="71" t="s">
        <v>131</v>
      </c>
      <c r="D675" s="71" t="s">
        <v>9</v>
      </c>
      <c r="E675" s="71" t="s">
        <v>5743</v>
      </c>
      <c r="F675" s="405">
        <v>3.3000000000000002E-2</v>
      </c>
      <c r="G675" s="405">
        <v>7.0000000000000007E-2</v>
      </c>
      <c r="H675" s="190" t="s">
        <v>1398</v>
      </c>
      <c r="I675" s="138" t="s">
        <v>5686</v>
      </c>
      <c r="J675" s="362"/>
    </row>
    <row r="676" spans="1:10" ht="30" customHeight="1" x14ac:dyDescent="0.25">
      <c r="A676" s="410">
        <v>388</v>
      </c>
      <c r="B676" s="76" t="s">
        <v>7461</v>
      </c>
      <c r="C676" s="71" t="s">
        <v>131</v>
      </c>
      <c r="D676" s="71" t="s">
        <v>9</v>
      </c>
      <c r="E676" s="71" t="s">
        <v>5743</v>
      </c>
      <c r="F676" s="405">
        <v>0.28000000000000003</v>
      </c>
      <c r="G676" s="405">
        <v>0.56000000000000005</v>
      </c>
      <c r="H676" s="190" t="s">
        <v>1398</v>
      </c>
      <c r="I676" s="138" t="s">
        <v>5686</v>
      </c>
      <c r="J676" s="362"/>
    </row>
    <row r="677" spans="1:10" ht="30" customHeight="1" x14ac:dyDescent="0.25">
      <c r="A677" s="410">
        <v>389</v>
      </c>
      <c r="B677" s="76" t="s">
        <v>7462</v>
      </c>
      <c r="C677" s="71" t="s">
        <v>134</v>
      </c>
      <c r="D677" s="71" t="s">
        <v>9</v>
      </c>
      <c r="E677" s="71"/>
      <c r="F677" s="405">
        <v>0.16</v>
      </c>
      <c r="G677" s="405">
        <v>0.32</v>
      </c>
      <c r="H677" s="190">
        <v>0</v>
      </c>
      <c r="I677" s="138">
        <v>0</v>
      </c>
      <c r="J677" s="379" t="s">
        <v>6905</v>
      </c>
    </row>
    <row r="678" spans="1:10" ht="30" customHeight="1" x14ac:dyDescent="0.25">
      <c r="A678" s="410">
        <v>390</v>
      </c>
      <c r="B678" s="76" t="s">
        <v>7463</v>
      </c>
      <c r="C678" s="71" t="s">
        <v>131</v>
      </c>
      <c r="D678" s="71" t="s">
        <v>9</v>
      </c>
      <c r="E678" s="71" t="s">
        <v>5743</v>
      </c>
      <c r="F678" s="405">
        <v>0.77</v>
      </c>
      <c r="G678" s="405">
        <v>1.54</v>
      </c>
      <c r="H678" s="190" t="s">
        <v>1398</v>
      </c>
      <c r="I678" s="190" t="s">
        <v>5550</v>
      </c>
      <c r="J678" s="362"/>
    </row>
    <row r="679" spans="1:10" ht="30" customHeight="1" x14ac:dyDescent="0.25">
      <c r="A679" s="410">
        <v>391</v>
      </c>
      <c r="B679" s="76" t="s">
        <v>7464</v>
      </c>
      <c r="C679" s="71" t="s">
        <v>134</v>
      </c>
      <c r="D679" s="71" t="s">
        <v>9</v>
      </c>
      <c r="E679" s="71" t="s">
        <v>5743</v>
      </c>
      <c r="F679" s="405">
        <v>0.2</v>
      </c>
      <c r="G679" s="405">
        <v>0.4</v>
      </c>
      <c r="H679" s="190" t="s">
        <v>1398</v>
      </c>
      <c r="I679" s="190" t="s">
        <v>1408</v>
      </c>
      <c r="J679" s="362"/>
    </row>
    <row r="680" spans="1:10" ht="15" customHeight="1" x14ac:dyDescent="0.25">
      <c r="A680" s="410">
        <v>392</v>
      </c>
      <c r="B680" s="76" t="s">
        <v>7465</v>
      </c>
      <c r="C680" s="71" t="s">
        <v>134</v>
      </c>
      <c r="D680" s="71" t="s">
        <v>9</v>
      </c>
      <c r="E680" s="71" t="s">
        <v>5743</v>
      </c>
      <c r="F680" s="405">
        <v>0.185</v>
      </c>
      <c r="G680" s="405">
        <v>0.37</v>
      </c>
      <c r="H680" s="190" t="s">
        <v>1398</v>
      </c>
      <c r="I680" s="405" t="s">
        <v>1512</v>
      </c>
      <c r="J680" s="362"/>
    </row>
    <row r="681" spans="1:10" ht="15" customHeight="1" x14ac:dyDescent="0.25">
      <c r="A681" s="410">
        <v>393</v>
      </c>
      <c r="B681" s="76" t="s">
        <v>7466</v>
      </c>
      <c r="C681" s="71" t="s">
        <v>134</v>
      </c>
      <c r="D681" s="71" t="s">
        <v>9</v>
      </c>
      <c r="E681" s="71" t="s">
        <v>5743</v>
      </c>
      <c r="F681" s="405">
        <v>0.3</v>
      </c>
      <c r="G681" s="405">
        <v>0.6</v>
      </c>
      <c r="H681" s="190" t="s">
        <v>1398</v>
      </c>
      <c r="I681" s="138" t="s">
        <v>1399</v>
      </c>
      <c r="J681" s="362"/>
    </row>
    <row r="682" spans="1:10" ht="15" customHeight="1" x14ac:dyDescent="0.25">
      <c r="A682" s="410">
        <v>394</v>
      </c>
      <c r="B682" s="76" t="s">
        <v>7467</v>
      </c>
      <c r="C682" s="71" t="s">
        <v>131</v>
      </c>
      <c r="D682" s="71" t="s">
        <v>9</v>
      </c>
      <c r="E682" s="71" t="s">
        <v>5743</v>
      </c>
      <c r="F682" s="405">
        <v>0.45</v>
      </c>
      <c r="G682" s="405">
        <v>0.9</v>
      </c>
      <c r="H682" s="190" t="s">
        <v>1398</v>
      </c>
      <c r="I682" s="190" t="s">
        <v>1417</v>
      </c>
      <c r="J682" s="362"/>
    </row>
    <row r="683" spans="1:10" ht="15" customHeight="1" x14ac:dyDescent="0.25">
      <c r="A683" s="410">
        <v>395</v>
      </c>
      <c r="B683" s="76" t="s">
        <v>7468</v>
      </c>
      <c r="C683" s="71" t="s">
        <v>134</v>
      </c>
      <c r="D683" s="71" t="s">
        <v>9</v>
      </c>
      <c r="E683" s="71" t="s">
        <v>5743</v>
      </c>
      <c r="F683" s="405">
        <v>0.2</v>
      </c>
      <c r="G683" s="405">
        <v>0.4</v>
      </c>
      <c r="H683" s="190" t="s">
        <v>1398</v>
      </c>
      <c r="I683" s="405" t="s">
        <v>1512</v>
      </c>
      <c r="J683" s="362"/>
    </row>
    <row r="684" spans="1:10" ht="30" customHeight="1" x14ac:dyDescent="0.25">
      <c r="A684" s="410">
        <v>396</v>
      </c>
      <c r="B684" s="76" t="s">
        <v>7469</v>
      </c>
      <c r="C684" s="71" t="s">
        <v>134</v>
      </c>
      <c r="D684" s="71" t="s">
        <v>9</v>
      </c>
      <c r="E684" s="71" t="s">
        <v>5743</v>
      </c>
      <c r="F684" s="405">
        <v>0.19</v>
      </c>
      <c r="G684" s="405">
        <v>0.38</v>
      </c>
      <c r="H684" s="190">
        <v>0</v>
      </c>
      <c r="I684" s="138">
        <v>0</v>
      </c>
      <c r="J684" s="379" t="s">
        <v>6905</v>
      </c>
    </row>
    <row r="685" spans="1:10" ht="15" customHeight="1" x14ac:dyDescent="0.25">
      <c r="A685" s="410">
        <v>397</v>
      </c>
      <c r="B685" s="76" t="s">
        <v>7470</v>
      </c>
      <c r="C685" s="71" t="s">
        <v>134</v>
      </c>
      <c r="D685" s="71" t="s">
        <v>9</v>
      </c>
      <c r="E685" s="71" t="s">
        <v>5743</v>
      </c>
      <c r="F685" s="405">
        <v>0.37</v>
      </c>
      <c r="G685" s="405">
        <v>0.74</v>
      </c>
      <c r="H685" s="190" t="s">
        <v>1398</v>
      </c>
      <c r="I685" s="138" t="s">
        <v>1406</v>
      </c>
      <c r="J685" s="362"/>
    </row>
    <row r="686" spans="1:10" ht="30" customHeight="1" x14ac:dyDescent="0.25">
      <c r="A686" s="410">
        <v>398</v>
      </c>
      <c r="B686" s="76" t="s">
        <v>7471</v>
      </c>
      <c r="C686" s="71" t="s">
        <v>131</v>
      </c>
      <c r="D686" s="71" t="s">
        <v>9</v>
      </c>
      <c r="E686" s="71" t="s">
        <v>5743</v>
      </c>
      <c r="F686" s="405">
        <v>0.14000000000000001</v>
      </c>
      <c r="G686" s="405">
        <v>0.28000000000000003</v>
      </c>
      <c r="H686" s="190" t="s">
        <v>1398</v>
      </c>
      <c r="I686" s="190" t="s">
        <v>1449</v>
      </c>
      <c r="J686" s="362"/>
    </row>
    <row r="687" spans="1:10" ht="30" customHeight="1" x14ac:dyDescent="0.25">
      <c r="A687" s="410">
        <v>399</v>
      </c>
      <c r="B687" s="26" t="s">
        <v>7472</v>
      </c>
      <c r="C687" s="74" t="s">
        <v>131</v>
      </c>
      <c r="D687" s="74" t="s">
        <v>9</v>
      </c>
      <c r="E687" s="74" t="s">
        <v>5743</v>
      </c>
      <c r="F687" s="405">
        <v>1.5</v>
      </c>
      <c r="G687" s="405">
        <v>3</v>
      </c>
      <c r="H687" s="190" t="s">
        <v>1398</v>
      </c>
      <c r="I687" s="190" t="s">
        <v>1449</v>
      </c>
      <c r="J687" s="362"/>
    </row>
    <row r="688" spans="1:10" ht="15" customHeight="1" x14ac:dyDescent="0.25">
      <c r="A688" s="410">
        <v>400</v>
      </c>
      <c r="B688" s="26" t="s">
        <v>7473</v>
      </c>
      <c r="C688" s="74" t="s">
        <v>155</v>
      </c>
      <c r="D688" s="74" t="s">
        <v>9</v>
      </c>
      <c r="E688" s="74" t="s">
        <v>5743</v>
      </c>
      <c r="F688" s="405">
        <v>0.04</v>
      </c>
      <c r="G688" s="405">
        <v>0.08</v>
      </c>
      <c r="H688" s="190">
        <v>0</v>
      </c>
      <c r="I688" s="190">
        <v>0</v>
      </c>
      <c r="J688" s="362"/>
    </row>
    <row r="689" spans="1:10" ht="15" customHeight="1" x14ac:dyDescent="0.25">
      <c r="A689" s="410"/>
      <c r="B689" s="26"/>
      <c r="C689" s="74"/>
      <c r="D689" s="74"/>
      <c r="E689" s="74"/>
      <c r="F689" s="405"/>
      <c r="G689" s="405">
        <v>0</v>
      </c>
      <c r="H689" s="190"/>
      <c r="I689" s="190"/>
      <c r="J689" s="362"/>
    </row>
    <row r="690" spans="1:10" ht="15" customHeight="1" x14ac:dyDescent="0.25">
      <c r="A690" s="336">
        <v>0</v>
      </c>
      <c r="B690" s="26"/>
      <c r="C690" s="74"/>
      <c r="D690" s="74"/>
      <c r="E690" s="74"/>
      <c r="F690" s="405"/>
      <c r="G690" s="405">
        <v>0</v>
      </c>
      <c r="H690" s="190"/>
      <c r="I690" s="190"/>
      <c r="J690" s="333"/>
    </row>
    <row r="691" spans="1:10" ht="45" customHeight="1" x14ac:dyDescent="0.25">
      <c r="A691" s="336">
        <v>1</v>
      </c>
      <c r="B691" s="26" t="s">
        <v>7474</v>
      </c>
      <c r="C691" s="420" t="s">
        <v>7475</v>
      </c>
      <c r="D691" s="74" t="s">
        <v>10</v>
      </c>
      <c r="E691" s="74" t="s">
        <v>5743</v>
      </c>
      <c r="F691" s="405">
        <v>0.48</v>
      </c>
      <c r="G691" s="405">
        <v>0.96</v>
      </c>
      <c r="H691" s="190" t="s">
        <v>1398</v>
      </c>
      <c r="I691" s="71" t="s">
        <v>1558</v>
      </c>
      <c r="J691" s="333"/>
    </row>
    <row r="692" spans="1:10" ht="45" customHeight="1" x14ac:dyDescent="0.25">
      <c r="A692" s="336">
        <v>2</v>
      </c>
      <c r="B692" s="26" t="s">
        <v>7476</v>
      </c>
      <c r="C692" s="420" t="s">
        <v>7477</v>
      </c>
      <c r="D692" s="74" t="s">
        <v>10</v>
      </c>
      <c r="E692" s="74" t="s">
        <v>5743</v>
      </c>
      <c r="F692" s="405">
        <v>6.5000000000000002E-2</v>
      </c>
      <c r="G692" s="405">
        <v>0.13</v>
      </c>
      <c r="H692" s="190" t="s">
        <v>1398</v>
      </c>
      <c r="I692" s="190" t="s">
        <v>2898</v>
      </c>
      <c r="J692" s="333"/>
    </row>
    <row r="693" spans="1:10" ht="15" customHeight="1" x14ac:dyDescent="0.25">
      <c r="A693" s="336">
        <v>3</v>
      </c>
      <c r="B693" s="26" t="s">
        <v>7478</v>
      </c>
      <c r="C693" s="420" t="s">
        <v>7479</v>
      </c>
      <c r="D693" s="74" t="s">
        <v>10</v>
      </c>
      <c r="E693" s="74" t="s">
        <v>5743</v>
      </c>
      <c r="F693" s="405">
        <v>0.1</v>
      </c>
      <c r="G693" s="405">
        <v>0.2</v>
      </c>
      <c r="H693" s="190" t="s">
        <v>1398</v>
      </c>
      <c r="I693" s="71" t="s">
        <v>1561</v>
      </c>
      <c r="J693" s="333"/>
    </row>
    <row r="694" spans="1:10" ht="15" customHeight="1" x14ac:dyDescent="0.25">
      <c r="A694" s="336">
        <v>4</v>
      </c>
      <c r="B694" s="26" t="s">
        <v>7480</v>
      </c>
      <c r="C694" s="420" t="s">
        <v>7479</v>
      </c>
      <c r="D694" s="74" t="s">
        <v>10</v>
      </c>
      <c r="E694" s="74" t="s">
        <v>5743</v>
      </c>
      <c r="F694" s="405">
        <v>0.12</v>
      </c>
      <c r="G694" s="405">
        <v>0.24</v>
      </c>
      <c r="H694" s="190" t="s">
        <v>1398</v>
      </c>
      <c r="I694" s="71" t="s">
        <v>1561</v>
      </c>
      <c r="J694" s="333"/>
    </row>
    <row r="695" spans="1:10" ht="30" customHeight="1" x14ac:dyDescent="0.25">
      <c r="A695" s="336">
        <v>5</v>
      </c>
      <c r="B695" s="26" t="s">
        <v>7481</v>
      </c>
      <c r="C695" s="420" t="s">
        <v>7482</v>
      </c>
      <c r="D695" s="74" t="s">
        <v>10</v>
      </c>
      <c r="E695" s="74" t="s">
        <v>5743</v>
      </c>
      <c r="F695" s="405">
        <v>1</v>
      </c>
      <c r="G695" s="405">
        <v>2</v>
      </c>
      <c r="H695" s="190" t="s">
        <v>1398</v>
      </c>
      <c r="I695" s="138" t="s">
        <v>1566</v>
      </c>
      <c r="J695" s="333"/>
    </row>
    <row r="696" spans="1:10" ht="15" customHeight="1" x14ac:dyDescent="0.25">
      <c r="A696" s="336">
        <v>6</v>
      </c>
      <c r="B696" s="26" t="s">
        <v>7483</v>
      </c>
      <c r="C696" s="420" t="s">
        <v>7484</v>
      </c>
      <c r="D696" s="74" t="s">
        <v>10</v>
      </c>
      <c r="E696" s="74" t="s">
        <v>5743</v>
      </c>
      <c r="F696" s="405">
        <v>0.17</v>
      </c>
      <c r="G696" s="405">
        <v>0.34</v>
      </c>
      <c r="H696" s="74">
        <v>0</v>
      </c>
      <c r="I696" s="71">
        <v>0</v>
      </c>
      <c r="J696" s="379" t="s">
        <v>6905</v>
      </c>
    </row>
    <row r="697" spans="1:10" ht="30" customHeight="1" x14ac:dyDescent="0.25">
      <c r="A697" s="336">
        <v>7</v>
      </c>
      <c r="B697" s="26" t="s">
        <v>7485</v>
      </c>
      <c r="C697" s="420" t="s">
        <v>7482</v>
      </c>
      <c r="D697" s="74" t="s">
        <v>10</v>
      </c>
      <c r="E697" s="74" t="s">
        <v>5743</v>
      </c>
      <c r="F697" s="405">
        <v>0.37</v>
      </c>
      <c r="G697" s="405">
        <v>0.74</v>
      </c>
      <c r="H697" s="190" t="s">
        <v>1398</v>
      </c>
      <c r="I697" s="138" t="s">
        <v>1566</v>
      </c>
      <c r="J697" s="333"/>
    </row>
    <row r="698" spans="1:10" ht="15" customHeight="1" x14ac:dyDescent="0.25">
      <c r="A698" s="336">
        <v>8</v>
      </c>
      <c r="B698" s="26" t="s">
        <v>7486</v>
      </c>
      <c r="C698" s="420" t="s">
        <v>7487</v>
      </c>
      <c r="D698" s="74" t="s">
        <v>10</v>
      </c>
      <c r="E698" s="74" t="s">
        <v>5743</v>
      </c>
      <c r="F698" s="405">
        <v>0.5</v>
      </c>
      <c r="G698" s="405">
        <v>1</v>
      </c>
      <c r="H698" s="190" t="s">
        <v>1398</v>
      </c>
      <c r="I698" s="71" t="s">
        <v>7488</v>
      </c>
      <c r="J698" s="333"/>
    </row>
    <row r="699" spans="1:10" ht="15" customHeight="1" x14ac:dyDescent="0.25">
      <c r="A699" s="336">
        <v>9</v>
      </c>
      <c r="B699" s="26" t="s">
        <v>7489</v>
      </c>
      <c r="C699" s="420" t="s">
        <v>7477</v>
      </c>
      <c r="D699" s="74" t="s">
        <v>10</v>
      </c>
      <c r="E699" s="74" t="s">
        <v>5743</v>
      </c>
      <c r="F699" s="405">
        <v>0.1</v>
      </c>
      <c r="G699" s="405">
        <v>0.2</v>
      </c>
      <c r="H699" s="190" t="s">
        <v>1398</v>
      </c>
      <c r="I699" s="190" t="s">
        <v>2898</v>
      </c>
      <c r="J699" s="333"/>
    </row>
    <row r="700" spans="1:10" ht="30" customHeight="1" x14ac:dyDescent="0.25">
      <c r="A700" s="336">
        <v>10</v>
      </c>
      <c r="B700" s="26" t="s">
        <v>7490</v>
      </c>
      <c r="C700" s="420" t="s">
        <v>7491</v>
      </c>
      <c r="D700" s="74" t="s">
        <v>7492</v>
      </c>
      <c r="E700" s="74" t="s">
        <v>5743</v>
      </c>
      <c r="F700" s="405">
        <v>0.39</v>
      </c>
      <c r="G700" s="405">
        <v>0.78</v>
      </c>
      <c r="H700" s="72" t="s">
        <v>45</v>
      </c>
      <c r="I700" s="71" t="s">
        <v>1548</v>
      </c>
      <c r="J700" s="333"/>
    </row>
    <row r="701" spans="1:10" ht="15" customHeight="1" x14ac:dyDescent="0.25">
      <c r="A701" s="336">
        <v>11</v>
      </c>
      <c r="B701" s="26" t="s">
        <v>7493</v>
      </c>
      <c r="C701" s="420" t="s">
        <v>7487</v>
      </c>
      <c r="D701" s="74" t="s">
        <v>10</v>
      </c>
      <c r="E701" s="74" t="s">
        <v>5743</v>
      </c>
      <c r="F701" s="405">
        <v>0.37</v>
      </c>
      <c r="G701" s="405">
        <v>0.74</v>
      </c>
      <c r="H701" s="190" t="s">
        <v>1398</v>
      </c>
      <c r="I701" s="71" t="s">
        <v>7488</v>
      </c>
      <c r="J701" s="333"/>
    </row>
    <row r="702" spans="1:10" ht="90" customHeight="1" x14ac:dyDescent="0.25">
      <c r="A702" s="336">
        <v>12</v>
      </c>
      <c r="B702" s="26" t="s">
        <v>7494</v>
      </c>
      <c r="C702" s="420" t="s">
        <v>7491</v>
      </c>
      <c r="D702" s="74" t="s">
        <v>10</v>
      </c>
      <c r="E702" s="74" t="s">
        <v>5743</v>
      </c>
      <c r="F702" s="405">
        <v>0.46</v>
      </c>
      <c r="G702" s="405">
        <v>0.92</v>
      </c>
      <c r="H702" s="72" t="s">
        <v>45</v>
      </c>
      <c r="I702" s="71" t="s">
        <v>1548</v>
      </c>
      <c r="J702" s="333"/>
    </row>
    <row r="703" spans="1:10" ht="45" customHeight="1" x14ac:dyDescent="0.25">
      <c r="A703" s="336">
        <v>13</v>
      </c>
      <c r="B703" s="26" t="s">
        <v>7495</v>
      </c>
      <c r="C703" s="420" t="s">
        <v>7491</v>
      </c>
      <c r="D703" s="74" t="s">
        <v>10</v>
      </c>
      <c r="E703" s="74" t="s">
        <v>5743</v>
      </c>
      <c r="F703" s="405">
        <v>0.38</v>
      </c>
      <c r="G703" s="405">
        <v>0.76</v>
      </c>
      <c r="H703" s="72" t="s">
        <v>45</v>
      </c>
      <c r="I703" s="71" t="s">
        <v>1548</v>
      </c>
      <c r="J703" s="333"/>
    </row>
    <row r="704" spans="1:10" ht="30" customHeight="1" x14ac:dyDescent="0.25">
      <c r="A704" s="336">
        <v>14</v>
      </c>
      <c r="B704" s="26" t="s">
        <v>7496</v>
      </c>
      <c r="C704" s="420" t="s">
        <v>7491</v>
      </c>
      <c r="D704" s="74" t="s">
        <v>10</v>
      </c>
      <c r="E704" s="74" t="s">
        <v>5743</v>
      </c>
      <c r="F704" s="405">
        <v>0.3</v>
      </c>
      <c r="G704" s="405">
        <v>0.6</v>
      </c>
      <c r="H704" s="72" t="s">
        <v>45</v>
      </c>
      <c r="I704" s="71" t="s">
        <v>1548</v>
      </c>
      <c r="J704" s="333"/>
    </row>
    <row r="705" spans="1:10" ht="15" customHeight="1" x14ac:dyDescent="0.25">
      <c r="A705" s="336">
        <v>15</v>
      </c>
      <c r="B705" s="26" t="s">
        <v>7497</v>
      </c>
      <c r="C705" s="420" t="s">
        <v>7479</v>
      </c>
      <c r="D705" s="74" t="s">
        <v>10</v>
      </c>
      <c r="E705" s="74" t="s">
        <v>5743</v>
      </c>
      <c r="F705" s="405">
        <v>0.36</v>
      </c>
      <c r="G705" s="405">
        <v>0.72</v>
      </c>
      <c r="H705" s="72" t="s">
        <v>1398</v>
      </c>
      <c r="I705" s="71" t="s">
        <v>1561</v>
      </c>
      <c r="J705" s="333"/>
    </row>
    <row r="706" spans="1:10" ht="15" customHeight="1" x14ac:dyDescent="0.25">
      <c r="A706" s="336">
        <v>16</v>
      </c>
      <c r="B706" s="26" t="s">
        <v>1601</v>
      </c>
      <c r="C706" s="420" t="s">
        <v>7477</v>
      </c>
      <c r="D706" s="74" t="s">
        <v>10</v>
      </c>
      <c r="E706" s="74" t="s">
        <v>5743</v>
      </c>
      <c r="F706" s="405">
        <v>0.1</v>
      </c>
      <c r="G706" s="405">
        <v>0.2</v>
      </c>
      <c r="H706" s="190" t="s">
        <v>1398</v>
      </c>
      <c r="I706" s="190" t="s">
        <v>2898</v>
      </c>
      <c r="J706" s="333"/>
    </row>
    <row r="707" spans="1:10" ht="15" customHeight="1" x14ac:dyDescent="0.25">
      <c r="A707" s="336">
        <v>17</v>
      </c>
      <c r="B707" s="26" t="s">
        <v>294</v>
      </c>
      <c r="C707" s="420" t="s">
        <v>7482</v>
      </c>
      <c r="D707" s="74" t="s">
        <v>10</v>
      </c>
      <c r="E707" s="74" t="s">
        <v>5743</v>
      </c>
      <c r="F707" s="405">
        <v>0.84</v>
      </c>
      <c r="G707" s="405">
        <v>1.68</v>
      </c>
      <c r="H707" s="190" t="s">
        <v>1398</v>
      </c>
      <c r="I707" s="138" t="s">
        <v>1566</v>
      </c>
      <c r="J707" s="333"/>
    </row>
    <row r="708" spans="1:10" ht="30" customHeight="1" x14ac:dyDescent="0.25">
      <c r="A708" s="336">
        <v>18</v>
      </c>
      <c r="B708" s="26" t="s">
        <v>7498</v>
      </c>
      <c r="C708" s="420" t="s">
        <v>7482</v>
      </c>
      <c r="D708" s="74" t="s">
        <v>10</v>
      </c>
      <c r="E708" s="74" t="s">
        <v>5743</v>
      </c>
      <c r="F708" s="405">
        <v>0.14000000000000001</v>
      </c>
      <c r="G708" s="405">
        <v>0.28000000000000003</v>
      </c>
      <c r="H708" s="190" t="s">
        <v>1398</v>
      </c>
      <c r="I708" s="138" t="s">
        <v>1566</v>
      </c>
      <c r="J708" s="333"/>
    </row>
    <row r="709" spans="1:10" ht="15" customHeight="1" x14ac:dyDescent="0.25">
      <c r="A709" s="336">
        <v>19</v>
      </c>
      <c r="B709" s="26" t="s">
        <v>7499</v>
      </c>
      <c r="C709" s="420" t="s">
        <v>7500</v>
      </c>
      <c r="D709" s="74" t="s">
        <v>10</v>
      </c>
      <c r="E709" s="74" t="s">
        <v>5743</v>
      </c>
      <c r="F709" s="405">
        <v>0.18</v>
      </c>
      <c r="G709" s="405">
        <v>0.36</v>
      </c>
      <c r="H709" s="190" t="s">
        <v>1398</v>
      </c>
      <c r="I709" s="190" t="s">
        <v>7501</v>
      </c>
      <c r="J709" s="333"/>
    </row>
    <row r="710" spans="1:10" ht="15" customHeight="1" x14ac:dyDescent="0.25">
      <c r="A710" s="336">
        <v>20</v>
      </c>
      <c r="B710" s="26" t="s">
        <v>7502</v>
      </c>
      <c r="C710" s="420" t="s">
        <v>7477</v>
      </c>
      <c r="D710" s="74" t="s">
        <v>10</v>
      </c>
      <c r="E710" s="74" t="s">
        <v>5743</v>
      </c>
      <c r="F710" s="405">
        <v>0.14000000000000001</v>
      </c>
      <c r="G710" s="405">
        <v>0.28000000000000003</v>
      </c>
      <c r="H710" s="190" t="s">
        <v>1398</v>
      </c>
      <c r="I710" s="190" t="s">
        <v>2898</v>
      </c>
      <c r="J710" s="333"/>
    </row>
    <row r="711" spans="1:10" ht="15" customHeight="1" x14ac:dyDescent="0.25">
      <c r="A711" s="336">
        <v>21</v>
      </c>
      <c r="B711" s="26" t="s">
        <v>295</v>
      </c>
      <c r="C711" s="420" t="s">
        <v>7503</v>
      </c>
      <c r="D711" s="74" t="s">
        <v>10</v>
      </c>
      <c r="E711" s="74" t="s">
        <v>5743</v>
      </c>
      <c r="F711" s="405">
        <v>0.5</v>
      </c>
      <c r="G711" s="405">
        <v>1</v>
      </c>
      <c r="H711" s="190" t="s">
        <v>1398</v>
      </c>
      <c r="I711" s="138" t="s">
        <v>6005</v>
      </c>
      <c r="J711" s="333"/>
    </row>
    <row r="712" spans="1:10" ht="15" customHeight="1" x14ac:dyDescent="0.25">
      <c r="A712" s="336">
        <v>22</v>
      </c>
      <c r="B712" s="26" t="s">
        <v>1602</v>
      </c>
      <c r="C712" s="420" t="s">
        <v>7504</v>
      </c>
      <c r="D712" s="74" t="s">
        <v>10</v>
      </c>
      <c r="E712" s="74" t="s">
        <v>5743</v>
      </c>
      <c r="F712" s="405">
        <v>0.7</v>
      </c>
      <c r="G712" s="405">
        <v>1.4</v>
      </c>
      <c r="H712" s="190" t="s">
        <v>1398</v>
      </c>
      <c r="I712" s="71" t="s">
        <v>2906</v>
      </c>
      <c r="J712" s="333"/>
    </row>
    <row r="713" spans="1:10" ht="15" customHeight="1" x14ac:dyDescent="0.25">
      <c r="A713" s="336">
        <v>23</v>
      </c>
      <c r="B713" s="26" t="s">
        <v>7505</v>
      </c>
      <c r="C713" s="420" t="s">
        <v>7487</v>
      </c>
      <c r="D713" s="74" t="s">
        <v>10</v>
      </c>
      <c r="E713" s="74" t="s">
        <v>5743</v>
      </c>
      <c r="F713" s="405">
        <v>0.23</v>
      </c>
      <c r="G713" s="405">
        <v>0.46</v>
      </c>
      <c r="H713" s="190" t="s">
        <v>1398</v>
      </c>
      <c r="I713" s="138" t="s">
        <v>7488</v>
      </c>
      <c r="J713" s="333"/>
    </row>
    <row r="714" spans="1:10" ht="15" customHeight="1" x14ac:dyDescent="0.25">
      <c r="A714" s="336">
        <v>24</v>
      </c>
      <c r="B714" s="26" t="s">
        <v>7506</v>
      </c>
      <c r="C714" s="420" t="s">
        <v>7479</v>
      </c>
      <c r="D714" s="74" t="s">
        <v>10</v>
      </c>
      <c r="E714" s="74" t="s">
        <v>5743</v>
      </c>
      <c r="F714" s="405">
        <v>0.1</v>
      </c>
      <c r="G714" s="405">
        <v>0.2</v>
      </c>
      <c r="H714" s="190" t="s">
        <v>1398</v>
      </c>
      <c r="I714" s="71" t="s">
        <v>1561</v>
      </c>
      <c r="J714" s="333"/>
    </row>
    <row r="715" spans="1:10" ht="30" customHeight="1" x14ac:dyDescent="0.25">
      <c r="A715" s="336">
        <v>25</v>
      </c>
      <c r="B715" s="26" t="s">
        <v>7507</v>
      </c>
      <c r="C715" s="420" t="s">
        <v>7508</v>
      </c>
      <c r="D715" s="74" t="s">
        <v>10</v>
      </c>
      <c r="E715" s="74" t="s">
        <v>5743</v>
      </c>
      <c r="F715" s="405">
        <v>0.6</v>
      </c>
      <c r="G715" s="405">
        <v>1.2</v>
      </c>
      <c r="H715" s="190" t="s">
        <v>1398</v>
      </c>
      <c r="I715" s="71" t="s">
        <v>6508</v>
      </c>
      <c r="J715" s="333"/>
    </row>
    <row r="716" spans="1:10" ht="30" customHeight="1" x14ac:dyDescent="0.25">
      <c r="A716" s="336">
        <v>26</v>
      </c>
      <c r="B716" s="26" t="s">
        <v>7507</v>
      </c>
      <c r="C716" s="420" t="s">
        <v>7508</v>
      </c>
      <c r="D716" s="74" t="s">
        <v>10</v>
      </c>
      <c r="E716" s="74" t="s">
        <v>5743</v>
      </c>
      <c r="F716" s="405">
        <v>0.35</v>
      </c>
      <c r="G716" s="405">
        <v>0.7</v>
      </c>
      <c r="H716" s="190" t="s">
        <v>1398</v>
      </c>
      <c r="I716" s="71" t="s">
        <v>6508</v>
      </c>
      <c r="J716" s="333"/>
    </row>
    <row r="717" spans="1:10" ht="30" customHeight="1" x14ac:dyDescent="0.25">
      <c r="A717" s="336">
        <v>27</v>
      </c>
      <c r="B717" s="26" t="s">
        <v>7509</v>
      </c>
      <c r="C717" s="420" t="s">
        <v>7510</v>
      </c>
      <c r="D717" s="74" t="s">
        <v>10</v>
      </c>
      <c r="E717" s="74" t="s">
        <v>5743</v>
      </c>
      <c r="F717" s="405">
        <v>0.315</v>
      </c>
      <c r="G717" s="405">
        <v>0.63</v>
      </c>
      <c r="H717" s="190" t="s">
        <v>1398</v>
      </c>
      <c r="I717" s="71" t="s">
        <v>3029</v>
      </c>
      <c r="J717" s="333"/>
    </row>
    <row r="718" spans="1:10" ht="30" customHeight="1" x14ac:dyDescent="0.25">
      <c r="A718" s="336">
        <v>28</v>
      </c>
      <c r="B718" s="26" t="s">
        <v>7511</v>
      </c>
      <c r="C718" s="420" t="s">
        <v>7512</v>
      </c>
      <c r="D718" s="74" t="s">
        <v>10</v>
      </c>
      <c r="E718" s="74" t="s">
        <v>5743</v>
      </c>
      <c r="F718" s="405">
        <v>0.28999999999999998</v>
      </c>
      <c r="G718" s="405">
        <v>1.1599999999999999</v>
      </c>
      <c r="H718" s="190" t="s">
        <v>1398</v>
      </c>
      <c r="I718" s="138" t="s">
        <v>7513</v>
      </c>
      <c r="J718" s="333"/>
    </row>
    <row r="719" spans="1:10" ht="15" customHeight="1" x14ac:dyDescent="0.25">
      <c r="A719" s="336">
        <v>29</v>
      </c>
      <c r="B719" s="26" t="s">
        <v>7514</v>
      </c>
      <c r="C719" s="420" t="s">
        <v>7512</v>
      </c>
      <c r="D719" s="74" t="s">
        <v>10</v>
      </c>
      <c r="E719" s="74" t="s">
        <v>5743</v>
      </c>
      <c r="F719" s="405">
        <v>0.05</v>
      </c>
      <c r="G719" s="405">
        <v>0.1</v>
      </c>
      <c r="H719" s="74">
        <v>0</v>
      </c>
      <c r="I719" s="71">
        <v>0</v>
      </c>
      <c r="J719" s="333"/>
    </row>
    <row r="720" spans="1:10" ht="15" customHeight="1" x14ac:dyDescent="0.25">
      <c r="A720" s="336">
        <v>30</v>
      </c>
      <c r="B720" s="26" t="s">
        <v>7515</v>
      </c>
      <c r="C720" s="420" t="s">
        <v>7482</v>
      </c>
      <c r="D720" s="74" t="s">
        <v>10</v>
      </c>
      <c r="E720" s="74" t="s">
        <v>5743</v>
      </c>
      <c r="F720" s="405">
        <v>0.1</v>
      </c>
      <c r="G720" s="405">
        <v>0.2</v>
      </c>
      <c r="H720" s="74">
        <v>0</v>
      </c>
      <c r="I720" s="71">
        <v>0</v>
      </c>
      <c r="J720" s="379" t="s">
        <v>6905</v>
      </c>
    </row>
    <row r="721" spans="1:10" ht="15" customHeight="1" x14ac:dyDescent="0.25">
      <c r="A721" s="336">
        <v>31</v>
      </c>
      <c r="B721" s="26" t="s">
        <v>7516</v>
      </c>
      <c r="C721" s="420" t="s">
        <v>7510</v>
      </c>
      <c r="D721" s="74" t="s">
        <v>10</v>
      </c>
      <c r="E721" s="74" t="s">
        <v>5743</v>
      </c>
      <c r="F721" s="405">
        <v>0.34</v>
      </c>
      <c r="G721" s="405">
        <v>0.68</v>
      </c>
      <c r="H721" s="190" t="s">
        <v>1398</v>
      </c>
      <c r="I721" s="71" t="s">
        <v>3029</v>
      </c>
      <c r="J721" s="333"/>
    </row>
    <row r="722" spans="1:10" ht="15" customHeight="1" x14ac:dyDescent="0.25">
      <c r="A722" s="336">
        <v>32</v>
      </c>
      <c r="B722" s="26" t="s">
        <v>7517</v>
      </c>
      <c r="C722" s="420" t="s">
        <v>7518</v>
      </c>
      <c r="D722" s="74" t="s">
        <v>10</v>
      </c>
      <c r="E722" s="74" t="s">
        <v>5743</v>
      </c>
      <c r="F722" s="405">
        <v>0.17</v>
      </c>
      <c r="G722" s="405">
        <v>0.34</v>
      </c>
      <c r="H722" s="190" t="s">
        <v>1398</v>
      </c>
      <c r="I722" s="138" t="s">
        <v>7519</v>
      </c>
      <c r="J722" s="333"/>
    </row>
    <row r="723" spans="1:10" ht="30" customHeight="1" x14ac:dyDescent="0.25">
      <c r="A723" s="336">
        <v>33</v>
      </c>
      <c r="B723" s="26" t="s">
        <v>7520</v>
      </c>
      <c r="C723" s="420" t="s">
        <v>7504</v>
      </c>
      <c r="D723" s="74" t="s">
        <v>10</v>
      </c>
      <c r="E723" s="74" t="s">
        <v>5743</v>
      </c>
      <c r="F723" s="405">
        <v>0.2</v>
      </c>
      <c r="G723" s="405">
        <v>0.4</v>
      </c>
      <c r="H723" s="190" t="s">
        <v>1398</v>
      </c>
      <c r="I723" s="71" t="s">
        <v>2906</v>
      </c>
      <c r="J723" s="333"/>
    </row>
    <row r="724" spans="1:10" ht="15" customHeight="1" thickBot="1" x14ac:dyDescent="0.3">
      <c r="A724" s="336">
        <v>34</v>
      </c>
      <c r="B724" s="26" t="s">
        <v>7521</v>
      </c>
      <c r="C724" s="421" t="s">
        <v>7510</v>
      </c>
      <c r="D724" s="74" t="s">
        <v>10</v>
      </c>
      <c r="E724" s="74" t="s">
        <v>5743</v>
      </c>
      <c r="F724" s="405">
        <v>0.15</v>
      </c>
      <c r="G724" s="405">
        <v>0.3</v>
      </c>
      <c r="H724" s="190" t="s">
        <v>1398</v>
      </c>
      <c r="I724" s="71" t="s">
        <v>2268</v>
      </c>
      <c r="J724" s="333"/>
    </row>
    <row r="725" spans="1:10" ht="15" customHeight="1" x14ac:dyDescent="0.25">
      <c r="A725" s="336">
        <v>35</v>
      </c>
      <c r="B725" s="26" t="s">
        <v>7522</v>
      </c>
      <c r="C725" s="420" t="s">
        <v>7477</v>
      </c>
      <c r="D725" s="74" t="s">
        <v>10</v>
      </c>
      <c r="E725" s="74" t="s">
        <v>5743</v>
      </c>
      <c r="F725" s="405">
        <v>0.16</v>
      </c>
      <c r="G725" s="405">
        <v>0.32</v>
      </c>
      <c r="H725" s="190" t="s">
        <v>1398</v>
      </c>
      <c r="I725" s="190" t="s">
        <v>2898</v>
      </c>
      <c r="J725" s="333"/>
    </row>
    <row r="726" spans="1:10" ht="15" customHeight="1" x14ac:dyDescent="0.25">
      <c r="A726" s="336">
        <v>36</v>
      </c>
      <c r="B726" s="26" t="s">
        <v>303</v>
      </c>
      <c r="C726" s="420" t="s">
        <v>7479</v>
      </c>
      <c r="D726" s="74" t="s">
        <v>10</v>
      </c>
      <c r="E726" s="74" t="s">
        <v>5743</v>
      </c>
      <c r="F726" s="405">
        <v>0.65</v>
      </c>
      <c r="G726" s="405">
        <v>1.3</v>
      </c>
      <c r="H726" s="72" t="s">
        <v>1398</v>
      </c>
      <c r="I726" s="71" t="s">
        <v>1561</v>
      </c>
      <c r="J726" s="333"/>
    </row>
    <row r="727" spans="1:10" ht="30" customHeight="1" x14ac:dyDescent="0.25">
      <c r="A727" s="336">
        <v>37</v>
      </c>
      <c r="B727" s="26" t="s">
        <v>7523</v>
      </c>
      <c r="C727" s="420" t="s">
        <v>7524</v>
      </c>
      <c r="D727" s="74" t="s">
        <v>10</v>
      </c>
      <c r="E727" s="74" t="s">
        <v>5743</v>
      </c>
      <c r="F727" s="405">
        <v>0.22</v>
      </c>
      <c r="G727" s="405">
        <v>0.44</v>
      </c>
      <c r="H727" s="190" t="s">
        <v>1398</v>
      </c>
      <c r="I727" s="71" t="s">
        <v>1561</v>
      </c>
      <c r="J727" s="333"/>
    </row>
    <row r="728" spans="1:10" ht="30" customHeight="1" x14ac:dyDescent="0.25">
      <c r="A728" s="336">
        <v>38</v>
      </c>
      <c r="B728" s="26" t="s">
        <v>7525</v>
      </c>
      <c r="C728" s="420" t="s">
        <v>7524</v>
      </c>
      <c r="D728" s="74" t="s">
        <v>10</v>
      </c>
      <c r="E728" s="74" t="s">
        <v>5743</v>
      </c>
      <c r="F728" s="405">
        <v>0.2</v>
      </c>
      <c r="G728" s="405">
        <v>0.4</v>
      </c>
      <c r="H728" s="190" t="s">
        <v>1398</v>
      </c>
      <c r="I728" s="71" t="s">
        <v>1561</v>
      </c>
      <c r="J728" s="333"/>
    </row>
    <row r="729" spans="1:10" ht="30" customHeight="1" x14ac:dyDescent="0.25">
      <c r="A729" s="336">
        <v>39</v>
      </c>
      <c r="B729" s="26" t="s">
        <v>7526</v>
      </c>
      <c r="C729" s="420" t="s">
        <v>7479</v>
      </c>
      <c r="D729" s="74" t="s">
        <v>10</v>
      </c>
      <c r="E729" s="74" t="s">
        <v>5743</v>
      </c>
      <c r="F729" s="405">
        <v>0.13</v>
      </c>
      <c r="G729" s="405">
        <v>0.26</v>
      </c>
      <c r="H729" s="190" t="s">
        <v>1398</v>
      </c>
      <c r="I729" s="71" t="s">
        <v>1561</v>
      </c>
      <c r="J729" s="333"/>
    </row>
    <row r="730" spans="1:10" ht="15" customHeight="1" x14ac:dyDescent="0.25">
      <c r="A730" s="336">
        <v>40</v>
      </c>
      <c r="B730" s="26" t="s">
        <v>304</v>
      </c>
      <c r="C730" s="420" t="s">
        <v>7503</v>
      </c>
      <c r="D730" s="74" t="s">
        <v>10</v>
      </c>
      <c r="E730" s="74" t="s">
        <v>5743</v>
      </c>
      <c r="F730" s="405">
        <v>0.3</v>
      </c>
      <c r="G730" s="405">
        <v>0.6</v>
      </c>
      <c r="H730" s="190" t="s">
        <v>1398</v>
      </c>
      <c r="I730" s="138" t="s">
        <v>6005</v>
      </c>
      <c r="J730" s="333"/>
    </row>
    <row r="731" spans="1:10" ht="15" customHeight="1" x14ac:dyDescent="0.25">
      <c r="A731" s="336">
        <v>41</v>
      </c>
      <c r="B731" s="26" t="s">
        <v>7527</v>
      </c>
      <c r="C731" s="420" t="s">
        <v>7518</v>
      </c>
      <c r="D731" s="74" t="s">
        <v>10</v>
      </c>
      <c r="E731" s="74" t="s">
        <v>5743</v>
      </c>
      <c r="F731" s="405">
        <v>0.3</v>
      </c>
      <c r="G731" s="405">
        <v>0.6</v>
      </c>
      <c r="H731" s="190" t="s">
        <v>1398</v>
      </c>
      <c r="I731" s="138" t="s">
        <v>7519</v>
      </c>
      <c r="J731" s="333"/>
    </row>
    <row r="732" spans="1:10" ht="15" customHeight="1" x14ac:dyDescent="0.25">
      <c r="A732" s="336">
        <v>42</v>
      </c>
      <c r="B732" s="26" t="s">
        <v>7528</v>
      </c>
      <c r="C732" s="420" t="s">
        <v>7518</v>
      </c>
      <c r="D732" s="74" t="s">
        <v>10</v>
      </c>
      <c r="E732" s="74" t="s">
        <v>5743</v>
      </c>
      <c r="F732" s="405">
        <v>0.3</v>
      </c>
      <c r="G732" s="405">
        <v>0.6</v>
      </c>
      <c r="H732" s="190" t="s">
        <v>1398</v>
      </c>
      <c r="I732" s="138" t="s">
        <v>7519</v>
      </c>
      <c r="J732" s="333"/>
    </row>
    <row r="733" spans="1:10" ht="15" customHeight="1" x14ac:dyDescent="0.25">
      <c r="A733" s="336">
        <v>43</v>
      </c>
      <c r="B733" s="26" t="s">
        <v>7529</v>
      </c>
      <c r="C733" s="420" t="s">
        <v>7504</v>
      </c>
      <c r="D733" s="74" t="s">
        <v>10</v>
      </c>
      <c r="E733" s="74" t="s">
        <v>5743</v>
      </c>
      <c r="F733" s="405">
        <v>0.17</v>
      </c>
      <c r="G733" s="405">
        <v>0.34</v>
      </c>
      <c r="H733" s="190" t="s">
        <v>1398</v>
      </c>
      <c r="I733" s="71" t="s">
        <v>2906</v>
      </c>
      <c r="J733" s="333"/>
    </row>
    <row r="734" spans="1:10" ht="15" customHeight="1" x14ac:dyDescent="0.25">
      <c r="A734" s="336">
        <v>44</v>
      </c>
      <c r="B734" s="26" t="s">
        <v>7530</v>
      </c>
      <c r="C734" s="420" t="s">
        <v>7479</v>
      </c>
      <c r="D734" s="74" t="s">
        <v>10</v>
      </c>
      <c r="E734" s="74" t="s">
        <v>5743</v>
      </c>
      <c r="F734" s="405">
        <v>0.24</v>
      </c>
      <c r="G734" s="405">
        <v>0.48</v>
      </c>
      <c r="H734" s="190" t="s">
        <v>1398</v>
      </c>
      <c r="I734" s="71" t="s">
        <v>1561</v>
      </c>
      <c r="J734" s="333"/>
    </row>
    <row r="735" spans="1:10" ht="15" customHeight="1" x14ac:dyDescent="0.25">
      <c r="A735" s="336">
        <v>45</v>
      </c>
      <c r="B735" s="26" t="s">
        <v>7531</v>
      </c>
      <c r="C735" s="420" t="s">
        <v>7482</v>
      </c>
      <c r="D735" s="74" t="s">
        <v>10</v>
      </c>
      <c r="E735" s="74" t="s">
        <v>5743</v>
      </c>
      <c r="F735" s="405">
        <v>0.5</v>
      </c>
      <c r="G735" s="405">
        <v>1</v>
      </c>
      <c r="H735" s="190" t="s">
        <v>1398</v>
      </c>
      <c r="I735" s="138" t="s">
        <v>1566</v>
      </c>
      <c r="J735" s="333"/>
    </row>
    <row r="736" spans="1:10" ht="30" customHeight="1" x14ac:dyDescent="0.25">
      <c r="A736" s="336">
        <v>46</v>
      </c>
      <c r="B736" s="26" t="s">
        <v>7532</v>
      </c>
      <c r="C736" s="420" t="s">
        <v>7518</v>
      </c>
      <c r="D736" s="74" t="s">
        <v>10</v>
      </c>
      <c r="E736" s="74" t="s">
        <v>5743</v>
      </c>
      <c r="F736" s="405">
        <v>0.18</v>
      </c>
      <c r="G736" s="405">
        <v>0.36</v>
      </c>
      <c r="H736" s="190" t="s">
        <v>1398</v>
      </c>
      <c r="I736" s="138" t="s">
        <v>7519</v>
      </c>
      <c r="J736" s="333"/>
    </row>
    <row r="737" spans="1:10" ht="15" customHeight="1" x14ac:dyDescent="0.25">
      <c r="A737" s="336">
        <v>47</v>
      </c>
      <c r="B737" s="26" t="s">
        <v>7533</v>
      </c>
      <c r="C737" s="420" t="s">
        <v>7482</v>
      </c>
      <c r="D737" s="74" t="s">
        <v>10</v>
      </c>
      <c r="E737" s="74" t="s">
        <v>5743</v>
      </c>
      <c r="F737" s="356">
        <v>0.115</v>
      </c>
      <c r="G737" s="356">
        <v>0.23</v>
      </c>
      <c r="H737" s="190" t="s">
        <v>1398</v>
      </c>
      <c r="I737" s="138" t="s">
        <v>1566</v>
      </c>
      <c r="J737" s="333" t="s">
        <v>7534</v>
      </c>
    </row>
    <row r="738" spans="1:10" ht="45" customHeight="1" x14ac:dyDescent="0.25">
      <c r="A738" s="336">
        <v>48</v>
      </c>
      <c r="B738" s="26" t="s">
        <v>7535</v>
      </c>
      <c r="C738" s="420" t="s">
        <v>7510</v>
      </c>
      <c r="D738" s="74" t="s">
        <v>10</v>
      </c>
      <c r="E738" s="74" t="s">
        <v>5743</v>
      </c>
      <c r="F738" s="405">
        <v>0.66000000000000014</v>
      </c>
      <c r="G738" s="405">
        <v>1.32</v>
      </c>
      <c r="H738" s="190" t="s">
        <v>1398</v>
      </c>
      <c r="I738" s="71" t="s">
        <v>3029</v>
      </c>
      <c r="J738" s="333"/>
    </row>
    <row r="739" spans="1:10" ht="15" customHeight="1" x14ac:dyDescent="0.25">
      <c r="A739" s="336">
        <v>49</v>
      </c>
      <c r="B739" s="26" t="s">
        <v>7536</v>
      </c>
      <c r="C739" s="420" t="s">
        <v>7537</v>
      </c>
      <c r="D739" s="74" t="s">
        <v>10</v>
      </c>
      <c r="E739" s="74" t="s">
        <v>5743</v>
      </c>
      <c r="F739" s="405">
        <v>0.1</v>
      </c>
      <c r="G739" s="405">
        <v>0.2</v>
      </c>
      <c r="H739" s="190" t="s">
        <v>1398</v>
      </c>
      <c r="I739" s="71" t="s">
        <v>1558</v>
      </c>
      <c r="J739" s="333"/>
    </row>
    <row r="740" spans="1:10" ht="15" customHeight="1" x14ac:dyDescent="0.25">
      <c r="A740" s="336">
        <v>50</v>
      </c>
      <c r="B740" s="26" t="s">
        <v>7538</v>
      </c>
      <c r="C740" s="420" t="s">
        <v>7491</v>
      </c>
      <c r="D740" s="74" t="s">
        <v>10</v>
      </c>
      <c r="E740" s="74" t="s">
        <v>5743</v>
      </c>
      <c r="F740" s="405">
        <v>0.23</v>
      </c>
      <c r="G740" s="405">
        <v>0.46</v>
      </c>
      <c r="H740" s="72" t="s">
        <v>45</v>
      </c>
      <c r="I740" s="71" t="s">
        <v>1548</v>
      </c>
      <c r="J740" s="333"/>
    </row>
    <row r="741" spans="1:10" ht="15" customHeight="1" x14ac:dyDescent="0.25">
      <c r="A741" s="336">
        <v>51</v>
      </c>
      <c r="B741" s="328" t="s">
        <v>7539</v>
      </c>
      <c r="C741" s="422" t="s">
        <v>7512</v>
      </c>
      <c r="D741" s="112" t="s">
        <v>10</v>
      </c>
      <c r="E741" s="112" t="s">
        <v>5743</v>
      </c>
      <c r="F741" s="423">
        <v>0.3</v>
      </c>
      <c r="G741" s="423">
        <v>0.6</v>
      </c>
      <c r="H741" s="325" t="s">
        <v>1398</v>
      </c>
      <c r="I741" s="182" t="s">
        <v>7513</v>
      </c>
      <c r="J741" s="369"/>
    </row>
    <row r="742" spans="1:10" ht="15" customHeight="1" x14ac:dyDescent="0.25">
      <c r="A742" s="336">
        <v>52</v>
      </c>
      <c r="B742" s="26" t="s">
        <v>1559</v>
      </c>
      <c r="C742" s="420" t="s">
        <v>7512</v>
      </c>
      <c r="D742" s="74" t="s">
        <v>10</v>
      </c>
      <c r="E742" s="74" t="s">
        <v>5743</v>
      </c>
      <c r="F742" s="405">
        <v>0.61</v>
      </c>
      <c r="G742" s="405">
        <v>1.83</v>
      </c>
      <c r="H742" s="72" t="s">
        <v>45</v>
      </c>
      <c r="I742" s="71" t="s">
        <v>1548</v>
      </c>
      <c r="J742" s="333"/>
    </row>
    <row r="743" spans="1:10" ht="15" customHeight="1" x14ac:dyDescent="0.25">
      <c r="A743" s="336">
        <v>53</v>
      </c>
      <c r="B743" s="26" t="s">
        <v>7540</v>
      </c>
      <c r="C743" s="420" t="s">
        <v>7537</v>
      </c>
      <c r="D743" s="74" t="s">
        <v>10</v>
      </c>
      <c r="E743" s="74" t="s">
        <v>5743</v>
      </c>
      <c r="F743" s="405">
        <v>0.25</v>
      </c>
      <c r="G743" s="405">
        <v>0.5</v>
      </c>
      <c r="H743" s="190" t="s">
        <v>1398</v>
      </c>
      <c r="I743" s="71" t="s">
        <v>1558</v>
      </c>
      <c r="J743" s="333"/>
    </row>
    <row r="744" spans="1:10" ht="15" customHeight="1" x14ac:dyDescent="0.25">
      <c r="A744" s="336">
        <v>54</v>
      </c>
      <c r="B744" s="26" t="s">
        <v>7541</v>
      </c>
      <c r="C744" s="420" t="s">
        <v>7479</v>
      </c>
      <c r="D744" s="74" t="s">
        <v>10</v>
      </c>
      <c r="E744" s="74" t="s">
        <v>5743</v>
      </c>
      <c r="F744" s="405">
        <v>0.12</v>
      </c>
      <c r="G744" s="405">
        <v>0.24</v>
      </c>
      <c r="H744" s="190" t="s">
        <v>1398</v>
      </c>
      <c r="I744" s="71" t="s">
        <v>1561</v>
      </c>
      <c r="J744" s="333"/>
    </row>
    <row r="745" spans="1:10" ht="15" customHeight="1" x14ac:dyDescent="0.25">
      <c r="A745" s="336">
        <v>55</v>
      </c>
      <c r="B745" s="26" t="s">
        <v>7542</v>
      </c>
      <c r="C745" s="420" t="s">
        <v>7518</v>
      </c>
      <c r="D745" s="74" t="s">
        <v>10</v>
      </c>
      <c r="E745" s="74" t="s">
        <v>5743</v>
      </c>
      <c r="F745" s="405">
        <v>0.56999999999999995</v>
      </c>
      <c r="G745" s="405">
        <v>1.1399999999999999</v>
      </c>
      <c r="H745" s="190" t="s">
        <v>1398</v>
      </c>
      <c r="I745" s="138" t="s">
        <v>7519</v>
      </c>
      <c r="J745" s="333"/>
    </row>
    <row r="746" spans="1:10" ht="15" customHeight="1" x14ac:dyDescent="0.25">
      <c r="A746" s="336">
        <v>56</v>
      </c>
      <c r="B746" s="26" t="s">
        <v>7543</v>
      </c>
      <c r="C746" s="420" t="s">
        <v>7518</v>
      </c>
      <c r="D746" s="74" t="s">
        <v>10</v>
      </c>
      <c r="E746" s="74" t="s">
        <v>5743</v>
      </c>
      <c r="F746" s="405">
        <v>0.19</v>
      </c>
      <c r="G746" s="405">
        <v>0.38</v>
      </c>
      <c r="H746" s="190" t="s">
        <v>1398</v>
      </c>
      <c r="I746" s="138" t="s">
        <v>7519</v>
      </c>
      <c r="J746" s="333"/>
    </row>
    <row r="747" spans="1:10" ht="15" customHeight="1" x14ac:dyDescent="0.25">
      <c r="A747" s="336">
        <v>57</v>
      </c>
      <c r="B747" s="26" t="s">
        <v>313</v>
      </c>
      <c r="C747" s="420" t="s">
        <v>7544</v>
      </c>
      <c r="D747" s="74" t="s">
        <v>10</v>
      </c>
      <c r="E747" s="74" t="s">
        <v>5743</v>
      </c>
      <c r="F747" s="405">
        <v>0.75</v>
      </c>
      <c r="G747" s="405">
        <v>1.5</v>
      </c>
      <c r="H747" s="190" t="s">
        <v>1398</v>
      </c>
      <c r="I747" s="190" t="s">
        <v>5866</v>
      </c>
      <c r="J747" s="333"/>
    </row>
    <row r="748" spans="1:10" ht="45" customHeight="1" x14ac:dyDescent="0.25">
      <c r="A748" s="336">
        <v>58</v>
      </c>
      <c r="B748" s="26" t="s">
        <v>7545</v>
      </c>
      <c r="C748" s="420" t="s">
        <v>7544</v>
      </c>
      <c r="D748" s="74" t="s">
        <v>10</v>
      </c>
      <c r="E748" s="74" t="s">
        <v>5743</v>
      </c>
      <c r="F748" s="405">
        <v>0.62</v>
      </c>
      <c r="G748" s="405">
        <v>1.24</v>
      </c>
      <c r="H748" s="190" t="s">
        <v>1398</v>
      </c>
      <c r="I748" s="190" t="s">
        <v>5866</v>
      </c>
      <c r="J748" s="333"/>
    </row>
    <row r="749" spans="1:10" ht="45" customHeight="1" x14ac:dyDescent="0.25">
      <c r="A749" s="336">
        <v>59</v>
      </c>
      <c r="B749" s="26" t="s">
        <v>7546</v>
      </c>
      <c r="C749" s="420" t="s">
        <v>7544</v>
      </c>
      <c r="D749" s="74" t="s">
        <v>10</v>
      </c>
      <c r="E749" s="74" t="s">
        <v>5743</v>
      </c>
      <c r="F749" s="405">
        <v>0.77500000000000002</v>
      </c>
      <c r="G749" s="405">
        <v>1.55</v>
      </c>
      <c r="H749" s="190" t="s">
        <v>1398</v>
      </c>
      <c r="I749" s="190" t="s">
        <v>5866</v>
      </c>
      <c r="J749" s="333"/>
    </row>
    <row r="750" spans="1:10" ht="15" customHeight="1" x14ac:dyDescent="0.25">
      <c r="A750" s="336">
        <v>60</v>
      </c>
      <c r="B750" s="26" t="s">
        <v>7547</v>
      </c>
      <c r="C750" s="420" t="s">
        <v>7479</v>
      </c>
      <c r="D750" s="74" t="s">
        <v>10</v>
      </c>
      <c r="E750" s="74" t="s">
        <v>5743</v>
      </c>
      <c r="F750" s="405">
        <v>0.115</v>
      </c>
      <c r="G750" s="405">
        <v>0.23</v>
      </c>
      <c r="H750" s="74">
        <v>0</v>
      </c>
      <c r="I750" s="71">
        <v>0</v>
      </c>
      <c r="J750" s="379" t="s">
        <v>6905</v>
      </c>
    </row>
    <row r="751" spans="1:10" ht="15" customHeight="1" x14ac:dyDescent="0.25">
      <c r="A751" s="336">
        <v>61</v>
      </c>
      <c r="B751" s="26" t="s">
        <v>7548</v>
      </c>
      <c r="C751" s="420" t="s">
        <v>7477</v>
      </c>
      <c r="D751" s="74" t="s">
        <v>10</v>
      </c>
      <c r="E751" s="74" t="s">
        <v>5743</v>
      </c>
      <c r="F751" s="405">
        <v>0.13</v>
      </c>
      <c r="G751" s="405">
        <v>0.26</v>
      </c>
      <c r="H751" s="190" t="s">
        <v>1398</v>
      </c>
      <c r="I751" s="190" t="s">
        <v>2898</v>
      </c>
      <c r="J751" s="333"/>
    </row>
    <row r="752" spans="1:10" ht="15" customHeight="1" x14ac:dyDescent="0.25">
      <c r="A752" s="336">
        <v>62</v>
      </c>
      <c r="B752" s="26" t="s">
        <v>7549</v>
      </c>
      <c r="C752" s="420" t="s">
        <v>7477</v>
      </c>
      <c r="D752" s="74" t="s">
        <v>10</v>
      </c>
      <c r="E752" s="74" t="s">
        <v>5743</v>
      </c>
      <c r="F752" s="405">
        <v>0.1</v>
      </c>
      <c r="G752" s="405">
        <v>0.2</v>
      </c>
      <c r="H752" s="190" t="s">
        <v>1398</v>
      </c>
      <c r="I752" s="190" t="s">
        <v>2898</v>
      </c>
      <c r="J752" s="333"/>
    </row>
    <row r="753" spans="1:10" ht="15" customHeight="1" x14ac:dyDescent="0.25">
      <c r="A753" s="336">
        <v>63</v>
      </c>
      <c r="B753" s="26" t="s">
        <v>316</v>
      </c>
      <c r="C753" s="420" t="s">
        <v>7508</v>
      </c>
      <c r="D753" s="74" t="s">
        <v>10</v>
      </c>
      <c r="E753" s="74" t="s">
        <v>5743</v>
      </c>
      <c r="F753" s="405">
        <v>0.98</v>
      </c>
      <c r="G753" s="405">
        <v>1.96</v>
      </c>
      <c r="H753" s="190" t="s">
        <v>1398</v>
      </c>
      <c r="I753" s="71" t="s">
        <v>6508</v>
      </c>
      <c r="J753" s="333"/>
    </row>
    <row r="754" spans="1:10" ht="15" customHeight="1" x14ac:dyDescent="0.25">
      <c r="A754" s="336">
        <v>64</v>
      </c>
      <c r="B754" s="26" t="s">
        <v>7550</v>
      </c>
      <c r="C754" s="420" t="s">
        <v>7508</v>
      </c>
      <c r="D754" s="74" t="s">
        <v>10</v>
      </c>
      <c r="E754" s="74" t="s">
        <v>5743</v>
      </c>
      <c r="F754" s="405">
        <v>8.5000000000000006E-2</v>
      </c>
      <c r="G754" s="405">
        <v>0.17</v>
      </c>
      <c r="H754" s="74">
        <v>0</v>
      </c>
      <c r="I754" s="71">
        <v>0</v>
      </c>
      <c r="J754" s="379" t="s">
        <v>6905</v>
      </c>
    </row>
    <row r="755" spans="1:10" ht="15" customHeight="1" x14ac:dyDescent="0.25">
      <c r="A755" s="336">
        <v>65</v>
      </c>
      <c r="B755" s="26" t="s">
        <v>7551</v>
      </c>
      <c r="C755" s="420" t="s">
        <v>7552</v>
      </c>
      <c r="D755" s="74" t="s">
        <v>10</v>
      </c>
      <c r="E755" s="74" t="s">
        <v>5743</v>
      </c>
      <c r="F755" s="405">
        <v>0.2</v>
      </c>
      <c r="G755" s="405">
        <v>0.4</v>
      </c>
      <c r="H755" s="190" t="s">
        <v>1398</v>
      </c>
      <c r="I755" s="138" t="s">
        <v>6005</v>
      </c>
      <c r="J755" s="333"/>
    </row>
    <row r="756" spans="1:10" ht="15" customHeight="1" x14ac:dyDescent="0.25">
      <c r="A756" s="336">
        <v>66</v>
      </c>
      <c r="B756" s="26" t="s">
        <v>7553</v>
      </c>
      <c r="C756" s="420" t="s">
        <v>7477</v>
      </c>
      <c r="D756" s="74" t="s">
        <v>10</v>
      </c>
      <c r="E756" s="74" t="s">
        <v>5743</v>
      </c>
      <c r="F756" s="405">
        <v>8.5000000000000006E-2</v>
      </c>
      <c r="G756" s="405">
        <v>0.17</v>
      </c>
      <c r="H756" s="190" t="s">
        <v>1398</v>
      </c>
      <c r="I756" s="190" t="s">
        <v>2898</v>
      </c>
      <c r="J756" s="333"/>
    </row>
    <row r="757" spans="1:10" ht="15" customHeight="1" x14ac:dyDescent="0.25">
      <c r="A757" s="336">
        <v>67</v>
      </c>
      <c r="B757" s="26" t="s">
        <v>1609</v>
      </c>
      <c r="C757" s="420" t="s">
        <v>7477</v>
      </c>
      <c r="D757" s="74" t="s">
        <v>10</v>
      </c>
      <c r="E757" s="74" t="s">
        <v>5743</v>
      </c>
      <c r="F757" s="405">
        <v>0.25</v>
      </c>
      <c r="G757" s="405">
        <v>0.5</v>
      </c>
      <c r="H757" s="190" t="s">
        <v>1398</v>
      </c>
      <c r="I757" s="190" t="s">
        <v>2898</v>
      </c>
      <c r="J757" s="333"/>
    </row>
    <row r="758" spans="1:10" ht="15" customHeight="1" x14ac:dyDescent="0.25">
      <c r="A758" s="336">
        <v>68</v>
      </c>
      <c r="B758" s="26" t="s">
        <v>7554</v>
      </c>
      <c r="C758" s="420" t="s">
        <v>7518</v>
      </c>
      <c r="D758" s="74" t="s">
        <v>10</v>
      </c>
      <c r="E758" s="74" t="s">
        <v>5743</v>
      </c>
      <c r="F758" s="405">
        <v>0.2</v>
      </c>
      <c r="G758" s="405">
        <v>0.4</v>
      </c>
      <c r="H758" s="190" t="s">
        <v>1398</v>
      </c>
      <c r="I758" s="138" t="s">
        <v>7519</v>
      </c>
      <c r="J758" s="333"/>
    </row>
    <row r="759" spans="1:10" ht="60" customHeight="1" x14ac:dyDescent="0.25">
      <c r="A759" s="336">
        <v>69</v>
      </c>
      <c r="B759" s="26" t="s">
        <v>7555</v>
      </c>
      <c r="C759" s="420" t="s">
        <v>7487</v>
      </c>
      <c r="D759" s="74" t="s">
        <v>10</v>
      </c>
      <c r="E759" s="74" t="s">
        <v>5743</v>
      </c>
      <c r="F759" s="405">
        <v>0.57999999999999996</v>
      </c>
      <c r="G759" s="405">
        <v>1.1599999999999999</v>
      </c>
      <c r="H759" s="190" t="s">
        <v>1398</v>
      </c>
      <c r="I759" s="138" t="s">
        <v>7488</v>
      </c>
      <c r="J759" s="333"/>
    </row>
    <row r="760" spans="1:10" ht="15" customHeight="1" x14ac:dyDescent="0.25">
      <c r="A760" s="336">
        <v>70</v>
      </c>
      <c r="B760" s="26" t="s">
        <v>7556</v>
      </c>
      <c r="C760" s="420" t="s">
        <v>7487</v>
      </c>
      <c r="D760" s="74" t="s">
        <v>10</v>
      </c>
      <c r="E760" s="74" t="s">
        <v>5743</v>
      </c>
      <c r="F760" s="405">
        <v>0.15</v>
      </c>
      <c r="G760" s="405">
        <v>0.3</v>
      </c>
      <c r="H760" s="190" t="s">
        <v>1398</v>
      </c>
      <c r="I760" s="138" t="s">
        <v>7488</v>
      </c>
      <c r="J760" s="333"/>
    </row>
    <row r="761" spans="1:10" ht="15" customHeight="1" x14ac:dyDescent="0.25">
      <c r="A761" s="336">
        <v>71</v>
      </c>
      <c r="B761" s="26" t="s">
        <v>7557</v>
      </c>
      <c r="C761" s="420" t="s">
        <v>7479</v>
      </c>
      <c r="D761" s="74" t="s">
        <v>10</v>
      </c>
      <c r="E761" s="74" t="s">
        <v>5743</v>
      </c>
      <c r="F761" s="405">
        <v>0.09</v>
      </c>
      <c r="G761" s="405">
        <v>0.18</v>
      </c>
      <c r="H761" s="74">
        <v>0</v>
      </c>
      <c r="I761" s="71">
        <v>0</v>
      </c>
      <c r="J761" s="333" t="s">
        <v>7558</v>
      </c>
    </row>
    <row r="762" spans="1:10" ht="15" customHeight="1" x14ac:dyDescent="0.25">
      <c r="A762" s="336">
        <v>72</v>
      </c>
      <c r="B762" s="26" t="s">
        <v>7559</v>
      </c>
      <c r="C762" s="420" t="s">
        <v>7477</v>
      </c>
      <c r="D762" s="74" t="s">
        <v>10</v>
      </c>
      <c r="E762" s="74" t="s">
        <v>5743</v>
      </c>
      <c r="F762" s="405">
        <v>8.6999999999999994E-2</v>
      </c>
      <c r="G762" s="405">
        <v>0.17</v>
      </c>
      <c r="H762" s="190" t="s">
        <v>1398</v>
      </c>
      <c r="I762" s="190" t="s">
        <v>2898</v>
      </c>
      <c r="J762" s="333"/>
    </row>
    <row r="763" spans="1:10" ht="45" customHeight="1" x14ac:dyDescent="0.25">
      <c r="A763" s="336">
        <v>73</v>
      </c>
      <c r="B763" s="26" t="s">
        <v>7560</v>
      </c>
      <c r="C763" s="420" t="s">
        <v>7512</v>
      </c>
      <c r="D763" s="74" t="s">
        <v>10</v>
      </c>
      <c r="E763" s="74" t="s">
        <v>5743</v>
      </c>
      <c r="F763" s="405">
        <v>1.01</v>
      </c>
      <c r="G763" s="405">
        <v>2.02</v>
      </c>
      <c r="H763" s="190" t="s">
        <v>1398</v>
      </c>
      <c r="I763" s="71" t="s">
        <v>7513</v>
      </c>
      <c r="J763" s="333"/>
    </row>
    <row r="764" spans="1:10" ht="15" customHeight="1" x14ac:dyDescent="0.25">
      <c r="A764" s="336">
        <v>74</v>
      </c>
      <c r="B764" s="26" t="s">
        <v>7561</v>
      </c>
      <c r="C764" s="420" t="s">
        <v>7512</v>
      </c>
      <c r="D764" s="74" t="s">
        <v>7492</v>
      </c>
      <c r="E764" s="74" t="s">
        <v>5743</v>
      </c>
      <c r="F764" s="405">
        <v>0.48</v>
      </c>
      <c r="G764" s="405">
        <v>0.96</v>
      </c>
      <c r="H764" s="72" t="s">
        <v>45</v>
      </c>
      <c r="I764" s="71" t="s">
        <v>1548</v>
      </c>
      <c r="J764" s="333"/>
    </row>
    <row r="765" spans="1:10" ht="15" customHeight="1" x14ac:dyDescent="0.25">
      <c r="A765" s="336">
        <v>75</v>
      </c>
      <c r="B765" s="26" t="s">
        <v>7562</v>
      </c>
      <c r="C765" s="420" t="s">
        <v>7512</v>
      </c>
      <c r="D765" s="74" t="s">
        <v>7492</v>
      </c>
      <c r="E765" s="74" t="s">
        <v>5743</v>
      </c>
      <c r="F765" s="405">
        <v>0.45</v>
      </c>
      <c r="G765" s="405">
        <v>0.9</v>
      </c>
      <c r="H765" s="72" t="s">
        <v>45</v>
      </c>
      <c r="I765" s="71" t="s">
        <v>1548</v>
      </c>
      <c r="J765" s="333"/>
    </row>
    <row r="766" spans="1:10" ht="45" customHeight="1" x14ac:dyDescent="0.25">
      <c r="A766" s="336">
        <v>76</v>
      </c>
      <c r="B766" s="26" t="s">
        <v>7563</v>
      </c>
      <c r="C766" s="420" t="s">
        <v>7512</v>
      </c>
      <c r="D766" s="74" t="s">
        <v>7492</v>
      </c>
      <c r="E766" s="74" t="s">
        <v>5743</v>
      </c>
      <c r="F766" s="405">
        <v>0.84</v>
      </c>
      <c r="G766" s="405">
        <v>1.68</v>
      </c>
      <c r="H766" s="72" t="s">
        <v>1398</v>
      </c>
      <c r="I766" s="71" t="s">
        <v>7513</v>
      </c>
      <c r="J766" s="333"/>
    </row>
    <row r="767" spans="1:10" ht="15" customHeight="1" x14ac:dyDescent="0.25">
      <c r="A767" s="336">
        <v>77</v>
      </c>
      <c r="B767" s="26" t="s">
        <v>7564</v>
      </c>
      <c r="C767" s="420" t="s">
        <v>7524</v>
      </c>
      <c r="D767" s="74" t="s">
        <v>10</v>
      </c>
      <c r="E767" s="74" t="s">
        <v>5743</v>
      </c>
      <c r="F767" s="405">
        <v>0.154</v>
      </c>
      <c r="G767" s="405">
        <v>0.31</v>
      </c>
      <c r="H767" s="190" t="s">
        <v>1398</v>
      </c>
      <c r="I767" s="71" t="s">
        <v>1561</v>
      </c>
      <c r="J767" s="333"/>
    </row>
    <row r="768" spans="1:10" ht="15" customHeight="1" x14ac:dyDescent="0.25">
      <c r="A768" s="336">
        <v>78</v>
      </c>
      <c r="B768" s="26" t="s">
        <v>7565</v>
      </c>
      <c r="C768" s="420" t="s">
        <v>7482</v>
      </c>
      <c r="D768" s="74" t="s">
        <v>10</v>
      </c>
      <c r="E768" s="74" t="s">
        <v>5743</v>
      </c>
      <c r="F768" s="405">
        <v>0.3</v>
      </c>
      <c r="G768" s="405">
        <v>0.6</v>
      </c>
      <c r="H768" s="190" t="s">
        <v>1398</v>
      </c>
      <c r="I768" s="138" t="s">
        <v>1566</v>
      </c>
      <c r="J768" s="333"/>
    </row>
    <row r="769" spans="1:10" ht="30" customHeight="1" x14ac:dyDescent="0.25">
      <c r="A769" s="336">
        <v>79</v>
      </c>
      <c r="B769" s="26" t="s">
        <v>7566</v>
      </c>
      <c r="C769" s="420" t="s">
        <v>7500</v>
      </c>
      <c r="D769" s="74" t="s">
        <v>10</v>
      </c>
      <c r="E769" s="74" t="s">
        <v>5743</v>
      </c>
      <c r="F769" s="405">
        <v>0.4</v>
      </c>
      <c r="G769" s="405">
        <v>0.8</v>
      </c>
      <c r="H769" s="190" t="s">
        <v>1398</v>
      </c>
      <c r="I769" s="190" t="s">
        <v>7501</v>
      </c>
      <c r="J769" s="333"/>
    </row>
    <row r="770" spans="1:10" ht="15" customHeight="1" x14ac:dyDescent="0.25">
      <c r="A770" s="336">
        <v>80</v>
      </c>
      <c r="B770" s="26" t="s">
        <v>7567</v>
      </c>
      <c r="C770" s="420" t="s">
        <v>7504</v>
      </c>
      <c r="D770" s="74" t="s">
        <v>10</v>
      </c>
      <c r="E770" s="74" t="s">
        <v>5743</v>
      </c>
      <c r="F770" s="405">
        <v>0.65</v>
      </c>
      <c r="G770" s="405">
        <v>1.3</v>
      </c>
      <c r="H770" s="190" t="s">
        <v>1398</v>
      </c>
      <c r="I770" s="71" t="s">
        <v>2906</v>
      </c>
      <c r="J770" s="333"/>
    </row>
    <row r="771" spans="1:10" ht="15" customHeight="1" x14ac:dyDescent="0.25">
      <c r="A771" s="336">
        <v>81</v>
      </c>
      <c r="B771" s="26" t="s">
        <v>7568</v>
      </c>
      <c r="C771" s="420" t="s">
        <v>7484</v>
      </c>
      <c r="D771" s="74" t="s">
        <v>10</v>
      </c>
      <c r="E771" s="74" t="s">
        <v>5743</v>
      </c>
      <c r="F771" s="405">
        <v>0.09</v>
      </c>
      <c r="G771" s="405">
        <v>0.18</v>
      </c>
      <c r="H771" s="74">
        <v>0</v>
      </c>
      <c r="I771" s="71">
        <v>0</v>
      </c>
      <c r="J771" s="379" t="s">
        <v>6905</v>
      </c>
    </row>
    <row r="772" spans="1:10" ht="15" customHeight="1" x14ac:dyDescent="0.25">
      <c r="A772" s="336">
        <v>82</v>
      </c>
      <c r="B772" s="26" t="s">
        <v>7569</v>
      </c>
      <c r="C772" s="420" t="s">
        <v>7510</v>
      </c>
      <c r="D772" s="74" t="s">
        <v>10</v>
      </c>
      <c r="E772" s="74" t="s">
        <v>5743</v>
      </c>
      <c r="F772" s="405">
        <v>0.115</v>
      </c>
      <c r="G772" s="405">
        <v>0.23</v>
      </c>
      <c r="H772" s="74">
        <v>0</v>
      </c>
      <c r="I772" s="71">
        <v>0</v>
      </c>
      <c r="J772" s="333" t="s">
        <v>7570</v>
      </c>
    </row>
    <row r="773" spans="1:10" ht="15" customHeight="1" x14ac:dyDescent="0.25">
      <c r="A773" s="336">
        <v>83</v>
      </c>
      <c r="B773" s="26" t="s">
        <v>7571</v>
      </c>
      <c r="C773" s="420" t="s">
        <v>7552</v>
      </c>
      <c r="D773" s="74" t="s">
        <v>10</v>
      </c>
      <c r="E773" s="74" t="s">
        <v>5743</v>
      </c>
      <c r="F773" s="405">
        <v>0.27</v>
      </c>
      <c r="G773" s="405">
        <v>0.54</v>
      </c>
      <c r="H773" s="190" t="s">
        <v>1398</v>
      </c>
      <c r="I773" s="138" t="s">
        <v>6005</v>
      </c>
      <c r="J773" s="333"/>
    </row>
    <row r="774" spans="1:10" ht="15" customHeight="1" x14ac:dyDescent="0.25">
      <c r="A774" s="336">
        <v>84</v>
      </c>
      <c r="B774" s="26" t="s">
        <v>7572</v>
      </c>
      <c r="C774" s="420" t="s">
        <v>7512</v>
      </c>
      <c r="D774" s="74" t="s">
        <v>10</v>
      </c>
      <c r="E774" s="74" t="s">
        <v>5743</v>
      </c>
      <c r="F774" s="405">
        <v>0.3</v>
      </c>
      <c r="G774" s="405">
        <v>0.6</v>
      </c>
      <c r="H774" s="190" t="s">
        <v>1398</v>
      </c>
      <c r="I774" s="138" t="s">
        <v>7513</v>
      </c>
      <c r="J774" s="333"/>
    </row>
    <row r="775" spans="1:10" ht="15" customHeight="1" x14ac:dyDescent="0.25">
      <c r="A775" s="336">
        <v>85</v>
      </c>
      <c r="B775" s="26" t="s">
        <v>7573</v>
      </c>
      <c r="C775" s="420" t="s">
        <v>7518</v>
      </c>
      <c r="D775" s="74" t="s">
        <v>10</v>
      </c>
      <c r="E775" s="74" t="s">
        <v>5743</v>
      </c>
      <c r="F775" s="405">
        <v>6.5000000000000002E-2</v>
      </c>
      <c r="G775" s="405">
        <v>0.13</v>
      </c>
      <c r="H775" s="190" t="s">
        <v>1398</v>
      </c>
      <c r="I775" s="138" t="s">
        <v>7519</v>
      </c>
      <c r="J775" s="333"/>
    </row>
    <row r="776" spans="1:10" ht="15" customHeight="1" x14ac:dyDescent="0.25">
      <c r="A776" s="336">
        <v>86</v>
      </c>
      <c r="B776" s="26" t="s">
        <v>7574</v>
      </c>
      <c r="C776" s="420" t="s">
        <v>7477</v>
      </c>
      <c r="D776" s="74" t="s">
        <v>10</v>
      </c>
      <c r="E776" s="74" t="s">
        <v>5743</v>
      </c>
      <c r="F776" s="405">
        <v>0.05</v>
      </c>
      <c r="G776" s="405">
        <v>0.1</v>
      </c>
      <c r="H776" s="190" t="s">
        <v>1398</v>
      </c>
      <c r="I776" s="190" t="s">
        <v>2898</v>
      </c>
      <c r="J776" s="333"/>
    </row>
    <row r="777" spans="1:10" ht="15" customHeight="1" x14ac:dyDescent="0.25">
      <c r="A777" s="336">
        <v>87</v>
      </c>
      <c r="B777" s="26" t="s">
        <v>7575</v>
      </c>
      <c r="C777" s="420" t="s">
        <v>7537</v>
      </c>
      <c r="D777" s="74" t="s">
        <v>10</v>
      </c>
      <c r="E777" s="74" t="s">
        <v>5743</v>
      </c>
      <c r="F777" s="405">
        <v>1.4</v>
      </c>
      <c r="G777" s="405">
        <v>2.8</v>
      </c>
      <c r="H777" s="190" t="s">
        <v>1398</v>
      </c>
      <c r="I777" s="71" t="s">
        <v>1558</v>
      </c>
      <c r="J777" s="333"/>
    </row>
    <row r="778" spans="1:10" ht="15" customHeight="1" x14ac:dyDescent="0.25">
      <c r="A778" s="336">
        <v>88</v>
      </c>
      <c r="B778" s="26" t="s">
        <v>7576</v>
      </c>
      <c r="C778" s="420" t="s">
        <v>7487</v>
      </c>
      <c r="D778" s="74" t="s">
        <v>10</v>
      </c>
      <c r="E778" s="74" t="s">
        <v>5743</v>
      </c>
      <c r="F778" s="405">
        <v>0.1</v>
      </c>
      <c r="G778" s="405">
        <v>0.2</v>
      </c>
      <c r="H778" s="190" t="s">
        <v>1398</v>
      </c>
      <c r="I778" s="138" t="s">
        <v>7488</v>
      </c>
      <c r="J778" s="333"/>
    </row>
    <row r="779" spans="1:10" ht="15" customHeight="1" x14ac:dyDescent="0.25">
      <c r="A779" s="336">
        <v>89</v>
      </c>
      <c r="B779" s="26" t="s">
        <v>7577</v>
      </c>
      <c r="C779" s="420" t="s">
        <v>7479</v>
      </c>
      <c r="D779" s="74" t="s">
        <v>10</v>
      </c>
      <c r="E779" s="74" t="s">
        <v>5743</v>
      </c>
      <c r="F779" s="405">
        <v>6.0999999999999999E-2</v>
      </c>
      <c r="G779" s="405">
        <v>0.12</v>
      </c>
      <c r="H779" s="190" t="s">
        <v>1398</v>
      </c>
      <c r="I779" s="71" t="s">
        <v>1561</v>
      </c>
      <c r="J779" s="333"/>
    </row>
    <row r="780" spans="1:10" ht="45" customHeight="1" x14ac:dyDescent="0.25">
      <c r="A780" s="336">
        <v>90</v>
      </c>
      <c r="B780" s="26" t="s">
        <v>7578</v>
      </c>
      <c r="C780" s="420" t="s">
        <v>7487</v>
      </c>
      <c r="D780" s="74" t="s">
        <v>10</v>
      </c>
      <c r="E780" s="74" t="s">
        <v>5743</v>
      </c>
      <c r="F780" s="405">
        <v>0.38</v>
      </c>
      <c r="G780" s="405">
        <v>0.76</v>
      </c>
      <c r="H780" s="190" t="s">
        <v>1398</v>
      </c>
      <c r="I780" s="71" t="s">
        <v>7488</v>
      </c>
      <c r="J780" s="333" t="s">
        <v>7579</v>
      </c>
    </row>
    <row r="781" spans="1:10" ht="15" customHeight="1" x14ac:dyDescent="0.25">
      <c r="A781" s="336">
        <v>91</v>
      </c>
      <c r="B781" s="26" t="s">
        <v>7580</v>
      </c>
      <c r="C781" s="420" t="s">
        <v>7487</v>
      </c>
      <c r="D781" s="74" t="s">
        <v>10</v>
      </c>
      <c r="E781" s="74" t="s">
        <v>5743</v>
      </c>
      <c r="F781" s="405">
        <v>0.35</v>
      </c>
      <c r="G781" s="405">
        <v>0.7</v>
      </c>
      <c r="H781" s="190" t="s">
        <v>1398</v>
      </c>
      <c r="I781" s="71" t="s">
        <v>7488</v>
      </c>
      <c r="J781" s="333"/>
    </row>
    <row r="782" spans="1:10" ht="15" customHeight="1" x14ac:dyDescent="0.25">
      <c r="A782" s="336">
        <v>92</v>
      </c>
      <c r="B782" s="26" t="s">
        <v>7581</v>
      </c>
      <c r="C782" s="420" t="s">
        <v>7582</v>
      </c>
      <c r="D782" s="74" t="s">
        <v>10</v>
      </c>
      <c r="E782" s="74" t="s">
        <v>5743</v>
      </c>
      <c r="F782" s="405">
        <v>0.87</v>
      </c>
      <c r="G782" s="405">
        <v>1.74</v>
      </c>
      <c r="H782" s="190" t="s">
        <v>1398</v>
      </c>
      <c r="I782" s="71" t="s">
        <v>6508</v>
      </c>
      <c r="J782" s="333"/>
    </row>
    <row r="783" spans="1:10" ht="15" customHeight="1" x14ac:dyDescent="0.25">
      <c r="A783" s="336">
        <v>93</v>
      </c>
      <c r="B783" s="26" t="s">
        <v>325</v>
      </c>
      <c r="C783" s="420" t="s">
        <v>7518</v>
      </c>
      <c r="D783" s="74" t="s">
        <v>10</v>
      </c>
      <c r="E783" s="74" t="s">
        <v>5743</v>
      </c>
      <c r="F783" s="405">
        <v>0.3</v>
      </c>
      <c r="G783" s="405">
        <v>0.6</v>
      </c>
      <c r="H783" s="190" t="s">
        <v>1398</v>
      </c>
      <c r="I783" s="138" t="s">
        <v>7519</v>
      </c>
      <c r="J783" s="333"/>
    </row>
    <row r="784" spans="1:10" ht="30" customHeight="1" x14ac:dyDescent="0.25">
      <c r="A784" s="336">
        <v>94</v>
      </c>
      <c r="B784" s="26" t="s">
        <v>7583</v>
      </c>
      <c r="C784" s="420" t="s">
        <v>7482</v>
      </c>
      <c r="D784" s="74" t="s">
        <v>10</v>
      </c>
      <c r="E784" s="74" t="s">
        <v>5743</v>
      </c>
      <c r="F784" s="405">
        <v>1.48</v>
      </c>
      <c r="G784" s="405">
        <v>2.96</v>
      </c>
      <c r="H784" s="190" t="s">
        <v>1398</v>
      </c>
      <c r="I784" s="138" t="s">
        <v>1566</v>
      </c>
      <c r="J784" s="333"/>
    </row>
    <row r="785" spans="1:10" ht="15" customHeight="1" x14ac:dyDescent="0.25">
      <c r="A785" s="336">
        <v>95</v>
      </c>
      <c r="B785" s="26" t="s">
        <v>7584</v>
      </c>
      <c r="C785" s="420" t="s">
        <v>7477</v>
      </c>
      <c r="D785" s="74" t="s">
        <v>10</v>
      </c>
      <c r="E785" s="74" t="s">
        <v>5743</v>
      </c>
      <c r="F785" s="405">
        <v>0.8</v>
      </c>
      <c r="G785" s="405">
        <v>1.6</v>
      </c>
      <c r="H785" s="190" t="s">
        <v>1398</v>
      </c>
      <c r="I785" s="71" t="s">
        <v>2898</v>
      </c>
      <c r="J785" s="333"/>
    </row>
    <row r="786" spans="1:10" ht="15" customHeight="1" x14ac:dyDescent="0.25">
      <c r="A786" s="336">
        <v>96</v>
      </c>
      <c r="B786" s="26" t="s">
        <v>7585</v>
      </c>
      <c r="C786" s="420" t="s">
        <v>7482</v>
      </c>
      <c r="D786" s="74" t="s">
        <v>10</v>
      </c>
      <c r="E786" s="74" t="s">
        <v>5743</v>
      </c>
      <c r="F786" s="405">
        <v>0.28000000000000003</v>
      </c>
      <c r="G786" s="405">
        <v>0.56000000000000005</v>
      </c>
      <c r="H786" s="190" t="s">
        <v>1398</v>
      </c>
      <c r="I786" s="138" t="s">
        <v>1566</v>
      </c>
      <c r="J786" s="333"/>
    </row>
    <row r="787" spans="1:10" ht="15" customHeight="1" x14ac:dyDescent="0.25">
      <c r="A787" s="336">
        <v>97</v>
      </c>
      <c r="B787" s="26" t="s">
        <v>7586</v>
      </c>
      <c r="C787" s="420" t="s">
        <v>7479</v>
      </c>
      <c r="D787" s="74" t="s">
        <v>10</v>
      </c>
      <c r="E787" s="74" t="s">
        <v>5743</v>
      </c>
      <c r="F787" s="405">
        <v>0.22</v>
      </c>
      <c r="G787" s="405">
        <v>0.44</v>
      </c>
      <c r="H787" s="190" t="s">
        <v>1398</v>
      </c>
      <c r="I787" s="71" t="s">
        <v>1561</v>
      </c>
      <c r="J787" s="333"/>
    </row>
    <row r="788" spans="1:10" ht="15" customHeight="1" x14ac:dyDescent="0.25">
      <c r="A788" s="336">
        <v>98</v>
      </c>
      <c r="B788" s="26" t="s">
        <v>7587</v>
      </c>
      <c r="C788" s="420" t="s">
        <v>7503</v>
      </c>
      <c r="D788" s="74" t="s">
        <v>10</v>
      </c>
      <c r="E788" s="74" t="s">
        <v>5743</v>
      </c>
      <c r="F788" s="405">
        <v>0.09</v>
      </c>
      <c r="G788" s="405">
        <v>0.18</v>
      </c>
      <c r="H788" s="190" t="s">
        <v>1398</v>
      </c>
      <c r="I788" s="138" t="s">
        <v>6005</v>
      </c>
      <c r="J788" s="333"/>
    </row>
    <row r="789" spans="1:10" ht="15" customHeight="1" x14ac:dyDescent="0.25">
      <c r="A789" s="336">
        <v>99</v>
      </c>
      <c r="B789" s="26" t="s">
        <v>7588</v>
      </c>
      <c r="C789" s="420" t="s">
        <v>7512</v>
      </c>
      <c r="D789" s="74" t="s">
        <v>10</v>
      </c>
      <c r="E789" s="74" t="s">
        <v>5743</v>
      </c>
      <c r="F789" s="405">
        <v>0.33</v>
      </c>
      <c r="G789" s="405">
        <v>0.66</v>
      </c>
      <c r="H789" s="190" t="s">
        <v>1398</v>
      </c>
      <c r="I789" s="138" t="s">
        <v>7513</v>
      </c>
      <c r="J789" s="333"/>
    </row>
    <row r="790" spans="1:10" ht="15" customHeight="1" x14ac:dyDescent="0.25">
      <c r="A790" s="336">
        <v>100</v>
      </c>
      <c r="B790" s="26" t="s">
        <v>327</v>
      </c>
      <c r="C790" s="420" t="s">
        <v>7491</v>
      </c>
      <c r="D790" s="74" t="s">
        <v>10</v>
      </c>
      <c r="E790" s="74" t="s">
        <v>5743</v>
      </c>
      <c r="F790" s="405">
        <v>0.5</v>
      </c>
      <c r="G790" s="405">
        <v>1</v>
      </c>
      <c r="H790" s="190" t="s">
        <v>1398</v>
      </c>
      <c r="I790" s="138" t="s">
        <v>5866</v>
      </c>
      <c r="J790" s="333"/>
    </row>
    <row r="791" spans="1:10" ht="15" customHeight="1" x14ac:dyDescent="0.25">
      <c r="A791" s="336">
        <v>101</v>
      </c>
      <c r="B791" s="26" t="s">
        <v>7589</v>
      </c>
      <c r="C791" s="420" t="s">
        <v>7482</v>
      </c>
      <c r="D791" s="74" t="s">
        <v>10</v>
      </c>
      <c r="E791" s="74" t="s">
        <v>5743</v>
      </c>
      <c r="F791" s="405">
        <v>0.15</v>
      </c>
      <c r="G791" s="405">
        <v>0.3</v>
      </c>
      <c r="H791" s="190" t="s">
        <v>1398</v>
      </c>
      <c r="I791" s="138" t="s">
        <v>1566</v>
      </c>
      <c r="J791" s="333"/>
    </row>
    <row r="792" spans="1:10" ht="15" customHeight="1" x14ac:dyDescent="0.25">
      <c r="A792" s="336">
        <v>102</v>
      </c>
      <c r="B792" s="26" t="s">
        <v>7590</v>
      </c>
      <c r="C792" s="420" t="s">
        <v>7508</v>
      </c>
      <c r="D792" s="74" t="s">
        <v>10</v>
      </c>
      <c r="E792" s="74" t="s">
        <v>5743</v>
      </c>
      <c r="F792" s="405">
        <v>1.4</v>
      </c>
      <c r="G792" s="405">
        <v>2.8</v>
      </c>
      <c r="H792" s="72" t="s">
        <v>1398</v>
      </c>
      <c r="I792" s="71" t="s">
        <v>3029</v>
      </c>
      <c r="J792" s="333"/>
    </row>
    <row r="793" spans="1:10" ht="15" customHeight="1" x14ac:dyDescent="0.25">
      <c r="A793" s="336">
        <v>103</v>
      </c>
      <c r="B793" s="26" t="s">
        <v>330</v>
      </c>
      <c r="C793" s="420" t="s">
        <v>7504</v>
      </c>
      <c r="D793" s="74" t="s">
        <v>10</v>
      </c>
      <c r="E793" s="74" t="s">
        <v>5743</v>
      </c>
      <c r="F793" s="405">
        <v>0.49</v>
      </c>
      <c r="G793" s="405">
        <v>0.98</v>
      </c>
      <c r="H793" s="190" t="s">
        <v>1398</v>
      </c>
      <c r="I793" s="71" t="s">
        <v>2906</v>
      </c>
      <c r="J793" s="333"/>
    </row>
    <row r="794" spans="1:10" ht="15" customHeight="1" x14ac:dyDescent="0.25">
      <c r="A794" s="336">
        <v>104</v>
      </c>
      <c r="B794" s="26" t="s">
        <v>7591</v>
      </c>
      <c r="C794" s="420" t="s">
        <v>7477</v>
      </c>
      <c r="D794" s="74" t="s">
        <v>10</v>
      </c>
      <c r="E794" s="74" t="s">
        <v>5743</v>
      </c>
      <c r="F794" s="405">
        <v>0.13</v>
      </c>
      <c r="G794" s="405">
        <v>0.26</v>
      </c>
      <c r="H794" s="190" t="s">
        <v>1398</v>
      </c>
      <c r="I794" s="190" t="s">
        <v>2898</v>
      </c>
      <c r="J794" s="333"/>
    </row>
    <row r="795" spans="1:10" ht="15" customHeight="1" x14ac:dyDescent="0.25">
      <c r="A795" s="336">
        <v>105</v>
      </c>
      <c r="B795" s="26" t="s">
        <v>7592</v>
      </c>
      <c r="C795" s="420" t="s">
        <v>7500</v>
      </c>
      <c r="D795" s="74" t="s">
        <v>10</v>
      </c>
      <c r="E795" s="74" t="s">
        <v>5743</v>
      </c>
      <c r="F795" s="405">
        <v>0.16</v>
      </c>
      <c r="G795" s="405">
        <v>0.32</v>
      </c>
      <c r="H795" s="190" t="s">
        <v>1398</v>
      </c>
      <c r="I795" s="190" t="s">
        <v>7501</v>
      </c>
      <c r="J795" s="333"/>
    </row>
    <row r="796" spans="1:10" ht="15" customHeight="1" x14ac:dyDescent="0.25">
      <c r="A796" s="336">
        <v>106</v>
      </c>
      <c r="B796" s="26" t="s">
        <v>7593</v>
      </c>
      <c r="C796" s="420" t="s">
        <v>7510</v>
      </c>
      <c r="D796" s="74" t="s">
        <v>10</v>
      </c>
      <c r="E796" s="74" t="s">
        <v>5743</v>
      </c>
      <c r="F796" s="405">
        <v>1.4</v>
      </c>
      <c r="G796" s="405">
        <v>2.8</v>
      </c>
      <c r="H796" s="190" t="s">
        <v>1398</v>
      </c>
      <c r="I796" s="71" t="s">
        <v>3029</v>
      </c>
      <c r="J796" s="333"/>
    </row>
    <row r="797" spans="1:10" ht="30" customHeight="1" x14ac:dyDescent="0.25">
      <c r="A797" s="336">
        <v>107</v>
      </c>
      <c r="B797" s="26" t="s">
        <v>7594</v>
      </c>
      <c r="C797" s="420" t="s">
        <v>7552</v>
      </c>
      <c r="D797" s="74" t="s">
        <v>10</v>
      </c>
      <c r="E797" s="74" t="s">
        <v>5743</v>
      </c>
      <c r="F797" s="405">
        <v>0.14000000000000001</v>
      </c>
      <c r="G797" s="405">
        <v>0.28000000000000003</v>
      </c>
      <c r="H797" s="190" t="s">
        <v>1398</v>
      </c>
      <c r="I797" s="138" t="s">
        <v>6005</v>
      </c>
      <c r="J797" s="333" t="s">
        <v>7595</v>
      </c>
    </row>
    <row r="798" spans="1:10" ht="15" customHeight="1" x14ac:dyDescent="0.25">
      <c r="A798" s="336">
        <v>108</v>
      </c>
      <c r="B798" s="26" t="s">
        <v>331</v>
      </c>
      <c r="C798" s="420" t="s">
        <v>7524</v>
      </c>
      <c r="D798" s="74" t="s">
        <v>10</v>
      </c>
      <c r="E798" s="74" t="s">
        <v>5743</v>
      </c>
      <c r="F798" s="405">
        <v>0.5</v>
      </c>
      <c r="G798" s="405">
        <v>1</v>
      </c>
      <c r="H798" s="190" t="s">
        <v>1398</v>
      </c>
      <c r="I798" s="71" t="s">
        <v>1561</v>
      </c>
      <c r="J798" s="333"/>
    </row>
    <row r="799" spans="1:10" ht="15" customHeight="1" x14ac:dyDescent="0.25">
      <c r="A799" s="336">
        <v>109</v>
      </c>
      <c r="B799" s="26" t="s">
        <v>5889</v>
      </c>
      <c r="C799" s="420" t="s">
        <v>7482</v>
      </c>
      <c r="D799" s="74" t="s">
        <v>10</v>
      </c>
      <c r="E799" s="74" t="s">
        <v>5743</v>
      </c>
      <c r="F799" s="405">
        <v>0.46500000000000002</v>
      </c>
      <c r="G799" s="405">
        <v>0.93</v>
      </c>
      <c r="H799" s="190" t="s">
        <v>1398</v>
      </c>
      <c r="I799" s="138" t="s">
        <v>1566</v>
      </c>
      <c r="J799" s="333"/>
    </row>
    <row r="800" spans="1:10" ht="15" customHeight="1" x14ac:dyDescent="0.25">
      <c r="A800" s="336">
        <v>110</v>
      </c>
      <c r="B800" s="26" t="s">
        <v>7596</v>
      </c>
      <c r="C800" s="420" t="s">
        <v>7510</v>
      </c>
      <c r="D800" s="74" t="s">
        <v>10</v>
      </c>
      <c r="E800" s="74" t="s">
        <v>5743</v>
      </c>
      <c r="F800" s="405">
        <v>0.37</v>
      </c>
      <c r="G800" s="405">
        <v>0.74</v>
      </c>
      <c r="H800" s="190" t="s">
        <v>1398</v>
      </c>
      <c r="I800" s="71" t="s">
        <v>3029</v>
      </c>
      <c r="J800" s="333"/>
    </row>
    <row r="801" spans="1:10" ht="15" customHeight="1" x14ac:dyDescent="0.25">
      <c r="A801" s="336">
        <v>111</v>
      </c>
      <c r="B801" s="26" t="s">
        <v>7597</v>
      </c>
      <c r="C801" s="420" t="s">
        <v>7477</v>
      </c>
      <c r="D801" s="74" t="s">
        <v>10</v>
      </c>
      <c r="E801" s="74" t="s">
        <v>5743</v>
      </c>
      <c r="F801" s="405">
        <v>0.65</v>
      </c>
      <c r="G801" s="405">
        <v>1.3</v>
      </c>
      <c r="H801" s="190" t="s">
        <v>1398</v>
      </c>
      <c r="I801" s="190" t="s">
        <v>2898</v>
      </c>
      <c r="J801" s="333"/>
    </row>
    <row r="802" spans="1:10" ht="15" customHeight="1" x14ac:dyDescent="0.25">
      <c r="A802" s="336">
        <v>112</v>
      </c>
      <c r="B802" s="26" t="s">
        <v>7598</v>
      </c>
      <c r="C802" s="420" t="s">
        <v>7477</v>
      </c>
      <c r="D802" s="74" t="s">
        <v>10</v>
      </c>
      <c r="E802" s="74" t="s">
        <v>5743</v>
      </c>
      <c r="F802" s="405">
        <v>0.59</v>
      </c>
      <c r="G802" s="405">
        <v>1.19</v>
      </c>
      <c r="H802" s="72" t="s">
        <v>1398</v>
      </c>
      <c r="I802" s="71" t="s">
        <v>2898</v>
      </c>
      <c r="J802" s="333"/>
    </row>
    <row r="803" spans="1:10" ht="15" customHeight="1" x14ac:dyDescent="0.25">
      <c r="A803" s="336">
        <v>113</v>
      </c>
      <c r="B803" s="26" t="s">
        <v>7599</v>
      </c>
      <c r="C803" s="420" t="s">
        <v>7484</v>
      </c>
      <c r="D803" s="74" t="s">
        <v>10</v>
      </c>
      <c r="E803" s="74" t="s">
        <v>5743</v>
      </c>
      <c r="F803" s="405">
        <v>0.13500000000000001</v>
      </c>
      <c r="G803" s="405">
        <v>0.27</v>
      </c>
      <c r="H803" s="74">
        <v>0</v>
      </c>
      <c r="I803" s="71">
        <v>0</v>
      </c>
      <c r="J803" s="379" t="s">
        <v>6905</v>
      </c>
    </row>
    <row r="804" spans="1:10" ht="30" customHeight="1" x14ac:dyDescent="0.25">
      <c r="A804" s="336">
        <v>114</v>
      </c>
      <c r="B804" s="26" t="s">
        <v>7600</v>
      </c>
      <c r="C804" s="420" t="s">
        <v>7512</v>
      </c>
      <c r="D804" s="74" t="s">
        <v>10</v>
      </c>
      <c r="E804" s="74" t="s">
        <v>5743</v>
      </c>
      <c r="F804" s="405">
        <v>0.33</v>
      </c>
      <c r="G804" s="405">
        <v>0.66</v>
      </c>
      <c r="H804" s="190" t="s">
        <v>1398</v>
      </c>
      <c r="I804" s="138" t="s">
        <v>7513</v>
      </c>
      <c r="J804" s="333"/>
    </row>
    <row r="805" spans="1:10" ht="15" customHeight="1" x14ac:dyDescent="0.25">
      <c r="A805" s="336">
        <v>115</v>
      </c>
      <c r="B805" s="26" t="s">
        <v>7601</v>
      </c>
      <c r="C805" s="420" t="s">
        <v>7552</v>
      </c>
      <c r="D805" s="74" t="s">
        <v>10</v>
      </c>
      <c r="E805" s="74" t="s">
        <v>5743</v>
      </c>
      <c r="F805" s="405">
        <v>0.17</v>
      </c>
      <c r="G805" s="405">
        <v>0.34</v>
      </c>
      <c r="H805" s="190" t="s">
        <v>1398</v>
      </c>
      <c r="I805" s="138" t="s">
        <v>6005</v>
      </c>
      <c r="J805" s="333"/>
    </row>
    <row r="806" spans="1:10" ht="15" customHeight="1" x14ac:dyDescent="0.25">
      <c r="A806" s="336">
        <v>116</v>
      </c>
      <c r="B806" s="26" t="s">
        <v>7602</v>
      </c>
      <c r="C806" s="420" t="s">
        <v>7477</v>
      </c>
      <c r="D806" s="74" t="s">
        <v>10</v>
      </c>
      <c r="E806" s="74" t="s">
        <v>5743</v>
      </c>
      <c r="F806" s="405">
        <v>0.13</v>
      </c>
      <c r="G806" s="405">
        <v>0.26</v>
      </c>
      <c r="H806" s="190" t="s">
        <v>1398</v>
      </c>
      <c r="I806" s="190" t="s">
        <v>2898</v>
      </c>
      <c r="J806" s="333"/>
    </row>
    <row r="807" spans="1:10" ht="15" customHeight="1" x14ac:dyDescent="0.25">
      <c r="A807" s="336">
        <v>117</v>
      </c>
      <c r="B807" s="26" t="s">
        <v>7603</v>
      </c>
      <c r="C807" s="420" t="s">
        <v>7479</v>
      </c>
      <c r="D807" s="74" t="s">
        <v>10</v>
      </c>
      <c r="E807" s="74" t="s">
        <v>5743</v>
      </c>
      <c r="F807" s="405">
        <v>0.23</v>
      </c>
      <c r="G807" s="405">
        <v>0.46</v>
      </c>
      <c r="H807" s="190" t="s">
        <v>1398</v>
      </c>
      <c r="I807" s="71" t="s">
        <v>1561</v>
      </c>
      <c r="J807" s="333"/>
    </row>
    <row r="808" spans="1:10" ht="15" customHeight="1" x14ac:dyDescent="0.25">
      <c r="A808" s="336">
        <v>118</v>
      </c>
      <c r="B808" s="26" t="s">
        <v>7604</v>
      </c>
      <c r="C808" s="420" t="s">
        <v>7552</v>
      </c>
      <c r="D808" s="74" t="s">
        <v>10</v>
      </c>
      <c r="E808" s="74" t="s">
        <v>5743</v>
      </c>
      <c r="F808" s="405">
        <v>0.2</v>
      </c>
      <c r="G808" s="405">
        <v>0.4</v>
      </c>
      <c r="H808" s="190" t="s">
        <v>1398</v>
      </c>
      <c r="I808" s="138" t="s">
        <v>6005</v>
      </c>
      <c r="J808" s="333"/>
    </row>
    <row r="809" spans="1:10" ht="15" customHeight="1" x14ac:dyDescent="0.25">
      <c r="A809" s="336">
        <v>119</v>
      </c>
      <c r="B809" s="26" t="s">
        <v>7605</v>
      </c>
      <c r="C809" s="420" t="s">
        <v>7552</v>
      </c>
      <c r="D809" s="74" t="s">
        <v>10</v>
      </c>
      <c r="E809" s="74" t="s">
        <v>5743</v>
      </c>
      <c r="F809" s="405">
        <v>0.2</v>
      </c>
      <c r="G809" s="405">
        <v>0.4</v>
      </c>
      <c r="H809" s="190" t="s">
        <v>1398</v>
      </c>
      <c r="I809" s="138" t="s">
        <v>6005</v>
      </c>
      <c r="J809" s="333" t="s">
        <v>6843</v>
      </c>
    </row>
    <row r="810" spans="1:10" ht="15" customHeight="1" x14ac:dyDescent="0.25">
      <c r="A810" s="336">
        <v>120</v>
      </c>
      <c r="B810" s="26" t="s">
        <v>7606</v>
      </c>
      <c r="C810" s="420" t="s">
        <v>7504</v>
      </c>
      <c r="D810" s="74" t="s">
        <v>10</v>
      </c>
      <c r="E810" s="74" t="s">
        <v>5743</v>
      </c>
      <c r="F810" s="405">
        <v>0.56999999999999995</v>
      </c>
      <c r="G810" s="405">
        <v>1.1399999999999999</v>
      </c>
      <c r="H810" s="190" t="s">
        <v>1398</v>
      </c>
      <c r="I810" s="71" t="s">
        <v>2906</v>
      </c>
      <c r="J810" s="333"/>
    </row>
    <row r="811" spans="1:10" ht="15" customHeight="1" x14ac:dyDescent="0.25">
      <c r="A811" s="336">
        <v>121</v>
      </c>
      <c r="B811" s="26" t="s">
        <v>7607</v>
      </c>
      <c r="C811" s="420" t="s">
        <v>7512</v>
      </c>
      <c r="D811" s="74" t="s">
        <v>10</v>
      </c>
      <c r="E811" s="74" t="s">
        <v>5743</v>
      </c>
      <c r="F811" s="405">
        <v>0.26</v>
      </c>
      <c r="G811" s="405">
        <v>0.52</v>
      </c>
      <c r="H811" s="190" t="s">
        <v>1398</v>
      </c>
      <c r="I811" s="138" t="s">
        <v>7513</v>
      </c>
      <c r="J811" s="333"/>
    </row>
    <row r="812" spans="1:10" ht="15" customHeight="1" x14ac:dyDescent="0.25">
      <c r="A812" s="336">
        <v>122</v>
      </c>
      <c r="B812" s="26" t="s">
        <v>7608</v>
      </c>
      <c r="C812" s="420" t="s">
        <v>7510</v>
      </c>
      <c r="D812" s="74" t="s">
        <v>10</v>
      </c>
      <c r="E812" s="74" t="s">
        <v>5743</v>
      </c>
      <c r="F812" s="405">
        <v>0.18</v>
      </c>
      <c r="G812" s="405">
        <v>0.36</v>
      </c>
      <c r="H812" s="190" t="s">
        <v>1398</v>
      </c>
      <c r="I812" s="71" t="s">
        <v>3029</v>
      </c>
      <c r="J812" s="333"/>
    </row>
    <row r="813" spans="1:10" ht="30" customHeight="1" x14ac:dyDescent="0.25">
      <c r="A813" s="336">
        <v>123</v>
      </c>
      <c r="B813" s="26" t="s">
        <v>7609</v>
      </c>
      <c r="C813" s="420" t="s">
        <v>7512</v>
      </c>
      <c r="D813" s="74" t="s">
        <v>10</v>
      </c>
      <c r="E813" s="74" t="s">
        <v>5743</v>
      </c>
      <c r="F813" s="405">
        <v>0.74</v>
      </c>
      <c r="G813" s="405">
        <v>1.48</v>
      </c>
      <c r="H813" s="190" t="s">
        <v>1398</v>
      </c>
      <c r="I813" s="138" t="s">
        <v>7513</v>
      </c>
      <c r="J813" s="333"/>
    </row>
    <row r="814" spans="1:10" ht="45" customHeight="1" x14ac:dyDescent="0.25">
      <c r="A814" s="336">
        <v>124</v>
      </c>
      <c r="B814" s="26" t="s">
        <v>7610</v>
      </c>
      <c r="C814" s="420" t="s">
        <v>7482</v>
      </c>
      <c r="D814" s="74" t="s">
        <v>10</v>
      </c>
      <c r="E814" s="74" t="s">
        <v>5743</v>
      </c>
      <c r="F814" s="405">
        <v>0.5</v>
      </c>
      <c r="G814" s="405">
        <v>1</v>
      </c>
      <c r="H814" s="190" t="s">
        <v>1398</v>
      </c>
      <c r="I814" s="138" t="s">
        <v>1566</v>
      </c>
      <c r="J814" s="333"/>
    </row>
    <row r="815" spans="1:10" ht="15" customHeight="1" x14ac:dyDescent="0.25">
      <c r="A815" s="336">
        <v>125</v>
      </c>
      <c r="B815" t="s">
        <v>7611</v>
      </c>
      <c r="C815" s="420" t="s">
        <v>7512</v>
      </c>
      <c r="D815" s="74" t="s">
        <v>10</v>
      </c>
      <c r="E815" s="74" t="s">
        <v>5743</v>
      </c>
      <c r="F815" s="405">
        <v>0.17</v>
      </c>
      <c r="G815" s="405">
        <v>0.34</v>
      </c>
      <c r="H815" s="190" t="s">
        <v>1398</v>
      </c>
      <c r="I815" s="138" t="s">
        <v>7513</v>
      </c>
      <c r="J815" s="333"/>
    </row>
    <row r="816" spans="1:10" ht="15" customHeight="1" x14ac:dyDescent="0.25">
      <c r="A816" s="336">
        <v>126</v>
      </c>
      <c r="B816" s="26" t="s">
        <v>7612</v>
      </c>
      <c r="C816" s="420" t="s">
        <v>7477</v>
      </c>
      <c r="D816" s="74" t="s">
        <v>10</v>
      </c>
      <c r="E816" s="74" t="s">
        <v>5743</v>
      </c>
      <c r="F816" s="405">
        <v>0.15</v>
      </c>
      <c r="G816" s="405">
        <v>0.3</v>
      </c>
      <c r="H816" s="190" t="s">
        <v>1398</v>
      </c>
      <c r="I816" s="190" t="s">
        <v>2898</v>
      </c>
      <c r="J816" s="333"/>
    </row>
    <row r="817" spans="1:10" ht="15" customHeight="1" x14ac:dyDescent="0.25">
      <c r="A817" s="336">
        <v>127</v>
      </c>
      <c r="B817" s="26" t="s">
        <v>7613</v>
      </c>
      <c r="C817" s="420" t="s">
        <v>7512</v>
      </c>
      <c r="D817" s="74" t="s">
        <v>10</v>
      </c>
      <c r="E817" s="74" t="s">
        <v>5743</v>
      </c>
      <c r="F817" s="405">
        <v>0.18</v>
      </c>
      <c r="G817" s="405">
        <v>0.36</v>
      </c>
      <c r="H817" s="190" t="s">
        <v>1398</v>
      </c>
      <c r="I817" s="138" t="s">
        <v>7513</v>
      </c>
      <c r="J817" s="333"/>
    </row>
    <row r="818" spans="1:10" ht="15" customHeight="1" x14ac:dyDescent="0.25">
      <c r="A818" s="336">
        <v>128</v>
      </c>
      <c r="B818" s="26" t="s">
        <v>337</v>
      </c>
      <c r="C818" s="420" t="s">
        <v>7537</v>
      </c>
      <c r="D818" s="74" t="s">
        <v>10</v>
      </c>
      <c r="E818" s="74" t="s">
        <v>5743</v>
      </c>
      <c r="F818" s="405">
        <v>0.3</v>
      </c>
      <c r="G818" s="405">
        <v>0.6</v>
      </c>
      <c r="H818" s="190" t="s">
        <v>1398</v>
      </c>
      <c r="I818" s="71" t="s">
        <v>1558</v>
      </c>
      <c r="J818" s="333"/>
    </row>
    <row r="819" spans="1:10" ht="15" customHeight="1" x14ac:dyDescent="0.25">
      <c r="A819" s="336">
        <v>129</v>
      </c>
      <c r="B819" s="26" t="s">
        <v>7614</v>
      </c>
      <c r="C819" s="420" t="s">
        <v>7504</v>
      </c>
      <c r="D819" s="74" t="s">
        <v>10</v>
      </c>
      <c r="E819" s="74" t="s">
        <v>5743</v>
      </c>
      <c r="F819" s="405">
        <v>0.8</v>
      </c>
      <c r="G819" s="405">
        <v>1.6</v>
      </c>
      <c r="H819" s="190" t="s">
        <v>1398</v>
      </c>
      <c r="I819" s="71" t="s">
        <v>2906</v>
      </c>
      <c r="J819" s="333"/>
    </row>
    <row r="820" spans="1:10" ht="15" customHeight="1" x14ac:dyDescent="0.25">
      <c r="A820" s="336">
        <v>130</v>
      </c>
      <c r="B820" s="26" t="s">
        <v>7615</v>
      </c>
      <c r="C820" s="420" t="s">
        <v>7504</v>
      </c>
      <c r="D820" s="74" t="s">
        <v>10</v>
      </c>
      <c r="E820" s="74" t="s">
        <v>5743</v>
      </c>
      <c r="F820" s="405">
        <v>0.08</v>
      </c>
      <c r="G820" s="405">
        <v>0.16</v>
      </c>
      <c r="H820" s="190" t="s">
        <v>1398</v>
      </c>
      <c r="I820" s="71" t="s">
        <v>2906</v>
      </c>
      <c r="J820" s="333"/>
    </row>
    <row r="821" spans="1:10" ht="15" customHeight="1" x14ac:dyDescent="0.25">
      <c r="A821" s="336">
        <v>131</v>
      </c>
      <c r="B821" s="26" t="s">
        <v>7616</v>
      </c>
      <c r="C821" s="420" t="s">
        <v>7518</v>
      </c>
      <c r="D821" s="74" t="s">
        <v>10</v>
      </c>
      <c r="E821" s="74" t="s">
        <v>5743</v>
      </c>
      <c r="F821" s="405">
        <v>0.24</v>
      </c>
      <c r="G821" s="405">
        <v>0.48</v>
      </c>
      <c r="H821" s="190" t="s">
        <v>1398</v>
      </c>
      <c r="I821" s="138" t="s">
        <v>7519</v>
      </c>
      <c r="J821" s="333"/>
    </row>
    <row r="822" spans="1:10" ht="45" customHeight="1" x14ac:dyDescent="0.25">
      <c r="A822" s="336">
        <v>132</v>
      </c>
      <c r="B822" s="26" t="s">
        <v>7617</v>
      </c>
      <c r="C822" s="420" t="s">
        <v>7508</v>
      </c>
      <c r="D822" s="74" t="s">
        <v>10</v>
      </c>
      <c r="E822" s="74" t="s">
        <v>5743</v>
      </c>
      <c r="F822" s="405">
        <v>0.55000000000000004</v>
      </c>
      <c r="G822" s="405">
        <v>1.1000000000000001</v>
      </c>
      <c r="H822" s="190" t="s">
        <v>1398</v>
      </c>
      <c r="I822" s="71" t="s">
        <v>6508</v>
      </c>
      <c r="J822" s="333"/>
    </row>
    <row r="823" spans="1:10" ht="15" customHeight="1" x14ac:dyDescent="0.25">
      <c r="A823" s="336">
        <v>133</v>
      </c>
      <c r="B823" s="26" t="s">
        <v>7618</v>
      </c>
      <c r="C823" s="420" t="s">
        <v>7477</v>
      </c>
      <c r="D823" s="74" t="s">
        <v>10</v>
      </c>
      <c r="E823" s="74" t="s">
        <v>5743</v>
      </c>
      <c r="F823" s="405">
        <v>0.245</v>
      </c>
      <c r="G823" s="405">
        <v>0.49</v>
      </c>
      <c r="H823" s="190" t="s">
        <v>1398</v>
      </c>
      <c r="I823" s="190" t="s">
        <v>2898</v>
      </c>
      <c r="J823" s="333"/>
    </row>
    <row r="824" spans="1:10" ht="15" customHeight="1" x14ac:dyDescent="0.25">
      <c r="A824" s="336">
        <v>134</v>
      </c>
      <c r="B824" s="26" t="s">
        <v>7619</v>
      </c>
      <c r="C824" s="420" t="s">
        <v>7552</v>
      </c>
      <c r="D824" s="74" t="s">
        <v>10</v>
      </c>
      <c r="E824" s="74" t="s">
        <v>5743</v>
      </c>
      <c r="F824" s="405">
        <v>0.35</v>
      </c>
      <c r="G824" s="405">
        <v>0.7</v>
      </c>
      <c r="H824" s="190" t="s">
        <v>1398</v>
      </c>
      <c r="I824" s="138" t="s">
        <v>6005</v>
      </c>
      <c r="J824" s="333"/>
    </row>
    <row r="825" spans="1:10" ht="15" customHeight="1" x14ac:dyDescent="0.25">
      <c r="A825" s="336">
        <v>135</v>
      </c>
      <c r="B825" s="26" t="s">
        <v>7620</v>
      </c>
      <c r="C825" s="420" t="s">
        <v>7482</v>
      </c>
      <c r="D825" s="74" t="s">
        <v>10</v>
      </c>
      <c r="E825" s="74" t="s">
        <v>5743</v>
      </c>
      <c r="F825" s="405">
        <v>0.69</v>
      </c>
      <c r="G825" s="405">
        <v>1.38</v>
      </c>
      <c r="H825" s="190" t="s">
        <v>1398</v>
      </c>
      <c r="I825" s="138" t="s">
        <v>1566</v>
      </c>
      <c r="J825" s="333"/>
    </row>
    <row r="826" spans="1:10" ht="15" customHeight="1" x14ac:dyDescent="0.25">
      <c r="A826" s="336">
        <v>136</v>
      </c>
      <c r="B826" s="26" t="s">
        <v>7621</v>
      </c>
      <c r="C826" s="420" t="s">
        <v>7537</v>
      </c>
      <c r="D826" s="74" t="s">
        <v>10</v>
      </c>
      <c r="E826" s="74" t="s">
        <v>5743</v>
      </c>
      <c r="F826" s="405">
        <v>0.08</v>
      </c>
      <c r="G826" s="405">
        <v>0.16</v>
      </c>
      <c r="H826" s="190" t="s">
        <v>1398</v>
      </c>
      <c r="I826" s="71" t="s">
        <v>1558</v>
      </c>
      <c r="J826" s="333"/>
    </row>
    <row r="827" spans="1:10" ht="15" customHeight="1" x14ac:dyDescent="0.25">
      <c r="A827" s="336">
        <v>137</v>
      </c>
      <c r="B827" s="26" t="s">
        <v>7622</v>
      </c>
      <c r="C827" s="420" t="s">
        <v>7510</v>
      </c>
      <c r="D827" s="74" t="s">
        <v>10</v>
      </c>
      <c r="E827" s="74" t="s">
        <v>5743</v>
      </c>
      <c r="F827" s="405">
        <v>0.3</v>
      </c>
      <c r="G827" s="405">
        <v>0.6</v>
      </c>
      <c r="H827" s="190" t="s">
        <v>1398</v>
      </c>
      <c r="I827" s="71" t="s">
        <v>2268</v>
      </c>
      <c r="J827" s="333"/>
    </row>
    <row r="828" spans="1:10" ht="15" customHeight="1" x14ac:dyDescent="0.25">
      <c r="A828" s="336">
        <v>138</v>
      </c>
      <c r="B828" s="26" t="s">
        <v>7623</v>
      </c>
      <c r="C828" s="420" t="s">
        <v>7544</v>
      </c>
      <c r="D828" s="74" t="s">
        <v>10</v>
      </c>
      <c r="E828" s="74" t="s">
        <v>5743</v>
      </c>
      <c r="F828" s="405">
        <v>0.75</v>
      </c>
      <c r="G828" s="405">
        <v>1.5</v>
      </c>
      <c r="H828" s="190" t="s">
        <v>1398</v>
      </c>
      <c r="I828" s="190" t="s">
        <v>5866</v>
      </c>
      <c r="J828" s="333"/>
    </row>
    <row r="829" spans="1:10" ht="45" customHeight="1" x14ac:dyDescent="0.25">
      <c r="A829" s="336">
        <v>139</v>
      </c>
      <c r="B829" s="26" t="s">
        <v>7624</v>
      </c>
      <c r="C829" s="420" t="s">
        <v>7552</v>
      </c>
      <c r="D829" s="74" t="s">
        <v>10</v>
      </c>
      <c r="E829" s="74" t="s">
        <v>5743</v>
      </c>
      <c r="F829" s="405">
        <v>0.63</v>
      </c>
      <c r="G829" s="405">
        <v>1.26</v>
      </c>
      <c r="H829" s="190" t="s">
        <v>1398</v>
      </c>
      <c r="I829" s="138" t="s">
        <v>6005</v>
      </c>
      <c r="J829" s="333" t="s">
        <v>6843</v>
      </c>
    </row>
    <row r="830" spans="1:10" ht="15" customHeight="1" x14ac:dyDescent="0.25">
      <c r="A830" s="336">
        <v>140</v>
      </c>
      <c r="B830" s="26" t="s">
        <v>7625</v>
      </c>
      <c r="C830" s="420" t="s">
        <v>7512</v>
      </c>
      <c r="D830" s="74" t="s">
        <v>10</v>
      </c>
      <c r="E830" s="74" t="s">
        <v>5743</v>
      </c>
      <c r="F830" s="405">
        <v>0.32500000000000001</v>
      </c>
      <c r="G830" s="405">
        <v>0.65</v>
      </c>
      <c r="H830" s="190" t="s">
        <v>1398</v>
      </c>
      <c r="I830" s="138" t="s">
        <v>7513</v>
      </c>
      <c r="J830" s="333"/>
    </row>
    <row r="831" spans="1:10" ht="15" customHeight="1" x14ac:dyDescent="0.25">
      <c r="A831" s="336">
        <v>141</v>
      </c>
      <c r="B831" s="26" t="s">
        <v>7626</v>
      </c>
      <c r="C831" s="420" t="s">
        <v>7484</v>
      </c>
      <c r="D831" s="74" t="s">
        <v>10</v>
      </c>
      <c r="E831" s="74" t="s">
        <v>5743</v>
      </c>
      <c r="F831" s="405">
        <v>0.63</v>
      </c>
      <c r="G831" s="405">
        <v>1.26</v>
      </c>
      <c r="H831" s="74">
        <v>0</v>
      </c>
      <c r="I831" s="71">
        <v>0</v>
      </c>
      <c r="J831" s="379" t="s">
        <v>6905</v>
      </c>
    </row>
    <row r="832" spans="1:10" ht="15" customHeight="1" x14ac:dyDescent="0.25">
      <c r="A832" s="336">
        <v>142</v>
      </c>
      <c r="B832" s="26" t="s">
        <v>7627</v>
      </c>
      <c r="C832" s="420" t="s">
        <v>7524</v>
      </c>
      <c r="D832" s="74" t="s">
        <v>10</v>
      </c>
      <c r="E832" s="74" t="s">
        <v>5743</v>
      </c>
      <c r="F832" s="405">
        <v>1.05</v>
      </c>
      <c r="G832" s="405">
        <v>2.1</v>
      </c>
      <c r="H832" s="190" t="s">
        <v>1398</v>
      </c>
      <c r="I832" s="71" t="s">
        <v>1561</v>
      </c>
      <c r="J832" s="333"/>
    </row>
    <row r="833" spans="1:10" ht="15" customHeight="1" x14ac:dyDescent="0.25">
      <c r="A833" s="336">
        <v>143</v>
      </c>
      <c r="B833" s="26" t="s">
        <v>7628</v>
      </c>
      <c r="C833" s="420" t="s">
        <v>7524</v>
      </c>
      <c r="D833" s="74" t="s">
        <v>10</v>
      </c>
      <c r="E833" s="74" t="s">
        <v>5743</v>
      </c>
      <c r="F833" s="405">
        <v>0.4</v>
      </c>
      <c r="G833" s="405">
        <v>0.8</v>
      </c>
      <c r="H833" s="190" t="s">
        <v>1398</v>
      </c>
      <c r="I833" s="71" t="s">
        <v>1561</v>
      </c>
      <c r="J833" s="333"/>
    </row>
    <row r="834" spans="1:10" ht="15" customHeight="1" x14ac:dyDescent="0.25">
      <c r="A834" s="336">
        <v>144</v>
      </c>
      <c r="B834" s="26" t="s">
        <v>7629</v>
      </c>
      <c r="C834" s="420" t="s">
        <v>7482</v>
      </c>
      <c r="D834" s="74" t="s">
        <v>10</v>
      </c>
      <c r="E834" s="74" t="s">
        <v>5743</v>
      </c>
      <c r="F834" s="405">
        <v>0.16</v>
      </c>
      <c r="G834" s="405">
        <v>0.32</v>
      </c>
      <c r="H834" s="74">
        <v>0</v>
      </c>
      <c r="I834" s="71">
        <v>0</v>
      </c>
      <c r="J834" s="379" t="s">
        <v>6905</v>
      </c>
    </row>
    <row r="835" spans="1:10" ht="15" customHeight="1" x14ac:dyDescent="0.25">
      <c r="A835" s="336">
        <v>145</v>
      </c>
      <c r="B835" s="26" t="s">
        <v>342</v>
      </c>
      <c r="C835" s="420" t="s">
        <v>7487</v>
      </c>
      <c r="D835" s="74" t="s">
        <v>10</v>
      </c>
      <c r="E835" s="74" t="s">
        <v>5743</v>
      </c>
      <c r="F835" s="405">
        <v>0.27</v>
      </c>
      <c r="G835" s="405">
        <v>0.54</v>
      </c>
      <c r="H835" s="190" t="s">
        <v>1398</v>
      </c>
      <c r="I835" s="138" t="s">
        <v>7488</v>
      </c>
      <c r="J835" s="333"/>
    </row>
    <row r="836" spans="1:10" ht="15" customHeight="1" x14ac:dyDescent="0.25">
      <c r="A836" s="336">
        <v>146</v>
      </c>
      <c r="B836" s="26" t="s">
        <v>1617</v>
      </c>
      <c r="C836" s="420" t="s">
        <v>7630</v>
      </c>
      <c r="D836" s="74" t="s">
        <v>10</v>
      </c>
      <c r="E836" s="74" t="s">
        <v>5743</v>
      </c>
      <c r="F836" s="405">
        <v>0.35</v>
      </c>
      <c r="G836" s="405">
        <v>0.7</v>
      </c>
      <c r="H836" s="190" t="s">
        <v>1398</v>
      </c>
      <c r="I836" s="190" t="s">
        <v>2898</v>
      </c>
      <c r="J836" s="333"/>
    </row>
    <row r="837" spans="1:10" ht="15" customHeight="1" x14ac:dyDescent="0.25">
      <c r="A837" s="336">
        <v>147</v>
      </c>
      <c r="B837" s="26" t="s">
        <v>7631</v>
      </c>
      <c r="C837" s="420" t="s">
        <v>7500</v>
      </c>
      <c r="D837" s="74" t="s">
        <v>10</v>
      </c>
      <c r="E837" s="74" t="s">
        <v>5743</v>
      </c>
      <c r="F837" s="405">
        <v>0.3</v>
      </c>
      <c r="G837" s="405">
        <v>0.6</v>
      </c>
      <c r="H837" s="190" t="s">
        <v>1398</v>
      </c>
      <c r="I837" s="190" t="s">
        <v>7501</v>
      </c>
      <c r="J837" s="333"/>
    </row>
    <row r="838" spans="1:10" ht="30" customHeight="1" x14ac:dyDescent="0.25">
      <c r="A838" s="336">
        <v>148</v>
      </c>
      <c r="B838" s="26" t="s">
        <v>7632</v>
      </c>
      <c r="C838" s="420" t="s">
        <v>7504</v>
      </c>
      <c r="D838" s="74" t="s">
        <v>10</v>
      </c>
      <c r="E838" s="74" t="s">
        <v>5743</v>
      </c>
      <c r="F838" s="405">
        <v>0.48</v>
      </c>
      <c r="G838" s="405">
        <v>0.96</v>
      </c>
      <c r="H838" s="190" t="s">
        <v>1398</v>
      </c>
      <c r="I838" s="71" t="s">
        <v>2906</v>
      </c>
      <c r="J838" s="333"/>
    </row>
    <row r="839" spans="1:10" ht="15" customHeight="1" x14ac:dyDescent="0.25">
      <c r="A839" s="336">
        <v>149</v>
      </c>
      <c r="B839" s="26" t="s">
        <v>7633</v>
      </c>
      <c r="C839" s="420" t="s">
        <v>7524</v>
      </c>
      <c r="D839" s="74" t="s">
        <v>10</v>
      </c>
      <c r="E839" s="74" t="s">
        <v>5743</v>
      </c>
      <c r="F839" s="405">
        <v>0.1</v>
      </c>
      <c r="G839" s="405">
        <v>0.2</v>
      </c>
      <c r="H839" s="190" t="s">
        <v>1398</v>
      </c>
      <c r="I839" s="71" t="s">
        <v>1561</v>
      </c>
      <c r="J839" s="333"/>
    </row>
    <row r="840" spans="1:10" ht="15" customHeight="1" x14ac:dyDescent="0.25">
      <c r="A840" s="336">
        <v>150</v>
      </c>
      <c r="B840" s="26" t="s">
        <v>7634</v>
      </c>
      <c r="C840" s="420" t="s">
        <v>7484</v>
      </c>
      <c r="D840" s="74" t="s">
        <v>10</v>
      </c>
      <c r="E840" s="74" t="s">
        <v>5743</v>
      </c>
      <c r="F840" s="405">
        <v>0.05</v>
      </c>
      <c r="G840" s="405">
        <v>0.1</v>
      </c>
      <c r="H840" s="74">
        <v>0</v>
      </c>
      <c r="I840" s="71">
        <v>0</v>
      </c>
      <c r="J840" s="333"/>
    </row>
    <row r="841" spans="1:10" ht="15" customHeight="1" x14ac:dyDescent="0.25">
      <c r="A841" s="336">
        <v>151</v>
      </c>
      <c r="B841" s="26" t="s">
        <v>7635</v>
      </c>
      <c r="C841" s="420" t="s">
        <v>7512</v>
      </c>
      <c r="D841" s="74" t="s">
        <v>10</v>
      </c>
      <c r="E841" s="74" t="s">
        <v>5743</v>
      </c>
      <c r="F841" s="405">
        <v>0.17</v>
      </c>
      <c r="G841" s="405">
        <v>0.34</v>
      </c>
      <c r="H841" s="190" t="s">
        <v>1398</v>
      </c>
      <c r="I841" s="138" t="s">
        <v>7513</v>
      </c>
      <c r="J841" s="333"/>
    </row>
    <row r="842" spans="1:10" ht="15" customHeight="1" x14ac:dyDescent="0.25">
      <c r="A842" s="336">
        <v>152</v>
      </c>
      <c r="B842" s="26" t="s">
        <v>1618</v>
      </c>
      <c r="C842" s="420" t="s">
        <v>7479</v>
      </c>
      <c r="D842" s="74" t="s">
        <v>10</v>
      </c>
      <c r="E842" s="74" t="s">
        <v>5743</v>
      </c>
      <c r="F842" s="405">
        <v>0.3</v>
      </c>
      <c r="G842" s="405">
        <v>0.6</v>
      </c>
      <c r="H842" s="190" t="s">
        <v>1398</v>
      </c>
      <c r="I842" s="71" t="s">
        <v>1561</v>
      </c>
      <c r="J842" s="333"/>
    </row>
    <row r="843" spans="1:10" ht="15" customHeight="1" x14ac:dyDescent="0.25">
      <c r="A843" s="336">
        <v>153</v>
      </c>
      <c r="B843" s="26" t="s">
        <v>7636</v>
      </c>
      <c r="C843" s="420" t="s">
        <v>7503</v>
      </c>
      <c r="D843" s="74" t="s">
        <v>10</v>
      </c>
      <c r="E843" s="74" t="s">
        <v>5743</v>
      </c>
      <c r="F843" s="405">
        <v>0.35</v>
      </c>
      <c r="G843" s="405">
        <v>0.7</v>
      </c>
      <c r="H843" s="190" t="s">
        <v>1398</v>
      </c>
      <c r="I843" s="138" t="s">
        <v>6005</v>
      </c>
      <c r="J843" s="333"/>
    </row>
    <row r="844" spans="1:10" ht="45" customHeight="1" x14ac:dyDescent="0.25">
      <c r="A844" s="336">
        <v>154</v>
      </c>
      <c r="B844" s="26" t="s">
        <v>7637</v>
      </c>
      <c r="C844" s="420" t="s">
        <v>7482</v>
      </c>
      <c r="D844" s="74" t="s">
        <v>10</v>
      </c>
      <c r="E844" s="74" t="s">
        <v>5743</v>
      </c>
      <c r="F844" s="405">
        <v>0.51</v>
      </c>
      <c r="G844" s="405">
        <v>1.02</v>
      </c>
      <c r="H844" s="74">
        <v>0</v>
      </c>
      <c r="I844" s="71">
        <v>0</v>
      </c>
      <c r="J844" s="379" t="s">
        <v>6905</v>
      </c>
    </row>
    <row r="845" spans="1:10" ht="45" customHeight="1" x14ac:dyDescent="0.25">
      <c r="A845" s="336">
        <v>155</v>
      </c>
      <c r="B845" s="26" t="s">
        <v>7638</v>
      </c>
      <c r="C845" s="420" t="s">
        <v>7484</v>
      </c>
      <c r="D845" s="74" t="s">
        <v>10</v>
      </c>
      <c r="E845" s="74" t="s">
        <v>5743</v>
      </c>
      <c r="F845" s="405">
        <v>0.37</v>
      </c>
      <c r="G845" s="405">
        <v>0.74</v>
      </c>
      <c r="H845" s="74">
        <v>0</v>
      </c>
      <c r="I845" s="71">
        <v>0</v>
      </c>
      <c r="J845" s="333" t="s">
        <v>7639</v>
      </c>
    </row>
    <row r="846" spans="1:10" ht="15" customHeight="1" x14ac:dyDescent="0.25">
      <c r="A846" s="336">
        <v>156</v>
      </c>
      <c r="B846" s="26" t="s">
        <v>347</v>
      </c>
      <c r="C846" s="420" t="s">
        <v>7518</v>
      </c>
      <c r="D846" s="74" t="s">
        <v>10</v>
      </c>
      <c r="E846" s="74" t="s">
        <v>5743</v>
      </c>
      <c r="F846" s="405">
        <v>0.18</v>
      </c>
      <c r="G846" s="405">
        <v>0.36</v>
      </c>
      <c r="H846" s="190" t="s">
        <v>1398</v>
      </c>
      <c r="I846" s="138" t="s">
        <v>7519</v>
      </c>
      <c r="J846" s="333"/>
    </row>
    <row r="847" spans="1:10" ht="30" customHeight="1" x14ac:dyDescent="0.25">
      <c r="A847" s="336">
        <v>157</v>
      </c>
      <c r="B847" s="26" t="s">
        <v>7640</v>
      </c>
      <c r="C847" s="420" t="s">
        <v>7552</v>
      </c>
      <c r="D847" s="74" t="s">
        <v>10</v>
      </c>
      <c r="E847" s="74" t="s">
        <v>5743</v>
      </c>
      <c r="F847" s="405">
        <v>0.05</v>
      </c>
      <c r="G847" s="405">
        <v>0.1</v>
      </c>
      <c r="H847" s="190" t="s">
        <v>1398</v>
      </c>
      <c r="I847" s="138" t="s">
        <v>6005</v>
      </c>
      <c r="J847" s="333"/>
    </row>
    <row r="848" spans="1:10" ht="15" customHeight="1" x14ac:dyDescent="0.25">
      <c r="A848" s="336">
        <v>158</v>
      </c>
      <c r="B848" s="26" t="s">
        <v>7641</v>
      </c>
      <c r="C848" s="420" t="s">
        <v>7477</v>
      </c>
      <c r="D848" s="74" t="s">
        <v>10</v>
      </c>
      <c r="E848" s="74" t="s">
        <v>5743</v>
      </c>
      <c r="F848" s="405">
        <v>0.06</v>
      </c>
      <c r="G848" s="405">
        <v>0.12</v>
      </c>
      <c r="H848" s="190" t="s">
        <v>1398</v>
      </c>
      <c r="I848" s="71" t="s">
        <v>1561</v>
      </c>
      <c r="J848" s="333"/>
    </row>
    <row r="849" spans="1:10" ht="15" customHeight="1" x14ac:dyDescent="0.25">
      <c r="A849" s="336">
        <v>159</v>
      </c>
      <c r="B849" s="26" t="s">
        <v>7642</v>
      </c>
      <c r="C849" s="420" t="s">
        <v>7487</v>
      </c>
      <c r="D849" s="74" t="s">
        <v>10</v>
      </c>
      <c r="E849" s="74" t="s">
        <v>5743</v>
      </c>
      <c r="F849" s="405">
        <v>0.13</v>
      </c>
      <c r="G849" s="405">
        <v>0.26</v>
      </c>
      <c r="H849" s="190" t="s">
        <v>1398</v>
      </c>
      <c r="I849" s="138" t="s">
        <v>7488</v>
      </c>
      <c r="J849" s="333"/>
    </row>
    <row r="850" spans="1:10" ht="15" customHeight="1" x14ac:dyDescent="0.25">
      <c r="A850" s="336">
        <v>160</v>
      </c>
      <c r="B850" s="26" t="s">
        <v>7643</v>
      </c>
      <c r="C850" s="420" t="s">
        <v>7524</v>
      </c>
      <c r="D850" s="71" t="s">
        <v>10</v>
      </c>
      <c r="E850" s="74" t="s">
        <v>5743</v>
      </c>
      <c r="F850" s="405">
        <v>0.11</v>
      </c>
      <c r="G850" s="405">
        <v>0.22</v>
      </c>
      <c r="H850" s="190" t="s">
        <v>1398</v>
      </c>
      <c r="I850" s="71" t="s">
        <v>1561</v>
      </c>
      <c r="J850" s="333"/>
    </row>
    <row r="851" spans="1:10" ht="30" customHeight="1" x14ac:dyDescent="0.25">
      <c r="A851" s="336">
        <v>161</v>
      </c>
      <c r="B851" s="26" t="s">
        <v>7644</v>
      </c>
      <c r="C851" s="420" t="s">
        <v>7582</v>
      </c>
      <c r="D851" s="74" t="s">
        <v>10</v>
      </c>
      <c r="E851" s="74" t="s">
        <v>5743</v>
      </c>
      <c r="F851" s="405">
        <v>1.05</v>
      </c>
      <c r="G851" s="405">
        <v>2.1</v>
      </c>
      <c r="H851" s="190" t="s">
        <v>1398</v>
      </c>
      <c r="I851" s="71" t="s">
        <v>6508</v>
      </c>
      <c r="J851" s="333"/>
    </row>
    <row r="852" spans="1:10" ht="30" customHeight="1" x14ac:dyDescent="0.25">
      <c r="A852" s="336">
        <v>162</v>
      </c>
      <c r="B852" s="26" t="s">
        <v>7645</v>
      </c>
      <c r="C852" s="420" t="s">
        <v>7537</v>
      </c>
      <c r="D852" s="74" t="s">
        <v>10</v>
      </c>
      <c r="E852" s="74" t="s">
        <v>5743</v>
      </c>
      <c r="F852" s="405">
        <v>0.5</v>
      </c>
      <c r="G852" s="405">
        <v>1</v>
      </c>
      <c r="H852" s="190" t="s">
        <v>1398</v>
      </c>
      <c r="I852" s="71" t="s">
        <v>1558</v>
      </c>
      <c r="J852" s="333"/>
    </row>
    <row r="853" spans="1:10" ht="30" customHeight="1" x14ac:dyDescent="0.25">
      <c r="A853" s="336">
        <v>163</v>
      </c>
      <c r="B853" s="26" t="s">
        <v>7646</v>
      </c>
      <c r="C853" s="420" t="s">
        <v>7537</v>
      </c>
      <c r="D853" s="74" t="s">
        <v>10</v>
      </c>
      <c r="E853" s="74" t="s">
        <v>5743</v>
      </c>
      <c r="F853" s="405">
        <v>0.375</v>
      </c>
      <c r="G853" s="405">
        <v>0.6</v>
      </c>
      <c r="H853" s="190" t="s">
        <v>1398</v>
      </c>
      <c r="I853" s="71" t="s">
        <v>1558</v>
      </c>
      <c r="J853" s="333"/>
    </row>
    <row r="854" spans="1:10" ht="15" customHeight="1" x14ac:dyDescent="0.25">
      <c r="A854" s="336">
        <v>164</v>
      </c>
      <c r="B854" s="26" t="s">
        <v>7647</v>
      </c>
      <c r="C854" s="420" t="s">
        <v>7544</v>
      </c>
      <c r="D854" s="74" t="s">
        <v>10</v>
      </c>
      <c r="E854" s="74" t="s">
        <v>5743</v>
      </c>
      <c r="F854" s="405">
        <v>0.42</v>
      </c>
      <c r="G854" s="405">
        <v>0.84</v>
      </c>
      <c r="H854" s="72" t="s">
        <v>45</v>
      </c>
      <c r="I854" s="71" t="s">
        <v>1548</v>
      </c>
      <c r="J854" s="333"/>
    </row>
    <row r="855" spans="1:10" ht="15" customHeight="1" x14ac:dyDescent="0.25">
      <c r="A855" s="336">
        <v>165</v>
      </c>
      <c r="B855" s="26" t="s">
        <v>7648</v>
      </c>
      <c r="C855" s="420" t="s">
        <v>7512</v>
      </c>
      <c r="D855" s="74" t="s">
        <v>7492</v>
      </c>
      <c r="E855" s="74" t="s">
        <v>5743</v>
      </c>
      <c r="F855" s="405">
        <v>3.87</v>
      </c>
      <c r="G855" s="405">
        <v>7.74</v>
      </c>
      <c r="H855" s="72" t="s">
        <v>45</v>
      </c>
      <c r="I855" s="71" t="s">
        <v>1548</v>
      </c>
      <c r="J855" s="333"/>
    </row>
    <row r="856" spans="1:10" ht="15" customHeight="1" x14ac:dyDescent="0.25">
      <c r="A856" s="336">
        <v>166</v>
      </c>
      <c r="B856" s="26" t="s">
        <v>7649</v>
      </c>
      <c r="C856" s="420" t="s">
        <v>7512</v>
      </c>
      <c r="D856" s="74" t="s">
        <v>10</v>
      </c>
      <c r="E856" s="74" t="s">
        <v>5743</v>
      </c>
      <c r="F856" s="405">
        <v>0.6</v>
      </c>
      <c r="G856" s="405">
        <v>0.6</v>
      </c>
      <c r="H856" s="190" t="s">
        <v>1398</v>
      </c>
      <c r="I856" s="138" t="s">
        <v>7513</v>
      </c>
      <c r="J856" s="333"/>
    </row>
    <row r="857" spans="1:10" ht="15" customHeight="1" x14ac:dyDescent="0.25">
      <c r="A857" s="336">
        <v>167</v>
      </c>
      <c r="B857" s="26" t="s">
        <v>7650</v>
      </c>
      <c r="C857" s="420" t="s">
        <v>7651</v>
      </c>
      <c r="D857" s="74" t="s">
        <v>10</v>
      </c>
      <c r="E857" s="74" t="s">
        <v>5743</v>
      </c>
      <c r="F857" s="405">
        <v>0.3</v>
      </c>
      <c r="G857" s="405">
        <v>0.6</v>
      </c>
      <c r="H857" s="74">
        <v>0</v>
      </c>
      <c r="I857" s="71">
        <v>0</v>
      </c>
      <c r="J857" s="379" t="s">
        <v>6905</v>
      </c>
    </row>
    <row r="858" spans="1:10" ht="15" customHeight="1" x14ac:dyDescent="0.25">
      <c r="A858" s="336">
        <v>168</v>
      </c>
      <c r="B858" s="26" t="s">
        <v>7652</v>
      </c>
      <c r="C858" s="420" t="s">
        <v>7510</v>
      </c>
      <c r="D858" s="74" t="s">
        <v>10</v>
      </c>
      <c r="E858" s="74" t="s">
        <v>5743</v>
      </c>
      <c r="F858" s="405">
        <v>1.2</v>
      </c>
      <c r="G858" s="405">
        <v>2.4</v>
      </c>
      <c r="H858" s="190" t="s">
        <v>1398</v>
      </c>
      <c r="I858" s="71" t="s">
        <v>3029</v>
      </c>
      <c r="J858" s="333"/>
    </row>
    <row r="859" spans="1:10" ht="30" customHeight="1" x14ac:dyDescent="0.25">
      <c r="A859" s="336">
        <v>169</v>
      </c>
      <c r="B859" s="26" t="s">
        <v>7653</v>
      </c>
      <c r="C859" s="420" t="s">
        <v>7508</v>
      </c>
      <c r="D859" s="74" t="s">
        <v>10</v>
      </c>
      <c r="E859" s="74" t="s">
        <v>5743</v>
      </c>
      <c r="F859" s="405">
        <v>0.31</v>
      </c>
      <c r="G859" s="405">
        <v>0.62</v>
      </c>
      <c r="H859" s="74">
        <v>0</v>
      </c>
      <c r="I859" s="71">
        <v>0</v>
      </c>
      <c r="J859" s="379" t="s">
        <v>6905</v>
      </c>
    </row>
    <row r="860" spans="1:10" ht="15" customHeight="1" x14ac:dyDescent="0.25">
      <c r="A860" s="336">
        <v>170</v>
      </c>
      <c r="B860" s="26" t="s">
        <v>351</v>
      </c>
      <c r="C860" s="420" t="s">
        <v>7518</v>
      </c>
      <c r="D860" s="74" t="s">
        <v>10</v>
      </c>
      <c r="E860" s="74" t="s">
        <v>5743</v>
      </c>
      <c r="F860" s="405">
        <v>0.27</v>
      </c>
      <c r="G860" s="405">
        <v>0.54</v>
      </c>
      <c r="H860" s="190" t="s">
        <v>1398</v>
      </c>
      <c r="I860" s="138" t="s">
        <v>7519</v>
      </c>
      <c r="J860" s="333"/>
    </row>
    <row r="861" spans="1:10" ht="15" customHeight="1" x14ac:dyDescent="0.25">
      <c r="A861" s="336">
        <v>171</v>
      </c>
      <c r="B861" s="26" t="s">
        <v>352</v>
      </c>
      <c r="C861" s="420" t="s">
        <v>7491</v>
      </c>
      <c r="D861" s="74" t="s">
        <v>10</v>
      </c>
      <c r="E861" s="74" t="s">
        <v>5743</v>
      </c>
      <c r="F861" s="405">
        <v>0.61</v>
      </c>
      <c r="G861" s="405">
        <v>1.22</v>
      </c>
      <c r="H861" s="190" t="s">
        <v>1398</v>
      </c>
      <c r="I861" s="138" t="s">
        <v>5866</v>
      </c>
      <c r="J861" s="333"/>
    </row>
    <row r="862" spans="1:10" ht="15" customHeight="1" x14ac:dyDescent="0.25">
      <c r="A862" s="336">
        <v>172</v>
      </c>
      <c r="B862" s="26" t="s">
        <v>353</v>
      </c>
      <c r="C862" s="420" t="s">
        <v>7479</v>
      </c>
      <c r="D862" s="74" t="s">
        <v>10</v>
      </c>
      <c r="E862" s="74" t="s">
        <v>5743</v>
      </c>
      <c r="F862" s="405">
        <v>0.81</v>
      </c>
      <c r="G862" s="405">
        <v>1.62</v>
      </c>
      <c r="H862" s="190" t="s">
        <v>1398</v>
      </c>
      <c r="I862" s="71" t="s">
        <v>1561</v>
      </c>
      <c r="J862" s="333"/>
    </row>
    <row r="863" spans="1:10" ht="15" customHeight="1" x14ac:dyDescent="0.25">
      <c r="A863" s="336">
        <v>173</v>
      </c>
      <c r="B863" s="26" t="s">
        <v>354</v>
      </c>
      <c r="C863" s="420" t="s">
        <v>7487</v>
      </c>
      <c r="D863" s="74" t="s">
        <v>10</v>
      </c>
      <c r="E863" s="74" t="s">
        <v>5743</v>
      </c>
      <c r="F863" s="405">
        <v>0.28000000000000003</v>
      </c>
      <c r="G863" s="405">
        <v>0.56000000000000005</v>
      </c>
      <c r="H863" s="190" t="s">
        <v>1398</v>
      </c>
      <c r="I863" s="71" t="s">
        <v>7488</v>
      </c>
      <c r="J863" s="333"/>
    </row>
    <row r="864" spans="1:10" ht="15" customHeight="1" x14ac:dyDescent="0.25">
      <c r="A864" s="336">
        <v>174</v>
      </c>
      <c r="B864" s="26" t="s">
        <v>7654</v>
      </c>
      <c r="C864" s="420" t="s">
        <v>7512</v>
      </c>
      <c r="D864" s="74" t="s">
        <v>10</v>
      </c>
      <c r="E864" s="74" t="s">
        <v>5743</v>
      </c>
      <c r="F864" s="405">
        <v>0.66</v>
      </c>
      <c r="G864" s="405">
        <v>1.32</v>
      </c>
      <c r="H864" s="190" t="s">
        <v>1398</v>
      </c>
      <c r="I864" s="138" t="s">
        <v>7513</v>
      </c>
      <c r="J864" s="333"/>
    </row>
    <row r="865" spans="1:10" ht="30" customHeight="1" x14ac:dyDescent="0.25">
      <c r="A865" s="336">
        <v>175</v>
      </c>
      <c r="B865" s="26" t="s">
        <v>7655</v>
      </c>
      <c r="C865" s="420" t="s">
        <v>7477</v>
      </c>
      <c r="D865" s="74" t="s">
        <v>10</v>
      </c>
      <c r="E865" s="74" t="s">
        <v>5743</v>
      </c>
      <c r="F865" s="405">
        <v>0.25</v>
      </c>
      <c r="G865" s="405">
        <v>0.5</v>
      </c>
      <c r="H865" s="190" t="s">
        <v>1398</v>
      </c>
      <c r="I865" s="190" t="s">
        <v>2898</v>
      </c>
      <c r="J865" s="333"/>
    </row>
    <row r="866" spans="1:10" ht="90" customHeight="1" x14ac:dyDescent="0.25">
      <c r="A866" s="336">
        <v>176</v>
      </c>
      <c r="B866" s="26" t="s">
        <v>7656</v>
      </c>
      <c r="C866" s="420" t="s">
        <v>7479</v>
      </c>
      <c r="D866" s="74" t="s">
        <v>10</v>
      </c>
      <c r="E866" s="74" t="s">
        <v>5743</v>
      </c>
      <c r="F866" s="405">
        <v>0.56999999999999995</v>
      </c>
      <c r="G866" s="405">
        <v>1.1399999999999999</v>
      </c>
      <c r="H866" s="190" t="s">
        <v>1398</v>
      </c>
      <c r="I866" s="71" t="s">
        <v>1561</v>
      </c>
      <c r="J866" s="333"/>
    </row>
    <row r="867" spans="1:10" ht="15" customHeight="1" x14ac:dyDescent="0.25">
      <c r="A867" s="336">
        <v>177</v>
      </c>
      <c r="B867" s="26" t="s">
        <v>5922</v>
      </c>
      <c r="C867" s="420" t="s">
        <v>7477</v>
      </c>
      <c r="D867" s="74" t="s">
        <v>10</v>
      </c>
      <c r="E867" s="74" t="s">
        <v>5743</v>
      </c>
      <c r="F867" s="405">
        <v>0.45</v>
      </c>
      <c r="G867" s="405">
        <v>0.9</v>
      </c>
      <c r="H867" s="190" t="s">
        <v>1398</v>
      </c>
      <c r="I867" s="190" t="s">
        <v>2898</v>
      </c>
      <c r="J867" s="333"/>
    </row>
    <row r="868" spans="1:10" ht="15" customHeight="1" x14ac:dyDescent="0.25">
      <c r="A868" s="336">
        <v>178</v>
      </c>
      <c r="B868" s="26" t="s">
        <v>359</v>
      </c>
      <c r="C868" s="420" t="s">
        <v>7518</v>
      </c>
      <c r="D868" s="74" t="s">
        <v>10</v>
      </c>
      <c r="E868" s="74" t="s">
        <v>5743</v>
      </c>
      <c r="F868" s="405">
        <v>0.25</v>
      </c>
      <c r="G868" s="405">
        <v>0.5</v>
      </c>
      <c r="H868" s="190" t="s">
        <v>1398</v>
      </c>
      <c r="I868" s="138" t="s">
        <v>7519</v>
      </c>
      <c r="J868" s="333"/>
    </row>
    <row r="869" spans="1:10" ht="15" customHeight="1" x14ac:dyDescent="0.25">
      <c r="A869" s="336">
        <v>179</v>
      </c>
      <c r="B869" s="26" t="s">
        <v>7657</v>
      </c>
      <c r="C869" s="420" t="s">
        <v>7518</v>
      </c>
      <c r="D869" s="74" t="s">
        <v>10</v>
      </c>
      <c r="E869" s="74" t="s">
        <v>5743</v>
      </c>
      <c r="F869" s="405">
        <v>0.05</v>
      </c>
      <c r="G869" s="405">
        <v>0.1</v>
      </c>
      <c r="H869" s="190" t="s">
        <v>1398</v>
      </c>
      <c r="I869" s="138" t="s">
        <v>7519</v>
      </c>
      <c r="J869" s="333"/>
    </row>
    <row r="870" spans="1:10" ht="15" customHeight="1" x14ac:dyDescent="0.25">
      <c r="A870" s="336">
        <v>180</v>
      </c>
      <c r="B870" s="26" t="s">
        <v>360</v>
      </c>
      <c r="C870" s="420" t="s">
        <v>7552</v>
      </c>
      <c r="D870" s="74" t="s">
        <v>10</v>
      </c>
      <c r="E870" s="74" t="s">
        <v>5743</v>
      </c>
      <c r="F870" s="405">
        <v>0.5</v>
      </c>
      <c r="G870" s="405">
        <v>1</v>
      </c>
      <c r="H870" s="190" t="s">
        <v>1398</v>
      </c>
      <c r="I870" s="138" t="s">
        <v>6005</v>
      </c>
      <c r="J870" s="333"/>
    </row>
    <row r="871" spans="1:10" ht="15" customHeight="1" x14ac:dyDescent="0.25">
      <c r="A871" s="336">
        <v>181</v>
      </c>
      <c r="B871" s="26" t="s">
        <v>7658</v>
      </c>
      <c r="C871" s="420" t="s">
        <v>7552</v>
      </c>
      <c r="D871" s="74" t="s">
        <v>10</v>
      </c>
      <c r="E871" s="74" t="s">
        <v>5743</v>
      </c>
      <c r="F871" s="405">
        <v>0.1</v>
      </c>
      <c r="G871" s="405">
        <v>0.2</v>
      </c>
      <c r="H871" s="190" t="s">
        <v>1398</v>
      </c>
      <c r="I871" s="138" t="s">
        <v>6005</v>
      </c>
      <c r="J871" s="333"/>
    </row>
    <row r="872" spans="1:10" ht="15" customHeight="1" x14ac:dyDescent="0.25">
      <c r="A872" s="336">
        <v>182</v>
      </c>
      <c r="B872" s="26" t="s">
        <v>7659</v>
      </c>
      <c r="C872" s="420" t="s">
        <v>7482</v>
      </c>
      <c r="D872" s="74" t="s">
        <v>10</v>
      </c>
      <c r="E872" s="74" t="s">
        <v>5743</v>
      </c>
      <c r="F872" s="405">
        <v>0.1</v>
      </c>
      <c r="G872" s="405">
        <v>0.2</v>
      </c>
      <c r="H872" s="190" t="s">
        <v>1398</v>
      </c>
      <c r="I872" s="138" t="s">
        <v>1566</v>
      </c>
      <c r="J872" s="333"/>
    </row>
    <row r="873" spans="1:10" ht="15" customHeight="1" x14ac:dyDescent="0.25">
      <c r="A873" s="336">
        <v>183</v>
      </c>
      <c r="B873" s="26" t="s">
        <v>7660</v>
      </c>
      <c r="C873" s="420" t="s">
        <v>7500</v>
      </c>
      <c r="D873" s="74" t="s">
        <v>10</v>
      </c>
      <c r="E873" s="74" t="s">
        <v>5743</v>
      </c>
      <c r="F873" s="405">
        <v>0.2</v>
      </c>
      <c r="G873" s="405">
        <v>0.4</v>
      </c>
      <c r="H873" s="190" t="s">
        <v>1398</v>
      </c>
      <c r="I873" s="190" t="s">
        <v>7501</v>
      </c>
      <c r="J873" s="333"/>
    </row>
    <row r="874" spans="1:10" ht="15" customHeight="1" x14ac:dyDescent="0.25">
      <c r="A874" s="336">
        <v>184</v>
      </c>
      <c r="B874" s="26" t="s">
        <v>7661</v>
      </c>
      <c r="C874" s="420" t="s">
        <v>7482</v>
      </c>
      <c r="D874" s="74" t="s">
        <v>10</v>
      </c>
      <c r="E874" s="74" t="s">
        <v>5743</v>
      </c>
      <c r="F874" s="405">
        <v>0.15</v>
      </c>
      <c r="G874" s="405">
        <v>0.3</v>
      </c>
      <c r="H874" s="190" t="s">
        <v>1398</v>
      </c>
      <c r="I874" s="138" t="s">
        <v>1566</v>
      </c>
      <c r="J874" s="333"/>
    </row>
    <row r="875" spans="1:10" ht="15" customHeight="1" x14ac:dyDescent="0.25">
      <c r="A875" s="336">
        <v>185</v>
      </c>
      <c r="B875" s="26" t="s">
        <v>7662</v>
      </c>
      <c r="C875" s="420" t="s">
        <v>7503</v>
      </c>
      <c r="D875" s="74" t="s">
        <v>10</v>
      </c>
      <c r="E875" s="74" t="s">
        <v>5743</v>
      </c>
      <c r="F875" s="405">
        <v>0.12</v>
      </c>
      <c r="G875" s="405">
        <v>0.24</v>
      </c>
      <c r="H875" s="190" t="s">
        <v>1398</v>
      </c>
      <c r="I875" s="138" t="s">
        <v>6005</v>
      </c>
      <c r="J875" s="333"/>
    </row>
    <row r="876" spans="1:10" ht="15" customHeight="1" x14ac:dyDescent="0.25">
      <c r="A876" s="336">
        <v>186</v>
      </c>
      <c r="B876" s="26" t="s">
        <v>7663</v>
      </c>
      <c r="C876" s="420" t="s">
        <v>7552</v>
      </c>
      <c r="D876" s="74" t="s">
        <v>10</v>
      </c>
      <c r="E876" s="74" t="s">
        <v>5743</v>
      </c>
      <c r="F876" s="405">
        <v>0.2</v>
      </c>
      <c r="G876" s="405">
        <v>0.4</v>
      </c>
      <c r="H876" s="190" t="s">
        <v>1398</v>
      </c>
      <c r="I876" s="138" t="s">
        <v>6005</v>
      </c>
      <c r="J876" s="333"/>
    </row>
    <row r="877" spans="1:10" ht="15" customHeight="1" x14ac:dyDescent="0.25">
      <c r="A877" s="336">
        <v>187</v>
      </c>
      <c r="B877" s="26" t="s">
        <v>2622</v>
      </c>
      <c r="C877" s="420" t="s">
        <v>7664</v>
      </c>
      <c r="D877" s="74" t="s">
        <v>10</v>
      </c>
      <c r="E877" s="74" t="s">
        <v>5743</v>
      </c>
      <c r="F877" s="405">
        <v>0.12</v>
      </c>
      <c r="G877" s="405">
        <v>0.24</v>
      </c>
      <c r="H877" s="190" t="s">
        <v>1398</v>
      </c>
      <c r="I877" s="138" t="s">
        <v>6005</v>
      </c>
      <c r="J877" s="333"/>
    </row>
    <row r="878" spans="1:10" ht="15" customHeight="1" x14ac:dyDescent="0.25">
      <c r="A878" s="336">
        <v>188</v>
      </c>
      <c r="B878" s="26" t="s">
        <v>7665</v>
      </c>
      <c r="C878" s="420" t="s">
        <v>7482</v>
      </c>
      <c r="D878" s="74" t="s">
        <v>10</v>
      </c>
      <c r="E878" s="74" t="s">
        <v>5743</v>
      </c>
      <c r="F878" s="405">
        <v>0.36</v>
      </c>
      <c r="G878" s="405">
        <v>0.72</v>
      </c>
      <c r="H878" s="190" t="s">
        <v>1398</v>
      </c>
      <c r="I878" s="138" t="s">
        <v>1566</v>
      </c>
      <c r="J878" s="333"/>
    </row>
    <row r="879" spans="1:10" ht="15" customHeight="1" x14ac:dyDescent="0.25">
      <c r="A879" s="336">
        <v>189</v>
      </c>
      <c r="B879" s="26" t="s">
        <v>7666</v>
      </c>
      <c r="C879" s="420" t="s">
        <v>7512</v>
      </c>
      <c r="D879" s="74" t="s">
        <v>10</v>
      </c>
      <c r="E879" s="74" t="s">
        <v>5743</v>
      </c>
      <c r="F879" s="405">
        <v>0.1</v>
      </c>
      <c r="G879" s="405">
        <v>0.2</v>
      </c>
      <c r="H879" s="74">
        <v>0</v>
      </c>
      <c r="I879" s="71">
        <v>0</v>
      </c>
      <c r="J879" s="379" t="s">
        <v>6905</v>
      </c>
    </row>
    <row r="880" spans="1:10" ht="15" customHeight="1" x14ac:dyDescent="0.25">
      <c r="A880" s="336">
        <v>190</v>
      </c>
      <c r="B880" s="26" t="s">
        <v>7667</v>
      </c>
      <c r="C880" s="420" t="s">
        <v>7479</v>
      </c>
      <c r="D880" s="74" t="s">
        <v>10</v>
      </c>
      <c r="E880" s="74" t="s">
        <v>5743</v>
      </c>
      <c r="F880" s="405">
        <v>0.35</v>
      </c>
      <c r="G880" s="405">
        <v>0.7</v>
      </c>
      <c r="H880" s="72" t="s">
        <v>1398</v>
      </c>
      <c r="I880" s="71" t="s">
        <v>1561</v>
      </c>
      <c r="J880" s="333"/>
    </row>
    <row r="881" spans="1:10" ht="15" customHeight="1" x14ac:dyDescent="0.25">
      <c r="A881" s="336">
        <v>191</v>
      </c>
      <c r="B881" s="26" t="s">
        <v>7668</v>
      </c>
      <c r="C881" s="420" t="s">
        <v>7479</v>
      </c>
      <c r="D881" s="74" t="s">
        <v>10</v>
      </c>
      <c r="E881" s="74" t="s">
        <v>5743</v>
      </c>
      <c r="F881" s="405">
        <v>0.17</v>
      </c>
      <c r="G881" s="405">
        <v>0.34</v>
      </c>
      <c r="H881" s="190" t="s">
        <v>1398</v>
      </c>
      <c r="I881" s="71" t="s">
        <v>1561</v>
      </c>
      <c r="J881" s="379" t="s">
        <v>6843</v>
      </c>
    </row>
    <row r="882" spans="1:10" ht="15" customHeight="1" x14ac:dyDescent="0.25">
      <c r="A882" s="336">
        <v>192</v>
      </c>
      <c r="B882" s="26" t="s">
        <v>7669</v>
      </c>
      <c r="C882" s="420" t="s">
        <v>7510</v>
      </c>
      <c r="D882" s="74" t="s">
        <v>10</v>
      </c>
      <c r="E882" s="74" t="s">
        <v>5743</v>
      </c>
      <c r="F882" s="405">
        <v>1.44</v>
      </c>
      <c r="G882" s="405">
        <v>2.88</v>
      </c>
      <c r="H882" s="190" t="s">
        <v>1398</v>
      </c>
      <c r="I882" s="71" t="s">
        <v>3029</v>
      </c>
      <c r="J882" s="333" t="s">
        <v>7670</v>
      </c>
    </row>
    <row r="883" spans="1:10" ht="15" customHeight="1" x14ac:dyDescent="0.25">
      <c r="A883" s="336">
        <v>193</v>
      </c>
      <c r="B883" s="26" t="s">
        <v>7671</v>
      </c>
      <c r="C883" s="420" t="s">
        <v>7477</v>
      </c>
      <c r="D883" s="74" t="s">
        <v>10</v>
      </c>
      <c r="E883" s="74" t="s">
        <v>5743</v>
      </c>
      <c r="F883" s="405">
        <v>7.3999999999999996E-2</v>
      </c>
      <c r="G883" s="405">
        <v>0.15</v>
      </c>
      <c r="H883" s="190" t="s">
        <v>1398</v>
      </c>
      <c r="I883" s="190" t="s">
        <v>2898</v>
      </c>
      <c r="J883" s="333"/>
    </row>
    <row r="884" spans="1:10" ht="15" customHeight="1" x14ac:dyDescent="0.25">
      <c r="A884" s="336">
        <v>194</v>
      </c>
      <c r="B884" s="26" t="s">
        <v>7672</v>
      </c>
      <c r="C884" s="420" t="s">
        <v>7500</v>
      </c>
      <c r="D884" s="74" t="s">
        <v>10</v>
      </c>
      <c r="E884" s="74" t="s">
        <v>5743</v>
      </c>
      <c r="F884" s="405">
        <v>0.13</v>
      </c>
      <c r="G884" s="405">
        <v>0.26</v>
      </c>
      <c r="H884" s="190" t="s">
        <v>1398</v>
      </c>
      <c r="I884" s="190" t="s">
        <v>7501</v>
      </c>
      <c r="J884" s="333"/>
    </row>
    <row r="885" spans="1:10" ht="30" customHeight="1" x14ac:dyDescent="0.25">
      <c r="A885" s="336">
        <v>195</v>
      </c>
      <c r="B885" s="26" t="s">
        <v>7673</v>
      </c>
      <c r="C885" s="420" t="s">
        <v>7477</v>
      </c>
      <c r="D885" s="74" t="s">
        <v>10</v>
      </c>
      <c r="E885" s="74" t="s">
        <v>5743</v>
      </c>
      <c r="F885" s="405">
        <v>0.22999999999999998</v>
      </c>
      <c r="G885" s="405">
        <v>0.46</v>
      </c>
      <c r="H885" s="190" t="s">
        <v>1398</v>
      </c>
      <c r="I885" s="190" t="s">
        <v>2898</v>
      </c>
      <c r="J885" s="379" t="s">
        <v>6843</v>
      </c>
    </row>
    <row r="886" spans="1:10" ht="15" customHeight="1" x14ac:dyDescent="0.25">
      <c r="A886" s="336">
        <v>196</v>
      </c>
      <c r="B886" s="26" t="s">
        <v>7674</v>
      </c>
      <c r="C886" s="420" t="s">
        <v>7552</v>
      </c>
      <c r="D886" s="74" t="s">
        <v>10</v>
      </c>
      <c r="E886" s="74" t="s">
        <v>5743</v>
      </c>
      <c r="F886" s="405">
        <v>0.12</v>
      </c>
      <c r="G886" s="405">
        <v>0.24</v>
      </c>
      <c r="H886" s="190" t="s">
        <v>1398</v>
      </c>
      <c r="I886" s="138" t="s">
        <v>6005</v>
      </c>
      <c r="J886" s="333"/>
    </row>
    <row r="887" spans="1:10" ht="15" customHeight="1" x14ac:dyDescent="0.25">
      <c r="A887" s="336">
        <v>197</v>
      </c>
      <c r="B887" s="26" t="s">
        <v>1622</v>
      </c>
      <c r="C887" s="420" t="s">
        <v>7477</v>
      </c>
      <c r="D887" s="74" t="s">
        <v>10</v>
      </c>
      <c r="E887" s="74" t="s">
        <v>5743</v>
      </c>
      <c r="F887" s="405">
        <v>0.13</v>
      </c>
      <c r="G887" s="405">
        <v>0.26</v>
      </c>
      <c r="H887" s="190" t="s">
        <v>1398</v>
      </c>
      <c r="I887" s="190" t="s">
        <v>2898</v>
      </c>
      <c r="J887" s="333"/>
    </row>
    <row r="888" spans="1:10" ht="15" customHeight="1" x14ac:dyDescent="0.25">
      <c r="A888" s="336">
        <v>198</v>
      </c>
      <c r="B888" s="26" t="s">
        <v>7675</v>
      </c>
      <c r="C888" s="420" t="s">
        <v>7512</v>
      </c>
      <c r="D888" s="74" t="s">
        <v>10</v>
      </c>
      <c r="E888" s="74" t="s">
        <v>5743</v>
      </c>
      <c r="F888" s="405">
        <v>0.46</v>
      </c>
      <c r="G888" s="405">
        <v>0.92</v>
      </c>
      <c r="H888" s="190" t="s">
        <v>1398</v>
      </c>
      <c r="I888" s="138" t="s">
        <v>7513</v>
      </c>
      <c r="J888" s="333"/>
    </row>
    <row r="889" spans="1:10" ht="15" customHeight="1" x14ac:dyDescent="0.25">
      <c r="A889" s="336">
        <v>199</v>
      </c>
      <c r="B889" s="26" t="s">
        <v>7676</v>
      </c>
      <c r="C889" s="420" t="s">
        <v>7518</v>
      </c>
      <c r="D889" s="74" t="s">
        <v>10</v>
      </c>
      <c r="E889" s="74" t="s">
        <v>5743</v>
      </c>
      <c r="F889" s="405">
        <v>0.1</v>
      </c>
      <c r="G889" s="405">
        <v>0.2</v>
      </c>
      <c r="H889" s="190" t="s">
        <v>1398</v>
      </c>
      <c r="I889" s="138" t="s">
        <v>7519</v>
      </c>
      <c r="J889" s="333"/>
    </row>
    <row r="890" spans="1:10" ht="15" customHeight="1" x14ac:dyDescent="0.25">
      <c r="A890" s="336">
        <v>200</v>
      </c>
      <c r="B890" s="26" t="s">
        <v>7677</v>
      </c>
      <c r="C890" s="420" t="s">
        <v>7479</v>
      </c>
      <c r="D890" s="74" t="s">
        <v>10</v>
      </c>
      <c r="E890" s="74" t="s">
        <v>5743</v>
      </c>
      <c r="F890" s="405">
        <v>0.1062</v>
      </c>
      <c r="G890" s="405">
        <v>0.21</v>
      </c>
      <c r="H890" s="190" t="s">
        <v>1398</v>
      </c>
      <c r="I890" s="71" t="s">
        <v>1561</v>
      </c>
      <c r="J890" s="333"/>
    </row>
    <row r="891" spans="1:10" ht="15" customHeight="1" x14ac:dyDescent="0.25">
      <c r="A891" s="336">
        <v>201</v>
      </c>
      <c r="B891" s="26" t="s">
        <v>7678</v>
      </c>
      <c r="C891" s="420" t="s">
        <v>7482</v>
      </c>
      <c r="D891" s="74" t="s">
        <v>10</v>
      </c>
      <c r="E891" s="74" t="s">
        <v>5743</v>
      </c>
      <c r="F891" s="405">
        <v>0.15</v>
      </c>
      <c r="G891" s="405">
        <v>0.3</v>
      </c>
      <c r="H891" s="74">
        <v>0</v>
      </c>
      <c r="I891" s="71">
        <v>0</v>
      </c>
      <c r="J891" s="379" t="s">
        <v>6905</v>
      </c>
    </row>
    <row r="892" spans="1:10" ht="15" customHeight="1" x14ac:dyDescent="0.25">
      <c r="A892" s="336">
        <v>202</v>
      </c>
      <c r="B892" s="26" t="s">
        <v>1623</v>
      </c>
      <c r="C892" s="420" t="s">
        <v>7582</v>
      </c>
      <c r="D892" s="74" t="s">
        <v>10</v>
      </c>
      <c r="E892" s="74" t="s">
        <v>5743</v>
      </c>
      <c r="F892" s="405">
        <v>0.4</v>
      </c>
      <c r="G892" s="405">
        <v>0.8</v>
      </c>
      <c r="H892" s="190" t="s">
        <v>1398</v>
      </c>
      <c r="I892" s="71" t="s">
        <v>6508</v>
      </c>
      <c r="J892" s="333"/>
    </row>
    <row r="893" spans="1:10" ht="30" customHeight="1" x14ac:dyDescent="0.25">
      <c r="A893" s="336">
        <v>203</v>
      </c>
      <c r="B893" s="26" t="s">
        <v>7679</v>
      </c>
      <c r="C893" s="420" t="s">
        <v>7537</v>
      </c>
      <c r="D893" s="74" t="s">
        <v>10</v>
      </c>
      <c r="E893" s="74" t="s">
        <v>5743</v>
      </c>
      <c r="F893" s="405">
        <v>0.2</v>
      </c>
      <c r="G893" s="405">
        <v>0.4</v>
      </c>
      <c r="H893" s="190" t="s">
        <v>1398</v>
      </c>
      <c r="I893" s="71" t="s">
        <v>1558</v>
      </c>
      <c r="J893" s="333"/>
    </row>
    <row r="894" spans="1:10" ht="45" customHeight="1" x14ac:dyDescent="0.25">
      <c r="A894" s="336">
        <v>204</v>
      </c>
      <c r="B894" s="26" t="s">
        <v>7680</v>
      </c>
      <c r="C894" s="420" t="s">
        <v>7537</v>
      </c>
      <c r="D894" s="74" t="s">
        <v>10</v>
      </c>
      <c r="E894" s="74" t="s">
        <v>5743</v>
      </c>
      <c r="F894" s="405">
        <v>0.09</v>
      </c>
      <c r="G894" s="405">
        <v>0.18</v>
      </c>
      <c r="H894" s="190" t="s">
        <v>1398</v>
      </c>
      <c r="I894" s="71" t="s">
        <v>1558</v>
      </c>
      <c r="J894" s="333" t="s">
        <v>7681</v>
      </c>
    </row>
    <row r="895" spans="1:10" ht="15" customHeight="1" x14ac:dyDescent="0.25">
      <c r="A895" s="336">
        <v>205</v>
      </c>
      <c r="B895" s="26" t="s">
        <v>1567</v>
      </c>
      <c r="C895" s="420" t="s">
        <v>7537</v>
      </c>
      <c r="D895" s="74" t="s">
        <v>10</v>
      </c>
      <c r="E895" s="74" t="s">
        <v>5743</v>
      </c>
      <c r="F895" s="405">
        <v>0.13</v>
      </c>
      <c r="G895" s="405">
        <v>0.26</v>
      </c>
      <c r="H895" s="190" t="s">
        <v>1398</v>
      </c>
      <c r="I895" s="71" t="s">
        <v>1558</v>
      </c>
      <c r="J895" s="333"/>
    </row>
    <row r="896" spans="1:10" ht="15" customHeight="1" x14ac:dyDescent="0.25">
      <c r="A896" s="336">
        <v>206</v>
      </c>
      <c r="B896" s="26" t="s">
        <v>366</v>
      </c>
      <c r="C896" s="420" t="s">
        <v>7512</v>
      </c>
      <c r="D896" s="74" t="s">
        <v>10</v>
      </c>
      <c r="E896" s="74" t="s">
        <v>5743</v>
      </c>
      <c r="F896" s="405">
        <v>1</v>
      </c>
      <c r="G896" s="405">
        <v>2</v>
      </c>
      <c r="H896" s="72" t="s">
        <v>1398</v>
      </c>
      <c r="I896" s="71" t="s">
        <v>7513</v>
      </c>
      <c r="J896" s="333"/>
    </row>
    <row r="897" spans="1:10" ht="15" customHeight="1" x14ac:dyDescent="0.25">
      <c r="A897" s="336">
        <v>207</v>
      </c>
      <c r="B897" s="26" t="s">
        <v>7682</v>
      </c>
      <c r="C897" s="420" t="s">
        <v>7552</v>
      </c>
      <c r="D897" s="74" t="s">
        <v>10</v>
      </c>
      <c r="E897" s="74" t="s">
        <v>5743</v>
      </c>
      <c r="F897" s="405">
        <v>0.14000000000000001</v>
      </c>
      <c r="G897" s="405">
        <v>0.28000000000000003</v>
      </c>
      <c r="H897" s="190" t="s">
        <v>1398</v>
      </c>
      <c r="I897" s="138" t="s">
        <v>6005</v>
      </c>
      <c r="J897" s="333"/>
    </row>
    <row r="898" spans="1:10" ht="15" customHeight="1" x14ac:dyDescent="0.25">
      <c r="A898" s="336">
        <v>208</v>
      </c>
      <c r="B898" s="26" t="s">
        <v>7683</v>
      </c>
      <c r="C898" s="420" t="s">
        <v>7504</v>
      </c>
      <c r="D898" s="74" t="s">
        <v>10</v>
      </c>
      <c r="E898" s="74" t="s">
        <v>5743</v>
      </c>
      <c r="F898" s="405">
        <v>0.28000000000000003</v>
      </c>
      <c r="G898" s="405">
        <v>0.56000000000000005</v>
      </c>
      <c r="H898" s="190" t="s">
        <v>1398</v>
      </c>
      <c r="I898" s="71" t="s">
        <v>2906</v>
      </c>
      <c r="J898" s="333"/>
    </row>
    <row r="899" spans="1:10" ht="15" customHeight="1" x14ac:dyDescent="0.25">
      <c r="A899" s="336">
        <v>209</v>
      </c>
      <c r="B899" s="26" t="s">
        <v>7684</v>
      </c>
      <c r="C899" s="420" t="s">
        <v>7537</v>
      </c>
      <c r="D899" s="74" t="s">
        <v>10</v>
      </c>
      <c r="E899" s="74"/>
      <c r="F899" s="405">
        <v>0.4</v>
      </c>
      <c r="G899" s="405">
        <v>0.8</v>
      </c>
      <c r="H899" s="190" t="s">
        <v>1398</v>
      </c>
      <c r="I899" s="71" t="s">
        <v>1486</v>
      </c>
      <c r="J899" s="333"/>
    </row>
    <row r="900" spans="1:10" ht="15" customHeight="1" x14ac:dyDescent="0.25">
      <c r="A900" s="336">
        <v>210</v>
      </c>
      <c r="B900" s="26" t="s">
        <v>367</v>
      </c>
      <c r="C900" s="420" t="s">
        <v>7518</v>
      </c>
      <c r="D900" s="74" t="s">
        <v>10</v>
      </c>
      <c r="E900" s="74" t="s">
        <v>5743</v>
      </c>
      <c r="F900" s="405">
        <v>0.2</v>
      </c>
      <c r="G900" s="405">
        <v>0.4</v>
      </c>
      <c r="H900" s="190" t="s">
        <v>1398</v>
      </c>
      <c r="I900" s="138" t="s">
        <v>7519</v>
      </c>
      <c r="J900" s="333"/>
    </row>
    <row r="901" spans="1:10" ht="30" customHeight="1" x14ac:dyDescent="0.25">
      <c r="A901" s="336">
        <v>211</v>
      </c>
      <c r="B901" s="26" t="s">
        <v>7685</v>
      </c>
      <c r="C901" s="420" t="s">
        <v>7512</v>
      </c>
      <c r="D901" s="74" t="s">
        <v>10</v>
      </c>
      <c r="E901" s="74" t="s">
        <v>5743</v>
      </c>
      <c r="F901" s="405">
        <v>0.39</v>
      </c>
      <c r="G901" s="405">
        <v>0.78</v>
      </c>
      <c r="H901" s="190" t="s">
        <v>1398</v>
      </c>
      <c r="I901" s="138" t="s">
        <v>7513</v>
      </c>
      <c r="J901" s="333"/>
    </row>
    <row r="902" spans="1:10" ht="15" customHeight="1" x14ac:dyDescent="0.25">
      <c r="A902" s="336">
        <v>212</v>
      </c>
      <c r="B902" s="26" t="s">
        <v>7686</v>
      </c>
      <c r="C902" s="420" t="s">
        <v>7503</v>
      </c>
      <c r="D902" s="74" t="s">
        <v>10</v>
      </c>
      <c r="E902" s="74" t="s">
        <v>5743</v>
      </c>
      <c r="F902" s="405">
        <v>0.22</v>
      </c>
      <c r="G902" s="405">
        <v>0.44</v>
      </c>
      <c r="H902" s="190" t="s">
        <v>1398</v>
      </c>
      <c r="I902" s="138" t="s">
        <v>6005</v>
      </c>
      <c r="J902" s="333"/>
    </row>
    <row r="903" spans="1:10" ht="15" customHeight="1" x14ac:dyDescent="0.25">
      <c r="A903" s="336">
        <v>213</v>
      </c>
      <c r="B903" s="26" t="s">
        <v>7687</v>
      </c>
      <c r="C903" s="420" t="s">
        <v>7552</v>
      </c>
      <c r="D903" s="74" t="s">
        <v>10</v>
      </c>
      <c r="E903" s="74" t="s">
        <v>5743</v>
      </c>
      <c r="F903" s="405">
        <v>0.3</v>
      </c>
      <c r="G903" s="405">
        <v>0.6</v>
      </c>
      <c r="H903" s="190" t="s">
        <v>1398</v>
      </c>
      <c r="I903" s="138" t="s">
        <v>6005</v>
      </c>
      <c r="J903" s="333"/>
    </row>
    <row r="904" spans="1:10" ht="15" customHeight="1" x14ac:dyDescent="0.25">
      <c r="A904" s="336">
        <v>214</v>
      </c>
      <c r="B904" s="26" t="s">
        <v>7688</v>
      </c>
      <c r="C904" s="420" t="s">
        <v>7482</v>
      </c>
      <c r="D904" s="74" t="s">
        <v>10</v>
      </c>
      <c r="E904" s="74" t="s">
        <v>5743</v>
      </c>
      <c r="F904" s="405">
        <v>0.2</v>
      </c>
      <c r="G904" s="405">
        <v>0.4</v>
      </c>
      <c r="H904" s="190" t="s">
        <v>1398</v>
      </c>
      <c r="I904" s="138" t="s">
        <v>1659</v>
      </c>
      <c r="J904" s="333"/>
    </row>
    <row r="905" spans="1:10" ht="30" customHeight="1" x14ac:dyDescent="0.25">
      <c r="A905" s="336">
        <v>215</v>
      </c>
      <c r="B905" s="26" t="s">
        <v>7689</v>
      </c>
      <c r="C905" s="420" t="s">
        <v>7512</v>
      </c>
      <c r="D905" s="74" t="s">
        <v>10</v>
      </c>
      <c r="E905" s="74" t="s">
        <v>5743</v>
      </c>
      <c r="F905" s="405">
        <v>0.55000000000000004</v>
      </c>
      <c r="G905" s="405">
        <v>1.1000000000000001</v>
      </c>
      <c r="H905" s="190" t="s">
        <v>1398</v>
      </c>
      <c r="I905" s="138" t="s">
        <v>7513</v>
      </c>
      <c r="J905" s="379"/>
    </row>
    <row r="906" spans="1:10" ht="30" customHeight="1" x14ac:dyDescent="0.25">
      <c r="A906" s="336">
        <v>216</v>
      </c>
      <c r="B906" s="26" t="s">
        <v>7690</v>
      </c>
      <c r="C906" s="420" t="s">
        <v>7504</v>
      </c>
      <c r="D906" s="74" t="s">
        <v>10</v>
      </c>
      <c r="E906" s="74" t="s">
        <v>5743</v>
      </c>
      <c r="F906" s="405">
        <v>0.63</v>
      </c>
      <c r="G906" s="405">
        <v>1.26</v>
      </c>
      <c r="H906" s="190" t="s">
        <v>1398</v>
      </c>
      <c r="I906" s="71" t="s">
        <v>2906</v>
      </c>
      <c r="J906" s="333"/>
    </row>
    <row r="907" spans="1:10" ht="15" customHeight="1" x14ac:dyDescent="0.25">
      <c r="A907" s="336">
        <v>217</v>
      </c>
      <c r="B907" s="26" t="s">
        <v>7691</v>
      </c>
      <c r="C907" s="420" t="s">
        <v>7487</v>
      </c>
      <c r="D907" s="74" t="s">
        <v>7492</v>
      </c>
      <c r="E907" s="74" t="s">
        <v>5743</v>
      </c>
      <c r="F907" s="405">
        <v>0.18</v>
      </c>
      <c r="G907" s="405">
        <v>0.36</v>
      </c>
      <c r="H907" s="72" t="s">
        <v>45</v>
      </c>
      <c r="I907" s="71" t="s">
        <v>1548</v>
      </c>
      <c r="J907" s="333"/>
    </row>
    <row r="908" spans="1:10" ht="15" customHeight="1" x14ac:dyDescent="0.25">
      <c r="A908" s="336">
        <v>218</v>
      </c>
      <c r="B908" s="26" t="s">
        <v>1626</v>
      </c>
      <c r="C908" s="420" t="s">
        <v>7524</v>
      </c>
      <c r="D908" s="74" t="s">
        <v>10</v>
      </c>
      <c r="E908" s="74" t="s">
        <v>5743</v>
      </c>
      <c r="F908" s="405">
        <v>0.28000000000000003</v>
      </c>
      <c r="G908" s="405">
        <v>0.56000000000000005</v>
      </c>
      <c r="H908" s="190" t="s">
        <v>1398</v>
      </c>
      <c r="I908" s="71" t="s">
        <v>1561</v>
      </c>
      <c r="J908" s="333"/>
    </row>
    <row r="909" spans="1:10" ht="15" customHeight="1" x14ac:dyDescent="0.25">
      <c r="A909" s="336">
        <v>219</v>
      </c>
      <c r="B909" s="26" t="s">
        <v>7692</v>
      </c>
      <c r="C909" s="420" t="s">
        <v>7537</v>
      </c>
      <c r="D909" s="74" t="s">
        <v>10</v>
      </c>
      <c r="E909" s="74" t="s">
        <v>5743</v>
      </c>
      <c r="F909" s="405">
        <v>0.3</v>
      </c>
      <c r="G909" s="405">
        <v>0.6</v>
      </c>
      <c r="H909" s="190" t="s">
        <v>1398</v>
      </c>
      <c r="I909" s="71" t="s">
        <v>1558</v>
      </c>
      <c r="J909" s="333"/>
    </row>
    <row r="910" spans="1:10" ht="15" customHeight="1" x14ac:dyDescent="0.25">
      <c r="A910" s="336">
        <v>220</v>
      </c>
      <c r="B910" s="26" t="s">
        <v>7693</v>
      </c>
      <c r="C910" s="420" t="s">
        <v>7582</v>
      </c>
      <c r="D910" s="74" t="s">
        <v>10</v>
      </c>
      <c r="E910" s="74" t="s">
        <v>5743</v>
      </c>
      <c r="F910" s="405">
        <v>0.4</v>
      </c>
      <c r="G910" s="405">
        <v>0.8</v>
      </c>
      <c r="H910" s="190" t="s">
        <v>1398</v>
      </c>
      <c r="I910" s="71" t="s">
        <v>6508</v>
      </c>
      <c r="J910" s="333"/>
    </row>
    <row r="911" spans="1:10" ht="15" customHeight="1" x14ac:dyDescent="0.25">
      <c r="A911" s="336">
        <v>221</v>
      </c>
      <c r="B911" s="26" t="s">
        <v>7694</v>
      </c>
      <c r="C911" s="420" t="s">
        <v>7524</v>
      </c>
      <c r="D911" s="74" t="s">
        <v>10</v>
      </c>
      <c r="E911" s="74" t="s">
        <v>5743</v>
      </c>
      <c r="F911" s="405">
        <v>0.08</v>
      </c>
      <c r="G911" s="405">
        <v>0.16</v>
      </c>
      <c r="H911" s="190" t="s">
        <v>1398</v>
      </c>
      <c r="I911" s="71" t="s">
        <v>1561</v>
      </c>
      <c r="J911" s="333"/>
    </row>
    <row r="912" spans="1:10" ht="30" customHeight="1" x14ac:dyDescent="0.25">
      <c r="A912" s="336">
        <v>222</v>
      </c>
      <c r="B912" s="26" t="s">
        <v>7695</v>
      </c>
      <c r="C912" s="420" t="s">
        <v>7524</v>
      </c>
      <c r="D912" s="74" t="s">
        <v>10</v>
      </c>
      <c r="E912" s="74" t="s">
        <v>5743</v>
      </c>
      <c r="F912" s="405">
        <v>0.52</v>
      </c>
      <c r="G912" s="405">
        <v>1.04</v>
      </c>
      <c r="H912" s="190" t="s">
        <v>1398</v>
      </c>
      <c r="I912" s="71" t="s">
        <v>1561</v>
      </c>
      <c r="J912" s="333"/>
    </row>
    <row r="913" spans="1:10" ht="30" customHeight="1" x14ac:dyDescent="0.25">
      <c r="A913" s="336">
        <v>223</v>
      </c>
      <c r="B913" s="26" t="s">
        <v>7696</v>
      </c>
      <c r="C913" s="420" t="s">
        <v>7477</v>
      </c>
      <c r="D913" s="74" t="s">
        <v>10</v>
      </c>
      <c r="E913" s="74" t="s">
        <v>5743</v>
      </c>
      <c r="F913" s="405">
        <v>0.3</v>
      </c>
      <c r="G913" s="405">
        <v>0.6</v>
      </c>
      <c r="H913" s="190" t="s">
        <v>1398</v>
      </c>
      <c r="I913" s="190" t="s">
        <v>2898</v>
      </c>
      <c r="J913" s="333"/>
    </row>
    <row r="914" spans="1:10" ht="15" customHeight="1" x14ac:dyDescent="0.25">
      <c r="A914" s="336">
        <v>224</v>
      </c>
      <c r="B914" s="26" t="s">
        <v>7697</v>
      </c>
      <c r="C914" s="420" t="s">
        <v>7508</v>
      </c>
      <c r="D914" s="74" t="s">
        <v>10</v>
      </c>
      <c r="E914" s="74" t="s">
        <v>5743</v>
      </c>
      <c r="F914" s="405">
        <v>0.4</v>
      </c>
      <c r="G914" s="405">
        <v>0.8</v>
      </c>
      <c r="H914" s="190" t="s">
        <v>1398</v>
      </c>
      <c r="I914" s="71" t="s">
        <v>6508</v>
      </c>
      <c r="J914" s="333"/>
    </row>
    <row r="915" spans="1:10" ht="15" customHeight="1" x14ac:dyDescent="0.25">
      <c r="A915" s="336">
        <v>225</v>
      </c>
      <c r="B915" s="26" t="s">
        <v>7698</v>
      </c>
      <c r="C915" s="420" t="s">
        <v>7552</v>
      </c>
      <c r="D915" s="74" t="s">
        <v>10</v>
      </c>
      <c r="E915" s="74" t="s">
        <v>5743</v>
      </c>
      <c r="F915" s="405">
        <v>0.23</v>
      </c>
      <c r="G915" s="405">
        <v>0.46</v>
      </c>
      <c r="H915" s="190" t="s">
        <v>1398</v>
      </c>
      <c r="I915" s="138" t="s">
        <v>6005</v>
      </c>
      <c r="J915" s="333"/>
    </row>
    <row r="916" spans="1:10" ht="15" customHeight="1" x14ac:dyDescent="0.25">
      <c r="A916" s="336">
        <v>226</v>
      </c>
      <c r="B916" s="26" t="s">
        <v>7699</v>
      </c>
      <c r="C916" s="420" t="s">
        <v>7582</v>
      </c>
      <c r="D916" s="74" t="s">
        <v>10</v>
      </c>
      <c r="E916" s="74" t="s">
        <v>5743</v>
      </c>
      <c r="F916" s="405">
        <v>0.18</v>
      </c>
      <c r="G916" s="405">
        <v>0.36</v>
      </c>
      <c r="H916" s="190" t="s">
        <v>1398</v>
      </c>
      <c r="I916" s="71" t="s">
        <v>6508</v>
      </c>
      <c r="J916" s="333"/>
    </row>
    <row r="917" spans="1:10" ht="15" customHeight="1" x14ac:dyDescent="0.25">
      <c r="A917" s="336">
        <v>227</v>
      </c>
      <c r="B917" s="26" t="s">
        <v>369</v>
      </c>
      <c r="C917" s="420" t="s">
        <v>7491</v>
      </c>
      <c r="D917" s="74" t="s">
        <v>10</v>
      </c>
      <c r="E917" s="74" t="s">
        <v>5743</v>
      </c>
      <c r="F917" s="405">
        <v>0.2</v>
      </c>
      <c r="G917" s="405">
        <v>0.4</v>
      </c>
      <c r="H917" s="190" t="s">
        <v>1398</v>
      </c>
      <c r="I917" s="138" t="s">
        <v>5866</v>
      </c>
      <c r="J917" s="333"/>
    </row>
    <row r="918" spans="1:10" ht="15" customHeight="1" x14ac:dyDescent="0.25">
      <c r="A918" s="336">
        <v>228</v>
      </c>
      <c r="B918" s="26" t="s">
        <v>7700</v>
      </c>
      <c r="C918" s="420" t="s">
        <v>7552</v>
      </c>
      <c r="D918" s="74" t="s">
        <v>10</v>
      </c>
      <c r="E918" s="74" t="s">
        <v>5743</v>
      </c>
      <c r="F918" s="405">
        <v>0.14000000000000001</v>
      </c>
      <c r="G918" s="405">
        <v>0.28000000000000003</v>
      </c>
      <c r="H918" s="190" t="s">
        <v>1398</v>
      </c>
      <c r="I918" s="138" t="s">
        <v>6005</v>
      </c>
      <c r="J918" s="333"/>
    </row>
    <row r="919" spans="1:10" ht="15" customHeight="1" x14ac:dyDescent="0.25">
      <c r="A919" s="336">
        <v>229</v>
      </c>
      <c r="B919" s="26" t="s">
        <v>7701</v>
      </c>
      <c r="C919" s="420" t="s">
        <v>7537</v>
      </c>
      <c r="D919" s="74" t="s">
        <v>10</v>
      </c>
      <c r="E919" s="74" t="s">
        <v>5743</v>
      </c>
      <c r="F919" s="405">
        <v>0.4</v>
      </c>
      <c r="G919" s="405">
        <v>0.8</v>
      </c>
      <c r="H919" s="190" t="s">
        <v>1398</v>
      </c>
      <c r="I919" s="71" t="s">
        <v>1558</v>
      </c>
      <c r="J919" s="333"/>
    </row>
    <row r="920" spans="1:10" ht="15" customHeight="1" x14ac:dyDescent="0.25">
      <c r="A920" s="336">
        <v>230</v>
      </c>
      <c r="B920" s="26" t="s">
        <v>7702</v>
      </c>
      <c r="C920" s="420" t="s">
        <v>7477</v>
      </c>
      <c r="D920" s="74" t="s">
        <v>10</v>
      </c>
      <c r="E920" s="74" t="s">
        <v>5743</v>
      </c>
      <c r="F920" s="405">
        <v>0.15</v>
      </c>
      <c r="G920" s="405">
        <v>0.3</v>
      </c>
      <c r="H920" s="190" t="s">
        <v>1398</v>
      </c>
      <c r="I920" s="190" t="s">
        <v>2898</v>
      </c>
      <c r="J920" s="333"/>
    </row>
    <row r="921" spans="1:10" ht="15" customHeight="1" x14ac:dyDescent="0.25">
      <c r="A921" s="336">
        <v>231</v>
      </c>
      <c r="B921" s="26" t="s">
        <v>7703</v>
      </c>
      <c r="C921" s="420" t="s">
        <v>7491</v>
      </c>
      <c r="D921" s="74" t="s">
        <v>10</v>
      </c>
      <c r="E921" s="74" t="s">
        <v>5743</v>
      </c>
      <c r="F921" s="405">
        <v>0.18</v>
      </c>
      <c r="G921" s="405">
        <v>0.36</v>
      </c>
      <c r="H921" s="190" t="s">
        <v>1398</v>
      </c>
      <c r="I921" s="138" t="s">
        <v>5866</v>
      </c>
      <c r="J921" s="333"/>
    </row>
    <row r="922" spans="1:10" ht="15" customHeight="1" x14ac:dyDescent="0.25">
      <c r="A922" s="336">
        <v>232</v>
      </c>
      <c r="B922" s="26" t="s">
        <v>372</v>
      </c>
      <c r="C922" s="420" t="s">
        <v>7512</v>
      </c>
      <c r="D922" s="74" t="s">
        <v>10</v>
      </c>
      <c r="E922" s="74" t="s">
        <v>5743</v>
      </c>
      <c r="F922" s="405">
        <v>0.95</v>
      </c>
      <c r="G922" s="405">
        <v>1.9</v>
      </c>
      <c r="H922" s="190" t="s">
        <v>1398</v>
      </c>
      <c r="I922" s="138" t="s">
        <v>7513</v>
      </c>
      <c r="J922" s="333"/>
    </row>
    <row r="923" spans="1:10" ht="15" customHeight="1" x14ac:dyDescent="0.25">
      <c r="A923" s="336">
        <v>233</v>
      </c>
      <c r="B923" s="26" t="s">
        <v>7704</v>
      </c>
      <c r="C923" s="420" t="s">
        <v>7630</v>
      </c>
      <c r="D923" s="74" t="s">
        <v>10</v>
      </c>
      <c r="E923" s="74" t="s">
        <v>5743</v>
      </c>
      <c r="F923" s="405">
        <v>0.1</v>
      </c>
      <c r="G923" s="405">
        <v>0.2</v>
      </c>
      <c r="H923" s="190" t="s">
        <v>1398</v>
      </c>
      <c r="I923" s="190" t="s">
        <v>2898</v>
      </c>
      <c r="J923" s="333"/>
    </row>
    <row r="924" spans="1:10" ht="15" customHeight="1" x14ac:dyDescent="0.25">
      <c r="A924" s="336">
        <v>234</v>
      </c>
      <c r="B924" s="26" t="s">
        <v>7705</v>
      </c>
      <c r="C924" s="420" t="s">
        <v>7552</v>
      </c>
      <c r="D924" s="74" t="s">
        <v>10</v>
      </c>
      <c r="E924" s="74" t="s">
        <v>5743</v>
      </c>
      <c r="F924" s="405">
        <v>0.23</v>
      </c>
      <c r="G924" s="405">
        <v>0.46</v>
      </c>
      <c r="H924" s="190" t="s">
        <v>1398</v>
      </c>
      <c r="I924" s="138" t="s">
        <v>6005</v>
      </c>
      <c r="J924" s="333"/>
    </row>
    <row r="925" spans="1:10" ht="15" customHeight="1" x14ac:dyDescent="0.25">
      <c r="A925" s="336">
        <v>235</v>
      </c>
      <c r="B925" s="26" t="s">
        <v>7706</v>
      </c>
      <c r="C925" s="420" t="s">
        <v>7500</v>
      </c>
      <c r="D925" s="74" t="s">
        <v>10</v>
      </c>
      <c r="E925" s="74" t="s">
        <v>5743</v>
      </c>
      <c r="F925" s="405">
        <v>0.2</v>
      </c>
      <c r="G925" s="405">
        <v>0.4</v>
      </c>
      <c r="H925" s="190" t="s">
        <v>1398</v>
      </c>
      <c r="I925" s="190" t="s">
        <v>7501</v>
      </c>
      <c r="J925" s="333"/>
    </row>
    <row r="926" spans="1:10" ht="15" customHeight="1" x14ac:dyDescent="0.25">
      <c r="A926" s="336">
        <v>236</v>
      </c>
      <c r="B926" s="26" t="s">
        <v>1632</v>
      </c>
      <c r="C926" s="420" t="s">
        <v>7508</v>
      </c>
      <c r="D926" s="74" t="s">
        <v>10</v>
      </c>
      <c r="E926" s="74" t="s">
        <v>5743</v>
      </c>
      <c r="F926" s="405">
        <v>0.25</v>
      </c>
      <c r="G926" s="405">
        <v>0.5</v>
      </c>
      <c r="H926" s="190" t="s">
        <v>1398</v>
      </c>
      <c r="I926" s="71" t="s">
        <v>6508</v>
      </c>
      <c r="J926" s="333"/>
    </row>
    <row r="927" spans="1:10" ht="15" customHeight="1" x14ac:dyDescent="0.25">
      <c r="A927" s="336">
        <v>237</v>
      </c>
      <c r="B927" s="26" t="s">
        <v>7707</v>
      </c>
      <c r="C927" s="420" t="s">
        <v>7500</v>
      </c>
      <c r="D927" s="74" t="s">
        <v>10</v>
      </c>
      <c r="E927" s="74" t="s">
        <v>5743</v>
      </c>
      <c r="F927" s="405">
        <v>0.34</v>
      </c>
      <c r="G927" s="405">
        <v>0.68</v>
      </c>
      <c r="H927" s="190" t="s">
        <v>1398</v>
      </c>
      <c r="I927" s="190" t="s">
        <v>7501</v>
      </c>
      <c r="J927" s="333"/>
    </row>
    <row r="928" spans="1:10" ht="15" customHeight="1" x14ac:dyDescent="0.25">
      <c r="A928" s="336">
        <v>238</v>
      </c>
      <c r="B928" s="26" t="s">
        <v>7708</v>
      </c>
      <c r="C928" s="420" t="s">
        <v>7552</v>
      </c>
      <c r="D928" s="74" t="s">
        <v>10</v>
      </c>
      <c r="E928" s="74" t="s">
        <v>5743</v>
      </c>
      <c r="F928" s="405">
        <v>0.14000000000000001</v>
      </c>
      <c r="G928" s="405">
        <v>0.28000000000000003</v>
      </c>
      <c r="H928" s="190" t="s">
        <v>1398</v>
      </c>
      <c r="I928" s="138" t="s">
        <v>6005</v>
      </c>
      <c r="J928" s="333"/>
    </row>
    <row r="929" spans="1:10" ht="15" customHeight="1" x14ac:dyDescent="0.25">
      <c r="A929" s="336">
        <v>239</v>
      </c>
      <c r="B929" s="26" t="s">
        <v>7709</v>
      </c>
      <c r="C929" s="420" t="s">
        <v>7504</v>
      </c>
      <c r="D929" s="74" t="s">
        <v>10</v>
      </c>
      <c r="E929" s="74" t="s">
        <v>5743</v>
      </c>
      <c r="F929" s="405">
        <v>0.76</v>
      </c>
      <c r="G929" s="405">
        <v>1.52</v>
      </c>
      <c r="H929" s="190" t="s">
        <v>1398</v>
      </c>
      <c r="I929" s="71" t="s">
        <v>2906</v>
      </c>
      <c r="J929" s="333"/>
    </row>
    <row r="930" spans="1:10" ht="15" customHeight="1" x14ac:dyDescent="0.25">
      <c r="A930" s="336">
        <v>240</v>
      </c>
      <c r="B930" s="26" t="s">
        <v>7710</v>
      </c>
      <c r="C930" s="420" t="s">
        <v>7508</v>
      </c>
      <c r="D930" s="74" t="s">
        <v>10</v>
      </c>
      <c r="E930" s="74" t="s">
        <v>5743</v>
      </c>
      <c r="F930" s="405">
        <v>0.8</v>
      </c>
      <c r="G930" s="405">
        <v>1.6</v>
      </c>
      <c r="H930" s="190" t="s">
        <v>1398</v>
      </c>
      <c r="I930" s="71" t="s">
        <v>6508</v>
      </c>
      <c r="J930" s="333"/>
    </row>
    <row r="931" spans="1:10" ht="15" customHeight="1" x14ac:dyDescent="0.25">
      <c r="A931" s="336">
        <v>241</v>
      </c>
      <c r="B931" s="26" t="s">
        <v>7711</v>
      </c>
      <c r="C931" s="420" t="s">
        <v>7477</v>
      </c>
      <c r="D931" s="74" t="s">
        <v>10</v>
      </c>
      <c r="E931" s="74" t="s">
        <v>5743</v>
      </c>
      <c r="F931" s="405">
        <v>0.75</v>
      </c>
      <c r="G931" s="405">
        <v>1.5</v>
      </c>
      <c r="H931" s="190" t="s">
        <v>1398</v>
      </c>
      <c r="I931" s="190" t="s">
        <v>2898</v>
      </c>
      <c r="J931" s="333"/>
    </row>
    <row r="932" spans="1:10" ht="15" customHeight="1" x14ac:dyDescent="0.25">
      <c r="A932" s="336">
        <v>242</v>
      </c>
      <c r="B932" s="26" t="s">
        <v>7712</v>
      </c>
      <c r="C932" s="420" t="s">
        <v>7477</v>
      </c>
      <c r="D932" s="74" t="s">
        <v>10</v>
      </c>
      <c r="E932" s="74" t="s">
        <v>5743</v>
      </c>
      <c r="F932" s="405">
        <v>0.4</v>
      </c>
      <c r="G932" s="405">
        <v>0.8</v>
      </c>
      <c r="H932" s="190" t="s">
        <v>1398</v>
      </c>
      <c r="I932" s="190" t="s">
        <v>2898</v>
      </c>
      <c r="J932" s="333"/>
    </row>
    <row r="933" spans="1:10" ht="15" customHeight="1" x14ac:dyDescent="0.25">
      <c r="A933" s="336">
        <v>243</v>
      </c>
      <c r="B933" s="26" t="s">
        <v>7713</v>
      </c>
      <c r="C933" s="420" t="s">
        <v>7524</v>
      </c>
      <c r="D933" s="74" t="s">
        <v>10</v>
      </c>
      <c r="E933" s="74" t="s">
        <v>5743</v>
      </c>
      <c r="F933" s="405">
        <v>0.12</v>
      </c>
      <c r="G933" s="405">
        <v>0.24</v>
      </c>
      <c r="H933" s="190" t="s">
        <v>1398</v>
      </c>
      <c r="I933" s="71" t="s">
        <v>1561</v>
      </c>
      <c r="J933" s="333"/>
    </row>
    <row r="934" spans="1:10" ht="15" customHeight="1" x14ac:dyDescent="0.25">
      <c r="A934" s="336">
        <v>244</v>
      </c>
      <c r="B934" s="26" t="s">
        <v>7714</v>
      </c>
      <c r="C934" s="420" t="s">
        <v>7552</v>
      </c>
      <c r="D934" s="74" t="s">
        <v>10</v>
      </c>
      <c r="E934" s="74" t="s">
        <v>5743</v>
      </c>
      <c r="F934" s="405">
        <v>0.1</v>
      </c>
      <c r="G934" s="405">
        <v>0.2</v>
      </c>
      <c r="H934" s="190" t="s">
        <v>1398</v>
      </c>
      <c r="I934" s="138" t="s">
        <v>6005</v>
      </c>
      <c r="J934" s="333"/>
    </row>
    <row r="935" spans="1:10" ht="15" customHeight="1" x14ac:dyDescent="0.25">
      <c r="A935" s="336">
        <v>245</v>
      </c>
      <c r="B935" s="26" t="s">
        <v>7715</v>
      </c>
      <c r="C935" s="420" t="s">
        <v>7552</v>
      </c>
      <c r="D935" s="74" t="s">
        <v>10</v>
      </c>
      <c r="E935" s="74" t="s">
        <v>5743</v>
      </c>
      <c r="F935" s="405">
        <v>0.3</v>
      </c>
      <c r="G935" s="405">
        <v>0.6</v>
      </c>
      <c r="H935" s="190" t="s">
        <v>1398</v>
      </c>
      <c r="I935" s="138" t="s">
        <v>6005</v>
      </c>
      <c r="J935" s="333"/>
    </row>
    <row r="936" spans="1:10" ht="15" customHeight="1" x14ac:dyDescent="0.25">
      <c r="A936" s="336">
        <v>246</v>
      </c>
      <c r="B936" s="26" t="s">
        <v>7716</v>
      </c>
      <c r="C936" s="420" t="s">
        <v>7510</v>
      </c>
      <c r="D936" s="74" t="s">
        <v>10</v>
      </c>
      <c r="E936" s="74" t="s">
        <v>5743</v>
      </c>
      <c r="F936" s="405">
        <v>0.18</v>
      </c>
      <c r="G936" s="405">
        <v>0.36</v>
      </c>
      <c r="H936" s="190" t="s">
        <v>1398</v>
      </c>
      <c r="I936" s="71" t="s">
        <v>3029</v>
      </c>
      <c r="J936" s="333"/>
    </row>
    <row r="937" spans="1:10" ht="15" customHeight="1" x14ac:dyDescent="0.25">
      <c r="A937" s="336">
        <v>247</v>
      </c>
      <c r="B937" s="26" t="s">
        <v>7717</v>
      </c>
      <c r="C937" s="420" t="s">
        <v>7510</v>
      </c>
      <c r="D937" s="74" t="s">
        <v>10</v>
      </c>
      <c r="E937" s="74" t="s">
        <v>5743</v>
      </c>
      <c r="F937" s="405">
        <v>0.28999999999999998</v>
      </c>
      <c r="G937" s="405">
        <v>0.57999999999999996</v>
      </c>
      <c r="H937" s="190" t="s">
        <v>1398</v>
      </c>
      <c r="I937" s="71" t="s">
        <v>3029</v>
      </c>
      <c r="J937" s="333"/>
    </row>
    <row r="938" spans="1:10" ht="15" customHeight="1" x14ac:dyDescent="0.25">
      <c r="A938" s="336">
        <v>248</v>
      </c>
      <c r="B938" s="26" t="s">
        <v>7718</v>
      </c>
      <c r="C938" s="420" t="s">
        <v>7537</v>
      </c>
      <c r="D938" s="74" t="s">
        <v>10</v>
      </c>
      <c r="E938" s="74" t="s">
        <v>5743</v>
      </c>
      <c r="F938" s="405">
        <v>0.28000000000000003</v>
      </c>
      <c r="G938" s="405">
        <v>0.56000000000000005</v>
      </c>
      <c r="H938" s="190" t="s">
        <v>1398</v>
      </c>
      <c r="I938" s="71" t="s">
        <v>1558</v>
      </c>
      <c r="J938" s="333"/>
    </row>
    <row r="939" spans="1:10" ht="15" customHeight="1" x14ac:dyDescent="0.25">
      <c r="A939" s="336">
        <v>249</v>
      </c>
      <c r="B939" s="26" t="s">
        <v>7719</v>
      </c>
      <c r="C939" s="420" t="s">
        <v>7487</v>
      </c>
      <c r="D939" s="74" t="s">
        <v>10</v>
      </c>
      <c r="E939" s="74" t="s">
        <v>5743</v>
      </c>
      <c r="F939" s="405">
        <v>0.4</v>
      </c>
      <c r="G939" s="405">
        <v>0.8</v>
      </c>
      <c r="H939" s="72" t="s">
        <v>1398</v>
      </c>
      <c r="I939" s="71" t="s">
        <v>7488</v>
      </c>
      <c r="J939" s="333"/>
    </row>
    <row r="940" spans="1:10" ht="15" customHeight="1" x14ac:dyDescent="0.25">
      <c r="A940" s="336">
        <v>250</v>
      </c>
      <c r="B940" s="26" t="s">
        <v>7720</v>
      </c>
      <c r="C940" s="420" t="s">
        <v>7552</v>
      </c>
      <c r="D940" s="74" t="s">
        <v>10</v>
      </c>
      <c r="E940" s="74" t="s">
        <v>5743</v>
      </c>
      <c r="F940" s="405">
        <v>0.4</v>
      </c>
      <c r="G940" s="405">
        <v>0.8</v>
      </c>
      <c r="H940" s="190" t="s">
        <v>1398</v>
      </c>
      <c r="I940" s="138" t="s">
        <v>6005</v>
      </c>
      <c r="J940" s="333"/>
    </row>
    <row r="941" spans="1:10" ht="15" customHeight="1" x14ac:dyDescent="0.2">
      <c r="A941" s="336">
        <v>251</v>
      </c>
      <c r="B941" s="26" t="s">
        <v>383</v>
      </c>
      <c r="C941" s="426" t="s">
        <v>7544</v>
      </c>
      <c r="D941" s="74" t="s">
        <v>10</v>
      </c>
      <c r="E941" s="74" t="s">
        <v>5743</v>
      </c>
      <c r="F941" s="405">
        <v>0.71</v>
      </c>
      <c r="G941" s="405">
        <v>1.42</v>
      </c>
      <c r="H941" s="190" t="s">
        <v>1398</v>
      </c>
      <c r="I941" s="138" t="s">
        <v>5866</v>
      </c>
      <c r="J941" s="333"/>
    </row>
    <row r="942" spans="1:10" ht="15" customHeight="1" x14ac:dyDescent="0.25">
      <c r="A942" s="336">
        <v>252</v>
      </c>
      <c r="B942" s="26" t="s">
        <v>7721</v>
      </c>
      <c r="C942" s="420" t="s">
        <v>7518</v>
      </c>
      <c r="D942" s="74" t="s">
        <v>10</v>
      </c>
      <c r="E942" s="74" t="s">
        <v>5743</v>
      </c>
      <c r="F942" s="405">
        <v>0.1</v>
      </c>
      <c r="G942" s="405">
        <v>0.2</v>
      </c>
      <c r="H942" s="190" t="s">
        <v>1398</v>
      </c>
      <c r="I942" s="138" t="s">
        <v>7519</v>
      </c>
      <c r="J942" s="333"/>
    </row>
    <row r="943" spans="1:10" ht="45" customHeight="1" x14ac:dyDescent="0.25">
      <c r="A943" s="336">
        <v>253</v>
      </c>
      <c r="B943" s="26" t="s">
        <v>7722</v>
      </c>
      <c r="C943" s="420" t="s">
        <v>7537</v>
      </c>
      <c r="D943" s="74" t="s">
        <v>10</v>
      </c>
      <c r="E943" s="74" t="s">
        <v>5743</v>
      </c>
      <c r="F943" s="405">
        <v>1.2999999999999998</v>
      </c>
      <c r="G943" s="405">
        <v>2.6</v>
      </c>
      <c r="H943" s="190" t="s">
        <v>1398</v>
      </c>
      <c r="I943" s="71" t="s">
        <v>1558</v>
      </c>
      <c r="J943" s="333"/>
    </row>
    <row r="944" spans="1:10" ht="15" customHeight="1" x14ac:dyDescent="0.25">
      <c r="A944" s="336">
        <v>254</v>
      </c>
      <c r="B944" s="26" t="s">
        <v>7723</v>
      </c>
      <c r="C944" s="420" t="s">
        <v>7537</v>
      </c>
      <c r="D944" s="74" t="s">
        <v>10</v>
      </c>
      <c r="E944" s="74" t="s">
        <v>5743</v>
      </c>
      <c r="F944" s="405">
        <v>0.23</v>
      </c>
      <c r="G944" s="405">
        <v>0.46</v>
      </c>
      <c r="H944" s="190" t="s">
        <v>1398</v>
      </c>
      <c r="I944" s="71" t="s">
        <v>1558</v>
      </c>
      <c r="J944" s="333"/>
    </row>
    <row r="945" spans="1:10" ht="30" customHeight="1" x14ac:dyDescent="0.25">
      <c r="A945" s="336">
        <v>255</v>
      </c>
      <c r="B945" s="26" t="s">
        <v>7724</v>
      </c>
      <c r="C945" s="420" t="s">
        <v>7537</v>
      </c>
      <c r="D945" s="74" t="s">
        <v>10</v>
      </c>
      <c r="E945" s="74" t="s">
        <v>5743</v>
      </c>
      <c r="F945" s="405">
        <v>0.12</v>
      </c>
      <c r="G945" s="405">
        <v>0.24</v>
      </c>
      <c r="H945" s="190" t="s">
        <v>1398</v>
      </c>
      <c r="I945" s="71" t="s">
        <v>1558</v>
      </c>
      <c r="J945" s="333"/>
    </row>
    <row r="946" spans="1:10" ht="30" customHeight="1" x14ac:dyDescent="0.25">
      <c r="A946" s="336">
        <v>256</v>
      </c>
      <c r="B946" s="26" t="s">
        <v>7725</v>
      </c>
      <c r="C946" s="420" t="s">
        <v>7537</v>
      </c>
      <c r="D946" s="74" t="s">
        <v>10</v>
      </c>
      <c r="E946" s="74" t="s">
        <v>5743</v>
      </c>
      <c r="F946" s="405">
        <v>0.23</v>
      </c>
      <c r="G946" s="405">
        <v>0.46</v>
      </c>
      <c r="H946" s="190" t="s">
        <v>1398</v>
      </c>
      <c r="I946" s="71" t="s">
        <v>1558</v>
      </c>
      <c r="J946" s="333" t="s">
        <v>7726</v>
      </c>
    </row>
    <row r="947" spans="1:10" ht="60" customHeight="1" x14ac:dyDescent="0.25">
      <c r="A947" s="336">
        <v>257</v>
      </c>
      <c r="B947" s="26" t="s">
        <v>7727</v>
      </c>
      <c r="C947" s="420" t="s">
        <v>7504</v>
      </c>
      <c r="D947" s="74" t="s">
        <v>10</v>
      </c>
      <c r="E947" s="74" t="s">
        <v>5743</v>
      </c>
      <c r="F947" s="405">
        <v>1.6</v>
      </c>
      <c r="G947" s="405">
        <v>3.2</v>
      </c>
      <c r="H947" s="190" t="s">
        <v>1398</v>
      </c>
      <c r="I947" s="71" t="s">
        <v>2906</v>
      </c>
      <c r="J947" s="333"/>
    </row>
    <row r="948" spans="1:10" ht="15" customHeight="1" x14ac:dyDescent="0.25">
      <c r="A948" s="336">
        <v>258</v>
      </c>
      <c r="B948" s="26" t="s">
        <v>7728</v>
      </c>
      <c r="C948" s="420" t="s">
        <v>7482</v>
      </c>
      <c r="D948" s="74" t="s">
        <v>10</v>
      </c>
      <c r="E948" s="74" t="s">
        <v>5743</v>
      </c>
      <c r="F948" s="405">
        <v>0.78</v>
      </c>
      <c r="G948" s="405">
        <v>1.56</v>
      </c>
      <c r="H948" s="190" t="s">
        <v>1398</v>
      </c>
      <c r="I948" s="138" t="s">
        <v>1566</v>
      </c>
      <c r="J948" s="333"/>
    </row>
    <row r="949" spans="1:10" ht="30" customHeight="1" x14ac:dyDescent="0.25">
      <c r="A949" s="336">
        <v>259</v>
      </c>
      <c r="B949" s="26" t="s">
        <v>7729</v>
      </c>
      <c r="C949" s="420" t="s">
        <v>7487</v>
      </c>
      <c r="D949" s="74" t="s">
        <v>10</v>
      </c>
      <c r="E949" s="74" t="s">
        <v>5743</v>
      </c>
      <c r="F949" s="405">
        <v>0.15</v>
      </c>
      <c r="G949" s="405">
        <v>0.3</v>
      </c>
      <c r="H949" s="190" t="s">
        <v>1398</v>
      </c>
      <c r="I949" s="138" t="s">
        <v>7488</v>
      </c>
      <c r="J949" s="333"/>
    </row>
    <row r="950" spans="1:10" ht="15" customHeight="1" x14ac:dyDescent="0.25">
      <c r="A950" s="336">
        <v>260</v>
      </c>
      <c r="B950" s="26" t="s">
        <v>7730</v>
      </c>
      <c r="C950" s="420" t="s">
        <v>7482</v>
      </c>
      <c r="D950" s="74" t="s">
        <v>10</v>
      </c>
      <c r="E950" s="74" t="s">
        <v>5743</v>
      </c>
      <c r="F950" s="405">
        <v>0.6</v>
      </c>
      <c r="G950" s="405">
        <v>1.2</v>
      </c>
      <c r="H950" s="190" t="s">
        <v>1398</v>
      </c>
      <c r="I950" s="138" t="s">
        <v>1566</v>
      </c>
      <c r="J950" s="333"/>
    </row>
    <row r="951" spans="1:10" ht="15" customHeight="1" x14ac:dyDescent="0.25">
      <c r="A951" s="336">
        <v>261</v>
      </c>
      <c r="B951" s="26" t="s">
        <v>1634</v>
      </c>
      <c r="C951" s="420" t="s">
        <v>7518</v>
      </c>
      <c r="D951" s="74" t="s">
        <v>10</v>
      </c>
      <c r="E951" s="74" t="s">
        <v>5743</v>
      </c>
      <c r="F951" s="405">
        <v>0.22</v>
      </c>
      <c r="G951" s="405">
        <v>0.44</v>
      </c>
      <c r="H951" s="190" t="s">
        <v>1398</v>
      </c>
      <c r="I951" s="138" t="s">
        <v>7519</v>
      </c>
      <c r="J951" s="333"/>
    </row>
    <row r="952" spans="1:10" ht="15" customHeight="1" x14ac:dyDescent="0.25">
      <c r="A952" s="336">
        <v>262</v>
      </c>
      <c r="B952" s="26" t="s">
        <v>7731</v>
      </c>
      <c r="C952" s="420" t="s">
        <v>7500</v>
      </c>
      <c r="D952" s="74" t="s">
        <v>10</v>
      </c>
      <c r="E952" s="74" t="s">
        <v>5743</v>
      </c>
      <c r="F952" s="405">
        <v>0.05</v>
      </c>
      <c r="G952" s="405">
        <v>0.1</v>
      </c>
      <c r="H952" s="190" t="s">
        <v>1398</v>
      </c>
      <c r="I952" s="190" t="s">
        <v>7501</v>
      </c>
      <c r="J952" s="333"/>
    </row>
    <row r="953" spans="1:10" ht="15" customHeight="1" x14ac:dyDescent="0.25">
      <c r="A953" s="336">
        <v>263</v>
      </c>
      <c r="B953" s="26" t="s">
        <v>7732</v>
      </c>
      <c r="C953" s="420" t="s">
        <v>7500</v>
      </c>
      <c r="D953" s="74" t="s">
        <v>10</v>
      </c>
      <c r="E953" s="74" t="s">
        <v>5743</v>
      </c>
      <c r="F953" s="405">
        <v>0.32</v>
      </c>
      <c r="G953" s="405">
        <v>0.64</v>
      </c>
      <c r="H953" s="190" t="s">
        <v>1398</v>
      </c>
      <c r="I953" s="190" t="s">
        <v>7501</v>
      </c>
      <c r="J953" s="333"/>
    </row>
    <row r="954" spans="1:10" ht="15" customHeight="1" x14ac:dyDescent="0.25">
      <c r="A954" s="336">
        <v>264</v>
      </c>
      <c r="B954" s="26" t="s">
        <v>7733</v>
      </c>
      <c r="C954" s="420" t="s">
        <v>7552</v>
      </c>
      <c r="D954" s="74" t="s">
        <v>10</v>
      </c>
      <c r="E954" s="74" t="s">
        <v>5743</v>
      </c>
      <c r="F954" s="405">
        <v>0.3</v>
      </c>
      <c r="G954" s="405">
        <v>0.6</v>
      </c>
      <c r="H954" s="190" t="s">
        <v>1398</v>
      </c>
      <c r="I954" s="138" t="s">
        <v>6005</v>
      </c>
      <c r="J954" s="333"/>
    </row>
    <row r="955" spans="1:10" ht="15" customHeight="1" x14ac:dyDescent="0.25">
      <c r="A955" s="336">
        <v>265</v>
      </c>
      <c r="B955" s="26" t="s">
        <v>7734</v>
      </c>
      <c r="C955" s="420" t="s">
        <v>7508</v>
      </c>
      <c r="D955" s="74" t="s">
        <v>10</v>
      </c>
      <c r="E955" s="74" t="s">
        <v>5743</v>
      </c>
      <c r="F955" s="405">
        <v>0.24</v>
      </c>
      <c r="G955" s="405">
        <v>0.48</v>
      </c>
      <c r="H955" s="74">
        <v>0</v>
      </c>
      <c r="I955" s="71">
        <v>0</v>
      </c>
      <c r="J955" s="379" t="s">
        <v>6905</v>
      </c>
    </row>
    <row r="956" spans="1:10" ht="15" customHeight="1" x14ac:dyDescent="0.25">
      <c r="A956" s="336">
        <v>266</v>
      </c>
      <c r="B956" s="26" t="s">
        <v>7735</v>
      </c>
      <c r="C956" s="420" t="s">
        <v>7518</v>
      </c>
      <c r="D956" s="74" t="s">
        <v>10</v>
      </c>
      <c r="E956" s="74" t="s">
        <v>5743</v>
      </c>
      <c r="F956" s="405">
        <v>0.12</v>
      </c>
      <c r="G956" s="405">
        <v>0.24</v>
      </c>
      <c r="H956" s="190" t="s">
        <v>1398</v>
      </c>
      <c r="I956" s="138" t="s">
        <v>7519</v>
      </c>
      <c r="J956" s="333"/>
    </row>
    <row r="957" spans="1:10" ht="15" customHeight="1" x14ac:dyDescent="0.25">
      <c r="A957" s="336">
        <v>267</v>
      </c>
      <c r="B957" s="26" t="s">
        <v>7736</v>
      </c>
      <c r="C957" s="420" t="s">
        <v>7479</v>
      </c>
      <c r="D957" s="74" t="s">
        <v>10</v>
      </c>
      <c r="E957" s="74" t="s">
        <v>5743</v>
      </c>
      <c r="F957" s="405">
        <v>0.2</v>
      </c>
      <c r="G957" s="405">
        <v>0.4</v>
      </c>
      <c r="H957" s="190" t="s">
        <v>1398</v>
      </c>
      <c r="I957" s="71" t="s">
        <v>1561</v>
      </c>
      <c r="J957" s="333"/>
    </row>
    <row r="958" spans="1:10" ht="15" customHeight="1" x14ac:dyDescent="0.25">
      <c r="A958" s="336">
        <v>268</v>
      </c>
      <c r="B958" s="26" t="s">
        <v>7737</v>
      </c>
      <c r="C958" s="420" t="s">
        <v>7482</v>
      </c>
      <c r="D958" s="74" t="s">
        <v>10</v>
      </c>
      <c r="E958" s="74" t="s">
        <v>5743</v>
      </c>
      <c r="F958" s="405">
        <v>0.04</v>
      </c>
      <c r="G958" s="405">
        <v>0.08</v>
      </c>
      <c r="H958" s="190" t="s">
        <v>1398</v>
      </c>
      <c r="I958" s="138" t="s">
        <v>1566</v>
      </c>
      <c r="J958" s="333"/>
    </row>
    <row r="959" spans="1:10" ht="15" customHeight="1" x14ac:dyDescent="0.25">
      <c r="A959" s="336">
        <v>269</v>
      </c>
      <c r="B959" s="26" t="s">
        <v>7738</v>
      </c>
      <c r="C959" s="420" t="s">
        <v>7482</v>
      </c>
      <c r="D959" s="74" t="s">
        <v>10</v>
      </c>
      <c r="E959" s="74" t="s">
        <v>5743</v>
      </c>
      <c r="F959" s="405">
        <v>0.11</v>
      </c>
      <c r="G959" s="405">
        <v>0.22</v>
      </c>
      <c r="H959" s="190" t="s">
        <v>1398</v>
      </c>
      <c r="I959" s="138" t="s">
        <v>1566</v>
      </c>
      <c r="J959" s="333"/>
    </row>
    <row r="960" spans="1:10" ht="15" customHeight="1" x14ac:dyDescent="0.25">
      <c r="A960" s="336">
        <v>270</v>
      </c>
      <c r="B960" s="26" t="s">
        <v>386</v>
      </c>
      <c r="C960" s="420" t="s">
        <v>7630</v>
      </c>
      <c r="D960" s="74" t="s">
        <v>10</v>
      </c>
      <c r="E960" s="74" t="s">
        <v>5743</v>
      </c>
      <c r="F960" s="405">
        <v>0.44</v>
      </c>
      <c r="G960" s="405">
        <v>0.88</v>
      </c>
      <c r="H960" s="190" t="s">
        <v>1398</v>
      </c>
      <c r="I960" s="71" t="s">
        <v>2898</v>
      </c>
      <c r="J960" s="333"/>
    </row>
    <row r="961" spans="1:10" ht="15" customHeight="1" x14ac:dyDescent="0.25">
      <c r="A961" s="336">
        <v>271</v>
      </c>
      <c r="B961" s="26" t="s">
        <v>2769</v>
      </c>
      <c r="C961" s="420" t="s">
        <v>7482</v>
      </c>
      <c r="D961" s="74" t="s">
        <v>10</v>
      </c>
      <c r="E961" s="74" t="s">
        <v>5743</v>
      </c>
      <c r="F961" s="405">
        <v>0.46</v>
      </c>
      <c r="G961" s="405">
        <v>0.92</v>
      </c>
      <c r="H961" s="190" t="s">
        <v>1398</v>
      </c>
      <c r="I961" s="138" t="s">
        <v>1566</v>
      </c>
      <c r="J961" s="333"/>
    </row>
    <row r="962" spans="1:10" ht="15" customHeight="1" x14ac:dyDescent="0.25">
      <c r="A962" s="336">
        <v>272</v>
      </c>
      <c r="B962" s="26" t="s">
        <v>1570</v>
      </c>
      <c r="C962" s="420" t="s">
        <v>7537</v>
      </c>
      <c r="D962" s="74" t="s">
        <v>10</v>
      </c>
      <c r="E962" s="74" t="s">
        <v>5743</v>
      </c>
      <c r="F962" s="405">
        <v>0.43</v>
      </c>
      <c r="G962" s="405">
        <v>0.86</v>
      </c>
      <c r="H962" s="190" t="s">
        <v>1398</v>
      </c>
      <c r="I962" s="71" t="s">
        <v>1558</v>
      </c>
      <c r="J962" s="333"/>
    </row>
    <row r="963" spans="1:10" ht="15" customHeight="1" x14ac:dyDescent="0.25">
      <c r="A963" s="336">
        <v>273</v>
      </c>
      <c r="B963" s="26" t="s">
        <v>7739</v>
      </c>
      <c r="C963" s="420" t="s">
        <v>7487</v>
      </c>
      <c r="D963" s="74" t="s">
        <v>10</v>
      </c>
      <c r="E963" s="74" t="s">
        <v>5743</v>
      </c>
      <c r="F963" s="405">
        <v>0.2</v>
      </c>
      <c r="G963" s="405">
        <v>0.4</v>
      </c>
      <c r="H963" s="190" t="s">
        <v>1398</v>
      </c>
      <c r="I963" s="138" t="s">
        <v>7488</v>
      </c>
      <c r="J963" s="333"/>
    </row>
    <row r="964" spans="1:10" ht="15" customHeight="1" x14ac:dyDescent="0.25">
      <c r="A964" s="336">
        <v>274</v>
      </c>
      <c r="B964" s="26" t="s">
        <v>7740</v>
      </c>
      <c r="C964" s="420" t="s">
        <v>7479</v>
      </c>
      <c r="D964" s="74" t="s">
        <v>10</v>
      </c>
      <c r="E964" s="74" t="s">
        <v>5743</v>
      </c>
      <c r="F964" s="405">
        <v>0.12</v>
      </c>
      <c r="G964" s="405">
        <v>0.24</v>
      </c>
      <c r="H964" s="190" t="s">
        <v>1398</v>
      </c>
      <c r="I964" s="71" t="s">
        <v>1561</v>
      </c>
      <c r="J964" s="333"/>
    </row>
    <row r="965" spans="1:10" ht="15" customHeight="1" x14ac:dyDescent="0.25">
      <c r="A965" s="336">
        <v>275</v>
      </c>
      <c r="B965" s="26" t="s">
        <v>7741</v>
      </c>
      <c r="C965" s="420" t="s">
        <v>7742</v>
      </c>
      <c r="D965" s="74" t="s">
        <v>7492</v>
      </c>
      <c r="E965" s="74" t="s">
        <v>5743</v>
      </c>
      <c r="F965" s="405">
        <v>2.6</v>
      </c>
      <c r="G965" s="405">
        <v>5.2</v>
      </c>
      <c r="H965" s="72" t="s">
        <v>45</v>
      </c>
      <c r="I965" s="71" t="s">
        <v>1548</v>
      </c>
      <c r="J965" s="333"/>
    </row>
    <row r="966" spans="1:10" ht="30" customHeight="1" x14ac:dyDescent="0.25">
      <c r="A966" s="336">
        <v>276</v>
      </c>
      <c r="B966" s="26" t="s">
        <v>7743</v>
      </c>
      <c r="C966" s="420" t="s">
        <v>7552</v>
      </c>
      <c r="D966" s="74" t="s">
        <v>10</v>
      </c>
      <c r="E966" s="74" t="s">
        <v>5743</v>
      </c>
      <c r="F966" s="405">
        <v>0.1</v>
      </c>
      <c r="G966" s="405">
        <v>0.2</v>
      </c>
      <c r="H966" s="190" t="s">
        <v>1398</v>
      </c>
      <c r="I966" s="138" t="s">
        <v>6005</v>
      </c>
      <c r="J966" s="333"/>
    </row>
    <row r="967" spans="1:10" ht="15" customHeight="1" x14ac:dyDescent="0.25">
      <c r="A967" s="336">
        <v>277</v>
      </c>
      <c r="B967" s="26" t="s">
        <v>7744</v>
      </c>
      <c r="C967" s="420" t="s">
        <v>7518</v>
      </c>
      <c r="D967" s="74" t="s">
        <v>10</v>
      </c>
      <c r="E967" s="74" t="s">
        <v>5743</v>
      </c>
      <c r="F967" s="405">
        <v>0.08</v>
      </c>
      <c r="G967" s="405">
        <v>0.16</v>
      </c>
      <c r="H967" s="190" t="s">
        <v>1398</v>
      </c>
      <c r="I967" s="138" t="s">
        <v>7519</v>
      </c>
      <c r="J967" s="333"/>
    </row>
    <row r="968" spans="1:10" ht="15" customHeight="1" x14ac:dyDescent="0.25">
      <c r="A968" s="336">
        <v>278</v>
      </c>
      <c r="B968" s="26" t="s">
        <v>7745</v>
      </c>
      <c r="C968" s="420" t="s">
        <v>7487</v>
      </c>
      <c r="D968" s="74" t="s">
        <v>10</v>
      </c>
      <c r="E968" s="74" t="s">
        <v>5743</v>
      </c>
      <c r="F968" s="405">
        <v>0.6</v>
      </c>
      <c r="G968" s="405">
        <v>1.2</v>
      </c>
      <c r="H968" s="190" t="s">
        <v>1398</v>
      </c>
      <c r="I968" s="138" t="s">
        <v>7488</v>
      </c>
      <c r="J968" s="333"/>
    </row>
    <row r="969" spans="1:10" ht="15" customHeight="1" x14ac:dyDescent="0.25">
      <c r="A969" s="336">
        <v>279</v>
      </c>
      <c r="B969" s="26" t="s">
        <v>7746</v>
      </c>
      <c r="C969" s="420" t="s">
        <v>7512</v>
      </c>
      <c r="D969" s="74" t="s">
        <v>10</v>
      </c>
      <c r="E969" s="74" t="s">
        <v>5743</v>
      </c>
      <c r="F969" s="405">
        <v>0.95</v>
      </c>
      <c r="G969" s="405">
        <v>1.9</v>
      </c>
      <c r="H969" s="72" t="s">
        <v>1398</v>
      </c>
      <c r="I969" s="71" t="s">
        <v>7513</v>
      </c>
      <c r="J969" s="333"/>
    </row>
    <row r="970" spans="1:10" ht="15" customHeight="1" x14ac:dyDescent="0.25">
      <c r="A970" s="336">
        <v>280</v>
      </c>
      <c r="B970" s="26" t="s">
        <v>7747</v>
      </c>
      <c r="C970" s="420" t="s">
        <v>7500</v>
      </c>
      <c r="D970" s="74" t="s">
        <v>10</v>
      </c>
      <c r="E970" s="74" t="s">
        <v>5743</v>
      </c>
      <c r="F970" s="405">
        <v>0.08</v>
      </c>
      <c r="G970" s="405">
        <v>0.16</v>
      </c>
      <c r="H970" s="190" t="s">
        <v>1398</v>
      </c>
      <c r="I970" s="190" t="s">
        <v>7501</v>
      </c>
      <c r="J970" s="333"/>
    </row>
    <row r="971" spans="1:10" ht="15" customHeight="1" x14ac:dyDescent="0.25">
      <c r="A971" s="336">
        <v>281</v>
      </c>
      <c r="B971" s="26" t="s">
        <v>7748</v>
      </c>
      <c r="C971" s="420" t="s">
        <v>7479</v>
      </c>
      <c r="D971" s="74" t="s">
        <v>10</v>
      </c>
      <c r="E971" s="74" t="s">
        <v>5743</v>
      </c>
      <c r="F971" s="405">
        <v>0.09</v>
      </c>
      <c r="G971" s="405">
        <v>0.18</v>
      </c>
      <c r="H971" s="190" t="s">
        <v>1398</v>
      </c>
      <c r="I971" s="71" t="s">
        <v>1561</v>
      </c>
      <c r="J971" s="333"/>
    </row>
    <row r="972" spans="1:10" ht="15" customHeight="1" x14ac:dyDescent="0.25">
      <c r="A972" s="336">
        <v>282</v>
      </c>
      <c r="B972" s="26" t="s">
        <v>7749</v>
      </c>
      <c r="C972" s="420" t="s">
        <v>7479</v>
      </c>
      <c r="D972" s="74" t="s">
        <v>10</v>
      </c>
      <c r="E972" s="74" t="s">
        <v>5743</v>
      </c>
      <c r="F972" s="405">
        <v>7.9299999999999995E-2</v>
      </c>
      <c r="G972" s="405">
        <v>0.16</v>
      </c>
      <c r="H972" s="190" t="s">
        <v>1398</v>
      </c>
      <c r="I972" s="71" t="s">
        <v>1561</v>
      </c>
      <c r="J972" s="333"/>
    </row>
    <row r="973" spans="1:10" ht="30" x14ac:dyDescent="0.25">
      <c r="A973" s="336">
        <v>283</v>
      </c>
      <c r="B973" s="26" t="s">
        <v>7750</v>
      </c>
      <c r="C973" s="420" t="s">
        <v>7504</v>
      </c>
      <c r="D973" s="74" t="s">
        <v>10</v>
      </c>
      <c r="E973" s="74" t="s">
        <v>5743</v>
      </c>
      <c r="F973" s="405">
        <v>0.3</v>
      </c>
      <c r="G973" s="405">
        <v>0.6</v>
      </c>
      <c r="H973" s="190" t="s">
        <v>1398</v>
      </c>
      <c r="I973" s="71" t="s">
        <v>2906</v>
      </c>
      <c r="J973" s="333"/>
    </row>
    <row r="974" spans="1:10" ht="30" x14ac:dyDescent="0.25">
      <c r="A974" s="336">
        <v>284</v>
      </c>
      <c r="B974" s="26" t="s">
        <v>7751</v>
      </c>
      <c r="C974" s="420" t="s">
        <v>7742</v>
      </c>
      <c r="D974" s="74" t="s">
        <v>10</v>
      </c>
      <c r="E974" s="74" t="s">
        <v>5743</v>
      </c>
      <c r="F974" s="405">
        <v>0.97</v>
      </c>
      <c r="G974" s="405">
        <v>1.94</v>
      </c>
      <c r="H974" s="190" t="s">
        <v>1398</v>
      </c>
      <c r="I974" s="71" t="s">
        <v>2906</v>
      </c>
      <c r="J974" s="333"/>
    </row>
    <row r="975" spans="1:10" ht="15" customHeight="1" x14ac:dyDescent="0.25">
      <c r="A975" s="336">
        <v>285</v>
      </c>
      <c r="B975" s="26" t="s">
        <v>393</v>
      </c>
      <c r="C975" s="420" t="s">
        <v>7664</v>
      </c>
      <c r="D975" s="74" t="s">
        <v>10</v>
      </c>
      <c r="E975" s="74" t="s">
        <v>5743</v>
      </c>
      <c r="F975" s="405">
        <v>0.3</v>
      </c>
      <c r="G975" s="405">
        <v>0.6</v>
      </c>
      <c r="H975" s="190" t="s">
        <v>1398</v>
      </c>
      <c r="I975" s="138" t="s">
        <v>6005</v>
      </c>
      <c r="J975" s="333"/>
    </row>
    <row r="976" spans="1:10" ht="15" customHeight="1" x14ac:dyDescent="0.25">
      <c r="A976" s="336">
        <v>286</v>
      </c>
      <c r="B976" s="26" t="s">
        <v>7752</v>
      </c>
      <c r="C976" s="420" t="s">
        <v>7482</v>
      </c>
      <c r="D976" s="74" t="s">
        <v>10</v>
      </c>
      <c r="E976" s="74" t="s">
        <v>5743</v>
      </c>
      <c r="F976" s="405">
        <v>0.64</v>
      </c>
      <c r="G976" s="405">
        <v>1.28</v>
      </c>
      <c r="H976" s="190" t="s">
        <v>1398</v>
      </c>
      <c r="I976" s="138" t="s">
        <v>1566</v>
      </c>
      <c r="J976" s="333"/>
    </row>
    <row r="977" spans="1:10" ht="15" customHeight="1" x14ac:dyDescent="0.25">
      <c r="A977" s="336">
        <v>287</v>
      </c>
      <c r="B977" s="26" t="s">
        <v>7753</v>
      </c>
      <c r="C977" s="420" t="s">
        <v>7482</v>
      </c>
      <c r="D977" s="74" t="s">
        <v>10</v>
      </c>
      <c r="E977" s="74" t="s">
        <v>5743</v>
      </c>
      <c r="F977" s="405">
        <v>0.27</v>
      </c>
      <c r="G977" s="405">
        <v>0.54</v>
      </c>
      <c r="H977" s="190" t="s">
        <v>1398</v>
      </c>
      <c r="I977" s="138" t="s">
        <v>1566</v>
      </c>
      <c r="J977" s="333"/>
    </row>
    <row r="978" spans="1:10" ht="15" customHeight="1" x14ac:dyDescent="0.25">
      <c r="A978" s="336">
        <v>288</v>
      </c>
      <c r="B978" s="26" t="s">
        <v>7754</v>
      </c>
      <c r="C978" s="420" t="s">
        <v>7500</v>
      </c>
      <c r="D978" s="74" t="s">
        <v>10</v>
      </c>
      <c r="E978" s="74" t="s">
        <v>5743</v>
      </c>
      <c r="F978" s="405">
        <v>0.14000000000000001</v>
      </c>
      <c r="G978" s="405">
        <v>0.28000000000000003</v>
      </c>
      <c r="H978" s="190" t="s">
        <v>1398</v>
      </c>
      <c r="I978" s="190" t="s">
        <v>7501</v>
      </c>
      <c r="J978" s="333"/>
    </row>
    <row r="979" spans="1:10" ht="15" customHeight="1" x14ac:dyDescent="0.25">
      <c r="A979" s="336">
        <v>289</v>
      </c>
      <c r="B979" s="26" t="s">
        <v>7755</v>
      </c>
      <c r="C979" s="420" t="s">
        <v>7479</v>
      </c>
      <c r="D979" s="74" t="s">
        <v>10</v>
      </c>
      <c r="E979" s="74" t="s">
        <v>5743</v>
      </c>
      <c r="F979" s="405">
        <v>0.05</v>
      </c>
      <c r="G979" s="405">
        <v>0.1</v>
      </c>
      <c r="H979" s="190" t="s">
        <v>1398</v>
      </c>
      <c r="I979" s="71" t="s">
        <v>1561</v>
      </c>
      <c r="J979" s="333"/>
    </row>
    <row r="980" spans="1:10" ht="45" customHeight="1" x14ac:dyDescent="0.25">
      <c r="A980" s="336">
        <v>290</v>
      </c>
      <c r="B980" s="26" t="s">
        <v>7756</v>
      </c>
      <c r="C980" s="420" t="s">
        <v>7482</v>
      </c>
      <c r="D980" s="74" t="s">
        <v>10</v>
      </c>
      <c r="E980" s="74" t="s">
        <v>5743</v>
      </c>
      <c r="F980" s="405">
        <v>0.45999999999999996</v>
      </c>
      <c r="G980" s="405">
        <v>0.92</v>
      </c>
      <c r="H980" s="190" t="s">
        <v>1398</v>
      </c>
      <c r="I980" s="138" t="s">
        <v>1566</v>
      </c>
      <c r="J980" s="379"/>
    </row>
    <row r="981" spans="1:10" ht="15" customHeight="1" x14ac:dyDescent="0.25">
      <c r="A981" s="336">
        <v>291</v>
      </c>
      <c r="B981" s="26" t="s">
        <v>395</v>
      </c>
      <c r="C981" s="420" t="s">
        <v>7487</v>
      </c>
      <c r="D981" s="74" t="s">
        <v>10</v>
      </c>
      <c r="E981" s="74" t="s">
        <v>5743</v>
      </c>
      <c r="F981" s="405">
        <v>0.9</v>
      </c>
      <c r="G981" s="405">
        <v>1.8</v>
      </c>
      <c r="H981" s="190" t="s">
        <v>1398</v>
      </c>
      <c r="I981" s="138" t="s">
        <v>7488</v>
      </c>
      <c r="J981" s="333"/>
    </row>
    <row r="982" spans="1:10" ht="15" customHeight="1" x14ac:dyDescent="0.25">
      <c r="A982" s="336">
        <v>292</v>
      </c>
      <c r="B982" s="26" t="s">
        <v>7757</v>
      </c>
      <c r="C982" s="420" t="s">
        <v>7487</v>
      </c>
      <c r="D982" s="74" t="s">
        <v>10</v>
      </c>
      <c r="E982" s="74" t="s">
        <v>5743</v>
      </c>
      <c r="F982" s="405">
        <v>0.2</v>
      </c>
      <c r="G982" s="405">
        <v>0.4</v>
      </c>
      <c r="H982" s="190" t="s">
        <v>1398</v>
      </c>
      <c r="I982" s="138" t="s">
        <v>7488</v>
      </c>
      <c r="J982" s="333"/>
    </row>
    <row r="983" spans="1:10" ht="30" customHeight="1" x14ac:dyDescent="0.25">
      <c r="A983" s="336">
        <v>293</v>
      </c>
      <c r="B983" s="26" t="s">
        <v>7758</v>
      </c>
      <c r="C983" s="420" t="s">
        <v>7487</v>
      </c>
      <c r="D983" s="74" t="s">
        <v>10</v>
      </c>
      <c r="E983" s="74" t="s">
        <v>5743</v>
      </c>
      <c r="F983" s="405">
        <v>0.11</v>
      </c>
      <c r="G983" s="405">
        <v>0.22</v>
      </c>
      <c r="H983" s="190" t="s">
        <v>1398</v>
      </c>
      <c r="I983" s="138" t="s">
        <v>7488</v>
      </c>
      <c r="J983" s="333"/>
    </row>
    <row r="984" spans="1:10" ht="15" customHeight="1" x14ac:dyDescent="0.25">
      <c r="A984" s="336">
        <v>294</v>
      </c>
      <c r="B984" s="26" t="s">
        <v>7759</v>
      </c>
      <c r="C984" s="420" t="s">
        <v>7487</v>
      </c>
      <c r="D984" s="74" t="s">
        <v>10</v>
      </c>
      <c r="E984" s="74" t="s">
        <v>5743</v>
      </c>
      <c r="F984" s="405">
        <v>0.35</v>
      </c>
      <c r="G984" s="405">
        <v>0.7</v>
      </c>
      <c r="H984" s="190" t="s">
        <v>1398</v>
      </c>
      <c r="I984" s="138" t="s">
        <v>7488</v>
      </c>
      <c r="J984" s="333"/>
    </row>
    <row r="985" spans="1:10" ht="15" customHeight="1" x14ac:dyDescent="0.25">
      <c r="A985" s="336">
        <v>295</v>
      </c>
      <c r="B985" s="26" t="s">
        <v>7760</v>
      </c>
      <c r="C985" s="420" t="s">
        <v>7487</v>
      </c>
      <c r="D985" s="74" t="s">
        <v>10</v>
      </c>
      <c r="E985" s="74" t="s">
        <v>5743</v>
      </c>
      <c r="F985" s="405">
        <v>0.47</v>
      </c>
      <c r="G985" s="405">
        <v>0.94</v>
      </c>
      <c r="H985" s="190" t="s">
        <v>1398</v>
      </c>
      <c r="I985" s="138" t="s">
        <v>7488</v>
      </c>
      <c r="J985" s="333"/>
    </row>
    <row r="986" spans="1:10" ht="15" customHeight="1" x14ac:dyDescent="0.25">
      <c r="A986" s="336">
        <v>296</v>
      </c>
      <c r="B986" s="26" t="s">
        <v>7761</v>
      </c>
      <c r="C986" s="420" t="s">
        <v>7487</v>
      </c>
      <c r="D986" s="74" t="s">
        <v>10</v>
      </c>
      <c r="E986" s="74" t="s">
        <v>5743</v>
      </c>
      <c r="F986" s="405">
        <v>0.14000000000000001</v>
      </c>
      <c r="G986" s="405">
        <v>0.28000000000000003</v>
      </c>
      <c r="H986" s="190" t="s">
        <v>1398</v>
      </c>
      <c r="I986" s="138" t="s">
        <v>7488</v>
      </c>
      <c r="J986" s="333"/>
    </row>
    <row r="987" spans="1:10" ht="15" customHeight="1" x14ac:dyDescent="0.25">
      <c r="A987" s="336">
        <v>297</v>
      </c>
      <c r="B987" s="26" t="s">
        <v>7762</v>
      </c>
      <c r="C987" s="420" t="s">
        <v>7487</v>
      </c>
      <c r="D987" s="74" t="s">
        <v>7492</v>
      </c>
      <c r="E987" s="74" t="s">
        <v>5743</v>
      </c>
      <c r="F987" s="405">
        <v>0.83</v>
      </c>
      <c r="G987" s="405">
        <v>1.66</v>
      </c>
      <c r="H987" s="72" t="s">
        <v>1398</v>
      </c>
      <c r="I987" s="71" t="s">
        <v>7488</v>
      </c>
      <c r="J987" s="333"/>
    </row>
    <row r="988" spans="1:10" ht="15" customHeight="1" x14ac:dyDescent="0.25">
      <c r="A988" s="336">
        <v>298</v>
      </c>
      <c r="B988" s="26" t="s">
        <v>7763</v>
      </c>
      <c r="C988" s="420" t="s">
        <v>7742</v>
      </c>
      <c r="D988" s="74" t="s">
        <v>7492</v>
      </c>
      <c r="E988" s="74" t="s">
        <v>5743</v>
      </c>
      <c r="F988" s="405">
        <v>0.7</v>
      </c>
      <c r="G988" s="405">
        <v>1.4</v>
      </c>
      <c r="H988" s="72" t="s">
        <v>45</v>
      </c>
      <c r="I988" s="71" t="s">
        <v>1548</v>
      </c>
      <c r="J988" s="333"/>
    </row>
    <row r="989" spans="1:10" ht="30" customHeight="1" x14ac:dyDescent="0.25">
      <c r="A989" s="336">
        <v>299</v>
      </c>
      <c r="B989" s="26" t="s">
        <v>7764</v>
      </c>
      <c r="C989" s="420" t="s">
        <v>7477</v>
      </c>
      <c r="D989" s="74" t="s">
        <v>10</v>
      </c>
      <c r="E989" s="74" t="s">
        <v>5743</v>
      </c>
      <c r="F989" s="405">
        <v>0.54</v>
      </c>
      <c r="G989" s="405">
        <v>1.08</v>
      </c>
      <c r="H989" s="190" t="s">
        <v>1398</v>
      </c>
      <c r="I989" s="190" t="s">
        <v>2898</v>
      </c>
      <c r="J989" s="333"/>
    </row>
    <row r="990" spans="1:10" ht="15" customHeight="1" x14ac:dyDescent="0.25">
      <c r="A990" s="336">
        <v>300</v>
      </c>
      <c r="B990" s="26" t="s">
        <v>7765</v>
      </c>
      <c r="C990" s="420" t="s">
        <v>7500</v>
      </c>
      <c r="D990" s="74" t="s">
        <v>10</v>
      </c>
      <c r="E990" s="74" t="s">
        <v>5743</v>
      </c>
      <c r="F990" s="405">
        <v>0.09</v>
      </c>
      <c r="G990" s="405">
        <v>0.18</v>
      </c>
      <c r="H990" s="190" t="s">
        <v>1398</v>
      </c>
      <c r="I990" s="190" t="s">
        <v>7501</v>
      </c>
      <c r="J990" s="333"/>
    </row>
    <row r="991" spans="1:10" ht="30" customHeight="1" x14ac:dyDescent="0.25">
      <c r="A991" s="336">
        <v>301</v>
      </c>
      <c r="B991" s="26" t="s">
        <v>7766</v>
      </c>
      <c r="C991" s="420" t="s">
        <v>7500</v>
      </c>
      <c r="D991" s="74" t="s">
        <v>10</v>
      </c>
      <c r="E991" s="74" t="s">
        <v>5743</v>
      </c>
      <c r="F991" s="405">
        <v>3.4000000000000002E-2</v>
      </c>
      <c r="G991" s="405">
        <v>7.0000000000000007E-2</v>
      </c>
      <c r="H991" s="190" t="s">
        <v>1398</v>
      </c>
      <c r="I991" s="190" t="s">
        <v>7501</v>
      </c>
      <c r="J991" s="333"/>
    </row>
    <row r="992" spans="1:10" ht="15" customHeight="1" x14ac:dyDescent="0.25">
      <c r="A992" s="336">
        <v>302</v>
      </c>
      <c r="B992" s="26" t="s">
        <v>7767</v>
      </c>
      <c r="C992" s="420" t="s">
        <v>7500</v>
      </c>
      <c r="D992" s="74" t="s">
        <v>10</v>
      </c>
      <c r="E992" s="74" t="s">
        <v>5743</v>
      </c>
      <c r="F992" s="405">
        <v>0.31</v>
      </c>
      <c r="G992" s="405">
        <v>0.62</v>
      </c>
      <c r="H992" s="190" t="s">
        <v>1398</v>
      </c>
      <c r="I992" s="190" t="s">
        <v>7501</v>
      </c>
      <c r="J992" s="333"/>
    </row>
    <row r="993" spans="1:10" ht="15" customHeight="1" x14ac:dyDescent="0.25">
      <c r="A993" s="336">
        <v>303</v>
      </c>
      <c r="B993" s="26" t="s">
        <v>7768</v>
      </c>
      <c r="C993" s="420" t="s">
        <v>7500</v>
      </c>
      <c r="D993" s="74" t="s">
        <v>10</v>
      </c>
      <c r="E993" s="74" t="s">
        <v>5743</v>
      </c>
      <c r="F993" s="405">
        <v>7.0000000000000007E-2</v>
      </c>
      <c r="G993" s="405">
        <v>0.14000000000000001</v>
      </c>
      <c r="H993" s="74">
        <v>0</v>
      </c>
      <c r="I993" s="71">
        <v>0</v>
      </c>
      <c r="J993" s="379" t="s">
        <v>6905</v>
      </c>
    </row>
    <row r="994" spans="1:10" ht="30" customHeight="1" x14ac:dyDescent="0.25">
      <c r="A994" s="336">
        <v>304</v>
      </c>
      <c r="B994" s="26" t="s">
        <v>7769</v>
      </c>
      <c r="C994" s="420" t="s">
        <v>7512</v>
      </c>
      <c r="D994" s="74" t="s">
        <v>10</v>
      </c>
      <c r="E994" s="74" t="s">
        <v>5743</v>
      </c>
      <c r="F994" s="405">
        <v>0.6</v>
      </c>
      <c r="G994" s="405">
        <v>1.2</v>
      </c>
      <c r="H994" s="190" t="s">
        <v>1398</v>
      </c>
      <c r="I994" s="138" t="s">
        <v>7513</v>
      </c>
      <c r="J994" s="333"/>
    </row>
    <row r="995" spans="1:10" ht="15" customHeight="1" x14ac:dyDescent="0.25">
      <c r="A995" s="336">
        <v>305</v>
      </c>
      <c r="B995" s="26" t="s">
        <v>7770</v>
      </c>
      <c r="C995" s="420" t="s">
        <v>7537</v>
      </c>
      <c r="D995" s="74" t="s">
        <v>10</v>
      </c>
      <c r="E995" s="74" t="s">
        <v>5743</v>
      </c>
      <c r="F995" s="405">
        <v>0.27</v>
      </c>
      <c r="G995" s="405">
        <v>0.54</v>
      </c>
      <c r="H995" s="190" t="s">
        <v>1398</v>
      </c>
      <c r="I995" s="71" t="s">
        <v>1558</v>
      </c>
      <c r="J995" s="333"/>
    </row>
    <row r="996" spans="1:10" ht="15" customHeight="1" x14ac:dyDescent="0.25">
      <c r="A996" s="336">
        <v>306</v>
      </c>
      <c r="B996" s="26" t="s">
        <v>402</v>
      </c>
      <c r="C996" s="420" t="s">
        <v>7537</v>
      </c>
      <c r="D996" s="74" t="s">
        <v>10</v>
      </c>
      <c r="E996" s="74" t="s">
        <v>5743</v>
      </c>
      <c r="F996" s="405">
        <v>0.6</v>
      </c>
      <c r="G996" s="405">
        <v>1.2</v>
      </c>
      <c r="H996" s="190" t="s">
        <v>1398</v>
      </c>
      <c r="I996" s="71" t="s">
        <v>1558</v>
      </c>
      <c r="J996" s="333"/>
    </row>
    <row r="997" spans="1:10" ht="15" customHeight="1" x14ac:dyDescent="0.25">
      <c r="A997" s="336">
        <v>307</v>
      </c>
      <c r="B997" s="26" t="s">
        <v>7771</v>
      </c>
      <c r="C997" s="420" t="s">
        <v>7487</v>
      </c>
      <c r="D997" s="74" t="s">
        <v>10</v>
      </c>
      <c r="E997" s="74" t="s">
        <v>5743</v>
      </c>
      <c r="F997" s="405">
        <v>0.28999999999999998</v>
      </c>
      <c r="G997" s="405">
        <v>0.57999999999999996</v>
      </c>
      <c r="H997" s="190" t="s">
        <v>1398</v>
      </c>
      <c r="I997" s="71" t="s">
        <v>7488</v>
      </c>
      <c r="J997" s="333"/>
    </row>
    <row r="998" spans="1:10" ht="15" customHeight="1" x14ac:dyDescent="0.25">
      <c r="A998" s="336">
        <v>308</v>
      </c>
      <c r="B998" s="26" t="s">
        <v>7772</v>
      </c>
      <c r="C998" s="420" t="s">
        <v>7484</v>
      </c>
      <c r="D998" s="74" t="s">
        <v>10</v>
      </c>
      <c r="E998" s="74" t="s">
        <v>5743</v>
      </c>
      <c r="F998" s="405">
        <v>0.13</v>
      </c>
      <c r="G998" s="405">
        <v>0.26</v>
      </c>
      <c r="H998" s="74">
        <v>0</v>
      </c>
      <c r="I998" s="71">
        <v>0</v>
      </c>
      <c r="J998" s="333"/>
    </row>
    <row r="999" spans="1:10" ht="15" customHeight="1" x14ac:dyDescent="0.25">
      <c r="A999" s="336">
        <v>309</v>
      </c>
      <c r="B999" s="26" t="s">
        <v>1636</v>
      </c>
      <c r="C999" s="420" t="s">
        <v>7524</v>
      </c>
      <c r="D999" s="74" t="s">
        <v>10</v>
      </c>
      <c r="E999" s="74" t="s">
        <v>5743</v>
      </c>
      <c r="F999" s="405">
        <v>0.45</v>
      </c>
      <c r="G999" s="405">
        <v>0.9</v>
      </c>
      <c r="H999" s="190" t="s">
        <v>1398</v>
      </c>
      <c r="I999" s="190" t="s">
        <v>2898</v>
      </c>
      <c r="J999" s="333"/>
    </row>
    <row r="1000" spans="1:10" ht="15" customHeight="1" x14ac:dyDescent="0.25">
      <c r="A1000" s="336">
        <v>310</v>
      </c>
      <c r="B1000" s="26" t="s">
        <v>404</v>
      </c>
      <c r="C1000" s="420" t="s">
        <v>7512</v>
      </c>
      <c r="D1000" s="74" t="s">
        <v>10</v>
      </c>
      <c r="E1000" s="74" t="s">
        <v>5743</v>
      </c>
      <c r="F1000" s="405">
        <v>0.8</v>
      </c>
      <c r="G1000" s="405">
        <v>1.6</v>
      </c>
      <c r="H1000" s="190" t="s">
        <v>1398</v>
      </c>
      <c r="I1000" s="138" t="s">
        <v>7513</v>
      </c>
      <c r="J1000" s="333"/>
    </row>
    <row r="1001" spans="1:10" ht="15" customHeight="1" x14ac:dyDescent="0.25">
      <c r="A1001" s="336">
        <v>311</v>
      </c>
      <c r="B1001" s="26" t="s">
        <v>7773</v>
      </c>
      <c r="C1001" s="420" t="s">
        <v>7477</v>
      </c>
      <c r="D1001" s="74" t="s">
        <v>10</v>
      </c>
      <c r="E1001" s="74" t="s">
        <v>5743</v>
      </c>
      <c r="F1001" s="405">
        <v>5.5E-2</v>
      </c>
      <c r="G1001" s="405">
        <v>0.11</v>
      </c>
      <c r="H1001" s="190" t="s">
        <v>1398</v>
      </c>
      <c r="I1001" s="190" t="s">
        <v>2898</v>
      </c>
      <c r="J1001" s="333"/>
    </row>
    <row r="1002" spans="1:10" ht="30" customHeight="1" x14ac:dyDescent="0.25">
      <c r="A1002" s="336">
        <v>312</v>
      </c>
      <c r="B1002" s="26" t="s">
        <v>7774</v>
      </c>
      <c r="C1002" s="420" t="s">
        <v>7512</v>
      </c>
      <c r="D1002" s="74" t="s">
        <v>10</v>
      </c>
      <c r="E1002" s="74" t="s">
        <v>5743</v>
      </c>
      <c r="F1002" s="405">
        <v>0.36499999999999999</v>
      </c>
      <c r="G1002" s="405">
        <v>0.73</v>
      </c>
      <c r="H1002" s="190" t="s">
        <v>1398</v>
      </c>
      <c r="I1002" s="138" t="s">
        <v>7513</v>
      </c>
      <c r="J1002" s="333"/>
    </row>
    <row r="1003" spans="1:10" ht="15" customHeight="1" x14ac:dyDescent="0.25">
      <c r="A1003" s="336">
        <v>313</v>
      </c>
      <c r="B1003" s="26" t="s">
        <v>7775</v>
      </c>
      <c r="C1003" s="420" t="s">
        <v>7512</v>
      </c>
      <c r="D1003" s="74" t="s">
        <v>10</v>
      </c>
      <c r="E1003" s="74" t="s">
        <v>5743</v>
      </c>
      <c r="F1003" s="405">
        <v>0.4</v>
      </c>
      <c r="G1003" s="405">
        <v>0.8</v>
      </c>
      <c r="H1003" s="190" t="s">
        <v>1398</v>
      </c>
      <c r="I1003" s="138" t="s">
        <v>7513</v>
      </c>
      <c r="J1003" s="333"/>
    </row>
    <row r="1004" spans="1:10" ht="15" customHeight="1" x14ac:dyDescent="0.25">
      <c r="A1004" s="336">
        <v>314</v>
      </c>
      <c r="B1004" s="26" t="s">
        <v>7776</v>
      </c>
      <c r="C1004" s="420" t="s">
        <v>7508</v>
      </c>
      <c r="D1004" s="74" t="s">
        <v>10</v>
      </c>
      <c r="E1004" s="74" t="s">
        <v>5743</v>
      </c>
      <c r="F1004" s="405">
        <v>0.16</v>
      </c>
      <c r="G1004" s="405">
        <v>0.32</v>
      </c>
      <c r="H1004" s="74">
        <v>0</v>
      </c>
      <c r="I1004" s="71">
        <v>0</v>
      </c>
      <c r="J1004" s="379" t="s">
        <v>6905</v>
      </c>
    </row>
    <row r="1005" spans="1:10" ht="15" customHeight="1" x14ac:dyDescent="0.25">
      <c r="A1005" s="336">
        <v>315</v>
      </c>
      <c r="B1005" s="26" t="s">
        <v>7777</v>
      </c>
      <c r="C1005" s="420" t="s">
        <v>7477</v>
      </c>
      <c r="D1005" s="74" t="s">
        <v>10</v>
      </c>
      <c r="E1005" s="74" t="s">
        <v>5743</v>
      </c>
      <c r="F1005" s="405">
        <v>0.115</v>
      </c>
      <c r="G1005" s="405">
        <v>0.23</v>
      </c>
      <c r="H1005" s="190" t="s">
        <v>1398</v>
      </c>
      <c r="I1005" s="190" t="s">
        <v>2898</v>
      </c>
      <c r="J1005" s="333"/>
    </row>
    <row r="1006" spans="1:10" ht="15" customHeight="1" x14ac:dyDescent="0.25">
      <c r="A1006" s="336">
        <v>316</v>
      </c>
      <c r="B1006" s="26" t="s">
        <v>2798</v>
      </c>
      <c r="C1006" s="420" t="s">
        <v>7500</v>
      </c>
      <c r="D1006" s="74" t="s">
        <v>10</v>
      </c>
      <c r="E1006" s="74" t="s">
        <v>5743</v>
      </c>
      <c r="F1006" s="405">
        <v>0.51</v>
      </c>
      <c r="G1006" s="405">
        <v>1.02</v>
      </c>
      <c r="H1006" s="190" t="s">
        <v>1398</v>
      </c>
      <c r="I1006" s="190" t="s">
        <v>7501</v>
      </c>
      <c r="J1006" s="333"/>
    </row>
    <row r="1007" spans="1:10" ht="15" customHeight="1" x14ac:dyDescent="0.25">
      <c r="A1007" s="336">
        <v>317</v>
      </c>
      <c r="B1007" s="26" t="s">
        <v>7778</v>
      </c>
      <c r="C1007" s="420" t="s">
        <v>7487</v>
      </c>
      <c r="D1007" s="74" t="s">
        <v>10</v>
      </c>
      <c r="E1007" s="74" t="s">
        <v>5743</v>
      </c>
      <c r="F1007" s="405">
        <v>0.16</v>
      </c>
      <c r="G1007" s="405">
        <v>0.32</v>
      </c>
      <c r="H1007" s="190" t="s">
        <v>1398</v>
      </c>
      <c r="I1007" s="138" t="s">
        <v>7488</v>
      </c>
      <c r="J1007" s="333"/>
    </row>
    <row r="1008" spans="1:10" ht="15" customHeight="1" x14ac:dyDescent="0.25">
      <c r="A1008" s="336">
        <v>318</v>
      </c>
      <c r="B1008" s="26" t="s">
        <v>7779</v>
      </c>
      <c r="C1008" s="420" t="s">
        <v>7482</v>
      </c>
      <c r="D1008" s="74" t="s">
        <v>10</v>
      </c>
      <c r="E1008" s="74" t="s">
        <v>5743</v>
      </c>
      <c r="F1008" s="405">
        <v>0.3</v>
      </c>
      <c r="G1008" s="405">
        <v>0.6</v>
      </c>
      <c r="H1008" s="190" t="s">
        <v>1398</v>
      </c>
      <c r="I1008" s="138" t="s">
        <v>1566</v>
      </c>
      <c r="J1008" s="333"/>
    </row>
    <row r="1009" spans="1:10" ht="15" customHeight="1" x14ac:dyDescent="0.25">
      <c r="A1009" s="336">
        <v>319</v>
      </c>
      <c r="B1009" s="26" t="s">
        <v>7780</v>
      </c>
      <c r="C1009" s="420" t="s">
        <v>7491</v>
      </c>
      <c r="D1009" s="74" t="s">
        <v>10</v>
      </c>
      <c r="E1009" s="74" t="s">
        <v>5743</v>
      </c>
      <c r="F1009" s="405">
        <v>0.41</v>
      </c>
      <c r="G1009" s="405">
        <v>0.82</v>
      </c>
      <c r="H1009" s="190" t="s">
        <v>1398</v>
      </c>
      <c r="I1009" s="138" t="s">
        <v>5866</v>
      </c>
      <c r="J1009" s="333"/>
    </row>
    <row r="1010" spans="1:10" ht="15" customHeight="1" x14ac:dyDescent="0.25">
      <c r="A1010" s="336">
        <v>320</v>
      </c>
      <c r="B1010" s="26" t="s">
        <v>7781</v>
      </c>
      <c r="C1010" s="420" t="s">
        <v>7487</v>
      </c>
      <c r="D1010" s="74" t="s">
        <v>10</v>
      </c>
      <c r="E1010" s="74" t="s">
        <v>5743</v>
      </c>
      <c r="F1010" s="405">
        <v>0.18</v>
      </c>
      <c r="G1010" s="405">
        <v>0.36</v>
      </c>
      <c r="H1010" s="190" t="s">
        <v>1398</v>
      </c>
      <c r="I1010" s="138" t="s">
        <v>7488</v>
      </c>
      <c r="J1010" s="333"/>
    </row>
    <row r="1011" spans="1:10" ht="15" customHeight="1" x14ac:dyDescent="0.25">
      <c r="A1011" s="336">
        <v>321</v>
      </c>
      <c r="B1011" s="26" t="s">
        <v>7782</v>
      </c>
      <c r="C1011" s="420" t="s">
        <v>7537</v>
      </c>
      <c r="D1011" s="74" t="s">
        <v>10</v>
      </c>
      <c r="E1011" s="74" t="s">
        <v>5743</v>
      </c>
      <c r="F1011" s="405">
        <v>0.7</v>
      </c>
      <c r="G1011" s="405">
        <v>1.4</v>
      </c>
      <c r="H1011" s="190" t="s">
        <v>1398</v>
      </c>
      <c r="I1011" s="71" t="s">
        <v>1558</v>
      </c>
      <c r="J1011" s="333"/>
    </row>
    <row r="1012" spans="1:10" ht="15" customHeight="1" x14ac:dyDescent="0.25">
      <c r="A1012" s="336">
        <v>322</v>
      </c>
      <c r="B1012" s="26" t="s">
        <v>7783</v>
      </c>
      <c r="C1012" s="420" t="s">
        <v>7477</v>
      </c>
      <c r="D1012" s="74" t="s">
        <v>10</v>
      </c>
      <c r="E1012" s="74" t="s">
        <v>5743</v>
      </c>
      <c r="F1012" s="405">
        <v>0.12</v>
      </c>
      <c r="G1012" s="405">
        <v>0.24</v>
      </c>
      <c r="H1012" s="190" t="s">
        <v>1398</v>
      </c>
      <c r="I1012" s="190" t="s">
        <v>2898</v>
      </c>
      <c r="J1012" s="333"/>
    </row>
    <row r="1013" spans="1:10" ht="15" customHeight="1" x14ac:dyDescent="0.25">
      <c r="A1013" s="336">
        <v>323</v>
      </c>
      <c r="B1013" s="26" t="s">
        <v>7784</v>
      </c>
      <c r="C1013" s="420" t="s">
        <v>7544</v>
      </c>
      <c r="D1013" s="74" t="s">
        <v>10</v>
      </c>
      <c r="E1013" s="74" t="s">
        <v>5743</v>
      </c>
      <c r="F1013" s="405">
        <v>0.67</v>
      </c>
      <c r="G1013" s="405">
        <v>1.34</v>
      </c>
      <c r="H1013" s="72" t="s">
        <v>45</v>
      </c>
      <c r="I1013" s="71" t="s">
        <v>1548</v>
      </c>
      <c r="J1013" s="333"/>
    </row>
    <row r="1014" spans="1:10" ht="15" customHeight="1" x14ac:dyDescent="0.25">
      <c r="A1014" s="336">
        <v>324</v>
      </c>
      <c r="B1014" s="26" t="s">
        <v>1382</v>
      </c>
      <c r="C1014" s="420" t="s">
        <v>7487</v>
      </c>
      <c r="D1014" s="74" t="s">
        <v>7492</v>
      </c>
      <c r="E1014" s="74" t="s">
        <v>5743</v>
      </c>
      <c r="F1014" s="405">
        <v>0.25</v>
      </c>
      <c r="G1014" s="405">
        <v>0.5</v>
      </c>
      <c r="H1014" s="72" t="s">
        <v>45</v>
      </c>
      <c r="I1014" s="71" t="s">
        <v>1548</v>
      </c>
      <c r="J1014" s="333"/>
    </row>
    <row r="1015" spans="1:10" ht="15" customHeight="1" x14ac:dyDescent="0.25">
      <c r="A1015" s="336">
        <v>325</v>
      </c>
      <c r="B1015" s="26" t="s">
        <v>412</v>
      </c>
      <c r="C1015" s="420" t="s">
        <v>7544</v>
      </c>
      <c r="D1015" s="74" t="s">
        <v>10</v>
      </c>
      <c r="E1015" s="74" t="s">
        <v>5743</v>
      </c>
      <c r="F1015" s="405">
        <v>0.6</v>
      </c>
      <c r="G1015" s="405">
        <v>1.2</v>
      </c>
      <c r="H1015" s="72" t="s">
        <v>1398</v>
      </c>
      <c r="I1015" s="71" t="s">
        <v>5866</v>
      </c>
      <c r="J1015" s="333"/>
    </row>
    <row r="1016" spans="1:10" ht="30" customHeight="1" x14ac:dyDescent="0.25">
      <c r="A1016" s="336">
        <v>326</v>
      </c>
      <c r="B1016" s="26" t="s">
        <v>7785</v>
      </c>
      <c r="C1016" s="420" t="s">
        <v>7544</v>
      </c>
      <c r="D1016" s="74" t="s">
        <v>10</v>
      </c>
      <c r="E1016" s="74" t="s">
        <v>5743</v>
      </c>
      <c r="F1016" s="405">
        <v>0.09</v>
      </c>
      <c r="G1016" s="405">
        <v>0.18</v>
      </c>
      <c r="H1016" s="190" t="s">
        <v>1398</v>
      </c>
      <c r="I1016" s="190" t="s">
        <v>5866</v>
      </c>
      <c r="J1016" s="333"/>
    </row>
    <row r="1017" spans="1:10" ht="15" customHeight="1" x14ac:dyDescent="0.25">
      <c r="A1017" s="336">
        <v>327</v>
      </c>
      <c r="B1017" s="26" t="s">
        <v>7786</v>
      </c>
      <c r="C1017" s="420" t="s">
        <v>7544</v>
      </c>
      <c r="D1017" s="74" t="s">
        <v>10</v>
      </c>
      <c r="E1017" s="74" t="s">
        <v>5743</v>
      </c>
      <c r="F1017" s="405">
        <v>0.122</v>
      </c>
      <c r="G1017" s="405">
        <v>0.24</v>
      </c>
      <c r="H1017" s="190" t="s">
        <v>1398</v>
      </c>
      <c r="I1017" s="190" t="s">
        <v>5866</v>
      </c>
      <c r="J1017" s="333"/>
    </row>
    <row r="1018" spans="1:10" ht="45" customHeight="1" x14ac:dyDescent="0.25">
      <c r="A1018" s="336">
        <v>328</v>
      </c>
      <c r="B1018" s="26" t="s">
        <v>7787</v>
      </c>
      <c r="C1018" s="420" t="s">
        <v>7508</v>
      </c>
      <c r="D1018" s="74" t="s">
        <v>10</v>
      </c>
      <c r="E1018" s="74" t="s">
        <v>5743</v>
      </c>
      <c r="F1018" s="405">
        <v>0.56000000000000005</v>
      </c>
      <c r="G1018" s="405">
        <v>1.1200000000000001</v>
      </c>
      <c r="H1018" s="190" t="s">
        <v>1398</v>
      </c>
      <c r="I1018" s="71" t="s">
        <v>6508</v>
      </c>
      <c r="J1018" s="333"/>
    </row>
    <row r="1019" spans="1:10" ht="15" customHeight="1" x14ac:dyDescent="0.25">
      <c r="A1019" s="336">
        <v>329</v>
      </c>
      <c r="B1019" s="26" t="s">
        <v>413</v>
      </c>
      <c r="C1019" s="420" t="s">
        <v>7537</v>
      </c>
      <c r="D1019" s="74" t="s">
        <v>10</v>
      </c>
      <c r="E1019" s="74" t="s">
        <v>5743</v>
      </c>
      <c r="F1019" s="405">
        <v>0.55000000000000004</v>
      </c>
      <c r="G1019" s="405">
        <v>1.1000000000000001</v>
      </c>
      <c r="H1019" s="190" t="s">
        <v>1398</v>
      </c>
      <c r="I1019" s="71" t="s">
        <v>1558</v>
      </c>
      <c r="J1019" s="333"/>
    </row>
    <row r="1020" spans="1:10" ht="15" customHeight="1" x14ac:dyDescent="0.25">
      <c r="A1020" s="336">
        <v>330</v>
      </c>
      <c r="B1020" s="26" t="s">
        <v>7788</v>
      </c>
      <c r="C1020" s="420" t="s">
        <v>7479</v>
      </c>
      <c r="D1020" s="74" t="s">
        <v>10</v>
      </c>
      <c r="E1020" s="74" t="s">
        <v>5743</v>
      </c>
      <c r="F1020" s="405">
        <v>0.6</v>
      </c>
      <c r="G1020" s="405">
        <v>1.2</v>
      </c>
      <c r="H1020" s="190" t="s">
        <v>1398</v>
      </c>
      <c r="I1020" s="71" t="s">
        <v>1561</v>
      </c>
      <c r="J1020" s="333"/>
    </row>
    <row r="1021" spans="1:10" ht="30" x14ac:dyDescent="0.25">
      <c r="A1021" s="336">
        <v>331</v>
      </c>
      <c r="B1021" s="26" t="s">
        <v>7789</v>
      </c>
      <c r="C1021" s="420" t="s">
        <v>7630</v>
      </c>
      <c r="D1021" s="74" t="s">
        <v>10</v>
      </c>
      <c r="E1021" s="74" t="s">
        <v>5743</v>
      </c>
      <c r="F1021" s="405">
        <v>1.5</v>
      </c>
      <c r="G1021" s="405">
        <v>3</v>
      </c>
      <c r="H1021" s="72" t="s">
        <v>45</v>
      </c>
      <c r="I1021" s="71" t="s">
        <v>1548</v>
      </c>
      <c r="J1021" s="333"/>
    </row>
    <row r="1022" spans="1:10" ht="15" customHeight="1" x14ac:dyDescent="0.25">
      <c r="A1022" s="336">
        <v>332</v>
      </c>
      <c r="B1022" s="26" t="s">
        <v>415</v>
      </c>
      <c r="C1022" s="420" t="s">
        <v>7500</v>
      </c>
      <c r="D1022" s="74" t="s">
        <v>10</v>
      </c>
      <c r="E1022" s="74" t="s">
        <v>5743</v>
      </c>
      <c r="F1022" s="405">
        <v>0.56999999999999995</v>
      </c>
      <c r="G1022" s="405">
        <v>1.1399999999999999</v>
      </c>
      <c r="H1022" s="190" t="s">
        <v>1398</v>
      </c>
      <c r="I1022" s="190" t="s">
        <v>7501</v>
      </c>
      <c r="J1022" s="333"/>
    </row>
    <row r="1023" spans="1:10" ht="15" customHeight="1" x14ac:dyDescent="0.25">
      <c r="A1023" s="336">
        <v>333</v>
      </c>
      <c r="B1023" s="26" t="s">
        <v>7790</v>
      </c>
      <c r="C1023" s="420" t="s">
        <v>7512</v>
      </c>
      <c r="D1023" s="74" t="s">
        <v>10</v>
      </c>
      <c r="E1023" s="74" t="s">
        <v>5743</v>
      </c>
      <c r="F1023" s="405">
        <v>0.32</v>
      </c>
      <c r="G1023" s="405">
        <v>0.64</v>
      </c>
      <c r="H1023" s="190" t="s">
        <v>1398</v>
      </c>
      <c r="I1023" s="138" t="s">
        <v>7513</v>
      </c>
      <c r="J1023" s="333"/>
    </row>
    <row r="1024" spans="1:10" ht="15" customHeight="1" x14ac:dyDescent="0.25">
      <c r="A1024" s="336">
        <v>334</v>
      </c>
      <c r="B1024" s="26" t="s">
        <v>7791</v>
      </c>
      <c r="C1024" s="420" t="s">
        <v>7537</v>
      </c>
      <c r="D1024" s="74" t="s">
        <v>10</v>
      </c>
      <c r="E1024" s="74" t="s">
        <v>5743</v>
      </c>
      <c r="F1024" s="405">
        <v>0.68</v>
      </c>
      <c r="G1024" s="405">
        <v>1.36</v>
      </c>
      <c r="H1024" s="190" t="s">
        <v>1398</v>
      </c>
      <c r="I1024" s="71" t="s">
        <v>1558</v>
      </c>
      <c r="J1024" s="333"/>
    </row>
    <row r="1025" spans="1:10" ht="30" customHeight="1" x14ac:dyDescent="0.25">
      <c r="A1025" s="336">
        <v>335</v>
      </c>
      <c r="B1025" s="26" t="s">
        <v>7792</v>
      </c>
      <c r="C1025" s="420" t="s">
        <v>7482</v>
      </c>
      <c r="D1025" s="74" t="s">
        <v>10</v>
      </c>
      <c r="E1025" s="74" t="s">
        <v>5743</v>
      </c>
      <c r="F1025" s="405">
        <v>0.77</v>
      </c>
      <c r="G1025" s="405">
        <v>1.54</v>
      </c>
      <c r="H1025" s="190" t="s">
        <v>1398</v>
      </c>
      <c r="I1025" s="138" t="s">
        <v>1566</v>
      </c>
      <c r="J1025" s="333"/>
    </row>
    <row r="1026" spans="1:10" ht="30" customHeight="1" x14ac:dyDescent="0.25">
      <c r="A1026" s="336">
        <v>336</v>
      </c>
      <c r="B1026" s="26" t="s">
        <v>7793</v>
      </c>
      <c r="C1026" s="420" t="s">
        <v>7482</v>
      </c>
      <c r="D1026" s="74" t="s">
        <v>10</v>
      </c>
      <c r="E1026" s="74" t="s">
        <v>5743</v>
      </c>
      <c r="F1026" s="405">
        <v>0.13</v>
      </c>
      <c r="G1026" s="405">
        <v>0.26</v>
      </c>
      <c r="H1026" s="74">
        <v>0</v>
      </c>
      <c r="I1026" s="71">
        <v>0</v>
      </c>
      <c r="J1026" s="333"/>
    </row>
    <row r="1027" spans="1:10" ht="30" customHeight="1" x14ac:dyDescent="0.25">
      <c r="A1027" s="336">
        <v>337</v>
      </c>
      <c r="B1027" s="26" t="s">
        <v>7794</v>
      </c>
      <c r="C1027" s="420" t="s">
        <v>7482</v>
      </c>
      <c r="D1027" s="74" t="s">
        <v>10</v>
      </c>
      <c r="E1027" s="74" t="s">
        <v>5743</v>
      </c>
      <c r="F1027" s="405">
        <v>0.06</v>
      </c>
      <c r="G1027" s="405">
        <v>0.12</v>
      </c>
      <c r="H1027" s="74">
        <v>0</v>
      </c>
      <c r="I1027" s="71">
        <v>0</v>
      </c>
      <c r="J1027" s="379" t="s">
        <v>6905</v>
      </c>
    </row>
    <row r="1028" spans="1:10" ht="15" customHeight="1" x14ac:dyDescent="0.25">
      <c r="A1028" s="336">
        <v>338</v>
      </c>
      <c r="B1028" s="26" t="s">
        <v>7795</v>
      </c>
      <c r="C1028" s="420" t="s">
        <v>7482</v>
      </c>
      <c r="D1028" s="74" t="s">
        <v>10</v>
      </c>
      <c r="E1028" s="74" t="s">
        <v>5743</v>
      </c>
      <c r="F1028" s="405">
        <v>0.05</v>
      </c>
      <c r="G1028" s="405">
        <v>0.1</v>
      </c>
      <c r="H1028" s="74">
        <v>0</v>
      </c>
      <c r="I1028" s="71">
        <v>0</v>
      </c>
      <c r="J1028" s="379" t="s">
        <v>6905</v>
      </c>
    </row>
    <row r="1029" spans="1:10" ht="15" customHeight="1" x14ac:dyDescent="0.25">
      <c r="A1029" s="336">
        <v>339</v>
      </c>
      <c r="B1029" s="26" t="s">
        <v>7796</v>
      </c>
      <c r="C1029" s="420" t="s">
        <v>7482</v>
      </c>
      <c r="D1029" s="74" t="s">
        <v>10</v>
      </c>
      <c r="E1029" s="74" t="s">
        <v>5743</v>
      </c>
      <c r="F1029" s="405">
        <v>0.1</v>
      </c>
      <c r="G1029" s="405">
        <v>0.2</v>
      </c>
      <c r="H1029" s="74">
        <v>0</v>
      </c>
      <c r="I1029" s="71">
        <v>0</v>
      </c>
      <c r="J1029" s="379" t="s">
        <v>6905</v>
      </c>
    </row>
    <row r="1030" spans="1:10" ht="15" customHeight="1" x14ac:dyDescent="0.25">
      <c r="A1030" s="336">
        <v>340</v>
      </c>
      <c r="B1030" s="26" t="s">
        <v>7797</v>
      </c>
      <c r="C1030" s="420" t="s">
        <v>7482</v>
      </c>
      <c r="D1030" s="74" t="s">
        <v>10</v>
      </c>
      <c r="E1030" s="74" t="s">
        <v>5743</v>
      </c>
      <c r="F1030" s="405">
        <v>0.06</v>
      </c>
      <c r="G1030" s="405">
        <v>0.12</v>
      </c>
      <c r="H1030" s="74">
        <v>0</v>
      </c>
      <c r="I1030" s="71">
        <v>0</v>
      </c>
      <c r="J1030" s="379" t="s">
        <v>6905</v>
      </c>
    </row>
    <row r="1031" spans="1:10" ht="30" customHeight="1" x14ac:dyDescent="0.25">
      <c r="A1031" s="336">
        <v>341</v>
      </c>
      <c r="B1031" s="26" t="s">
        <v>7798</v>
      </c>
      <c r="C1031" s="420" t="s">
        <v>7482</v>
      </c>
      <c r="D1031" s="74" t="s">
        <v>10</v>
      </c>
      <c r="E1031" s="74" t="s">
        <v>5743</v>
      </c>
      <c r="F1031" s="405">
        <v>0.11</v>
      </c>
      <c r="G1031" s="405">
        <v>0.22</v>
      </c>
      <c r="H1031" s="74">
        <v>0</v>
      </c>
      <c r="I1031" s="71">
        <v>0</v>
      </c>
      <c r="J1031" s="379" t="s">
        <v>6905</v>
      </c>
    </row>
    <row r="1032" spans="1:10" ht="30" customHeight="1" x14ac:dyDescent="0.25">
      <c r="A1032" s="336">
        <v>342</v>
      </c>
      <c r="B1032" s="26" t="s">
        <v>7799</v>
      </c>
      <c r="C1032" s="420" t="s">
        <v>7482</v>
      </c>
      <c r="D1032" s="74" t="s">
        <v>10</v>
      </c>
      <c r="E1032" s="74" t="s">
        <v>5743</v>
      </c>
      <c r="F1032" s="405">
        <v>0.22</v>
      </c>
      <c r="G1032" s="405">
        <v>0.44</v>
      </c>
      <c r="H1032" s="190" t="s">
        <v>1398</v>
      </c>
      <c r="I1032" s="138" t="s">
        <v>1566</v>
      </c>
      <c r="J1032" s="333"/>
    </row>
    <row r="1033" spans="1:10" ht="30" customHeight="1" x14ac:dyDescent="0.25">
      <c r="A1033" s="336">
        <v>343</v>
      </c>
      <c r="B1033" s="26" t="s">
        <v>7800</v>
      </c>
      <c r="C1033" s="420" t="s">
        <v>7482</v>
      </c>
      <c r="D1033" s="74" t="s">
        <v>10</v>
      </c>
      <c r="E1033" s="74" t="s">
        <v>5743</v>
      </c>
      <c r="F1033" s="405">
        <v>0.12</v>
      </c>
      <c r="G1033" s="405">
        <v>0.24</v>
      </c>
      <c r="H1033" s="74">
        <v>0</v>
      </c>
      <c r="I1033" s="71">
        <v>0</v>
      </c>
      <c r="J1033" s="379" t="s">
        <v>6905</v>
      </c>
    </row>
    <row r="1034" spans="1:10" ht="15" customHeight="1" x14ac:dyDescent="0.25">
      <c r="A1034" s="336">
        <v>344</v>
      </c>
      <c r="B1034" s="26" t="s">
        <v>7801</v>
      </c>
      <c r="C1034" s="420" t="s">
        <v>7524</v>
      </c>
      <c r="D1034" s="74" t="s">
        <v>10</v>
      </c>
      <c r="E1034" s="74" t="s">
        <v>5743</v>
      </c>
      <c r="F1034" s="405">
        <v>0.4</v>
      </c>
      <c r="G1034" s="405">
        <v>0.8</v>
      </c>
      <c r="H1034" s="190" t="s">
        <v>1398</v>
      </c>
      <c r="I1034" s="71" t="s">
        <v>1561</v>
      </c>
      <c r="J1034" s="333"/>
    </row>
    <row r="1035" spans="1:10" ht="15" customHeight="1" x14ac:dyDescent="0.25">
      <c r="A1035" s="336">
        <v>345</v>
      </c>
      <c r="B1035" s="26" t="s">
        <v>7802</v>
      </c>
      <c r="C1035" s="420" t="s">
        <v>7544</v>
      </c>
      <c r="D1035" s="74" t="s">
        <v>10</v>
      </c>
      <c r="E1035" s="74" t="s">
        <v>5743</v>
      </c>
      <c r="F1035" s="405">
        <v>0.22</v>
      </c>
      <c r="G1035" s="405">
        <v>0.44</v>
      </c>
      <c r="H1035" s="72" t="s">
        <v>1398</v>
      </c>
      <c r="I1035" s="71" t="s">
        <v>5866</v>
      </c>
      <c r="J1035" s="333"/>
    </row>
    <row r="1036" spans="1:10" ht="30" customHeight="1" x14ac:dyDescent="0.25">
      <c r="A1036" s="336">
        <v>346</v>
      </c>
      <c r="B1036" s="26" t="s">
        <v>7803</v>
      </c>
      <c r="C1036" s="420" t="s">
        <v>7487</v>
      </c>
      <c r="D1036" s="74" t="s">
        <v>10</v>
      </c>
      <c r="E1036" s="74" t="s">
        <v>5743</v>
      </c>
      <c r="F1036" s="405">
        <v>0.31</v>
      </c>
      <c r="G1036" s="405">
        <v>0.62</v>
      </c>
      <c r="H1036" s="190" t="s">
        <v>1398</v>
      </c>
      <c r="I1036" s="71" t="s">
        <v>7488</v>
      </c>
      <c r="J1036" s="333"/>
    </row>
    <row r="1037" spans="1:10" ht="15" customHeight="1" x14ac:dyDescent="0.25">
      <c r="A1037" s="336">
        <v>347</v>
      </c>
      <c r="B1037" s="26" t="s">
        <v>7804</v>
      </c>
      <c r="C1037" s="420" t="s">
        <v>7487</v>
      </c>
      <c r="D1037" s="74" t="s">
        <v>10</v>
      </c>
      <c r="E1037" s="74" t="s">
        <v>5743</v>
      </c>
      <c r="F1037" s="405">
        <v>0.23</v>
      </c>
      <c r="G1037" s="405">
        <v>0.46</v>
      </c>
      <c r="H1037" s="190" t="s">
        <v>1398</v>
      </c>
      <c r="I1037" s="138" t="s">
        <v>7488</v>
      </c>
      <c r="J1037" s="333"/>
    </row>
    <row r="1038" spans="1:10" ht="15" customHeight="1" x14ac:dyDescent="0.25">
      <c r="A1038" s="336">
        <v>348</v>
      </c>
      <c r="B1038" s="26" t="s">
        <v>7805</v>
      </c>
      <c r="C1038" s="420" t="s">
        <v>7482</v>
      </c>
      <c r="D1038" s="74" t="s">
        <v>10</v>
      </c>
      <c r="E1038" s="74" t="s">
        <v>5743</v>
      </c>
      <c r="F1038" s="405">
        <v>0.2</v>
      </c>
      <c r="G1038" s="405">
        <v>0.4</v>
      </c>
      <c r="H1038" s="190" t="s">
        <v>1398</v>
      </c>
      <c r="I1038" s="138" t="s">
        <v>1566</v>
      </c>
      <c r="J1038" s="333"/>
    </row>
    <row r="1039" spans="1:10" ht="15" customHeight="1" x14ac:dyDescent="0.25">
      <c r="A1039" s="336">
        <v>349</v>
      </c>
      <c r="B1039" s="26" t="s">
        <v>422</v>
      </c>
      <c r="C1039" s="420" t="s">
        <v>7491</v>
      </c>
      <c r="D1039" s="74" t="s">
        <v>10</v>
      </c>
      <c r="E1039" s="74" t="s">
        <v>5743</v>
      </c>
      <c r="F1039" s="405">
        <v>0.5</v>
      </c>
      <c r="G1039" s="405">
        <v>1</v>
      </c>
      <c r="H1039" s="190" t="s">
        <v>1398</v>
      </c>
      <c r="I1039" s="138" t="s">
        <v>5866</v>
      </c>
      <c r="J1039" s="333"/>
    </row>
    <row r="1040" spans="1:10" ht="15" customHeight="1" x14ac:dyDescent="0.25">
      <c r="A1040" s="336">
        <v>350</v>
      </c>
      <c r="B1040" s="26" t="s">
        <v>7806</v>
      </c>
      <c r="C1040" s="420" t="s">
        <v>7500</v>
      </c>
      <c r="D1040" s="74" t="s">
        <v>10</v>
      </c>
      <c r="E1040" s="74" t="s">
        <v>5743</v>
      </c>
      <c r="F1040" s="405">
        <v>0.25</v>
      </c>
      <c r="G1040" s="405">
        <v>0.5</v>
      </c>
      <c r="H1040" s="190" t="s">
        <v>1398</v>
      </c>
      <c r="I1040" s="190" t="s">
        <v>7501</v>
      </c>
      <c r="J1040" s="333"/>
    </row>
    <row r="1041" spans="1:10" ht="15" customHeight="1" x14ac:dyDescent="0.25">
      <c r="A1041" s="336">
        <v>351</v>
      </c>
      <c r="B1041" s="26" t="s">
        <v>7807</v>
      </c>
      <c r="C1041" s="420" t="s">
        <v>7518</v>
      </c>
      <c r="D1041" s="74" t="s">
        <v>10</v>
      </c>
      <c r="E1041" s="74" t="s">
        <v>5743</v>
      </c>
      <c r="F1041" s="405">
        <v>0.08</v>
      </c>
      <c r="G1041" s="405">
        <v>0.16</v>
      </c>
      <c r="H1041" s="190" t="s">
        <v>1398</v>
      </c>
      <c r="I1041" s="138" t="s">
        <v>7519</v>
      </c>
      <c r="J1041" s="333"/>
    </row>
    <row r="1042" spans="1:10" ht="15" customHeight="1" x14ac:dyDescent="0.25">
      <c r="A1042" s="336">
        <v>352</v>
      </c>
      <c r="B1042" s="26" t="s">
        <v>423</v>
      </c>
      <c r="C1042" s="420" t="s">
        <v>7500</v>
      </c>
      <c r="D1042" s="74" t="s">
        <v>10</v>
      </c>
      <c r="E1042" s="74" t="s">
        <v>5743</v>
      </c>
      <c r="F1042" s="405">
        <v>0.75</v>
      </c>
      <c r="G1042" s="405">
        <v>1.5</v>
      </c>
      <c r="H1042" s="190" t="s">
        <v>1398</v>
      </c>
      <c r="I1042" s="190" t="s">
        <v>7501</v>
      </c>
      <c r="J1042" s="333"/>
    </row>
    <row r="1043" spans="1:10" ht="15" customHeight="1" x14ac:dyDescent="0.25">
      <c r="A1043" s="336">
        <v>353</v>
      </c>
      <c r="B1043" s="26" t="s">
        <v>1639</v>
      </c>
      <c r="C1043" s="420" t="s">
        <v>7508</v>
      </c>
      <c r="D1043" s="74" t="s">
        <v>10</v>
      </c>
      <c r="E1043" s="74" t="s">
        <v>5743</v>
      </c>
      <c r="F1043" s="405">
        <v>0.46</v>
      </c>
      <c r="G1043" s="405">
        <v>0.92</v>
      </c>
      <c r="H1043" s="190" t="s">
        <v>1398</v>
      </c>
      <c r="I1043" s="71" t="s">
        <v>6508</v>
      </c>
      <c r="J1043" s="333"/>
    </row>
    <row r="1044" spans="1:10" ht="15" customHeight="1" x14ac:dyDescent="0.25">
      <c r="A1044" s="336">
        <v>354</v>
      </c>
      <c r="B1044" s="26" t="s">
        <v>7808</v>
      </c>
      <c r="C1044" s="420" t="s">
        <v>7503</v>
      </c>
      <c r="D1044" s="74" t="s">
        <v>10</v>
      </c>
      <c r="E1044" s="74" t="s">
        <v>5743</v>
      </c>
      <c r="F1044" s="405">
        <v>0.26</v>
      </c>
      <c r="G1044" s="405">
        <v>0.52</v>
      </c>
      <c r="H1044" s="190" t="s">
        <v>1398</v>
      </c>
      <c r="I1044" s="138" t="s">
        <v>6005</v>
      </c>
      <c r="J1044" s="333"/>
    </row>
    <row r="1045" spans="1:10" ht="15" customHeight="1" x14ac:dyDescent="0.25">
      <c r="A1045" s="336">
        <v>355</v>
      </c>
      <c r="B1045" s="26" t="s">
        <v>7809</v>
      </c>
      <c r="C1045" s="420" t="s">
        <v>7479</v>
      </c>
      <c r="D1045" s="74" t="s">
        <v>10</v>
      </c>
      <c r="E1045" s="74" t="s">
        <v>5743</v>
      </c>
      <c r="F1045" s="405">
        <v>1.4</v>
      </c>
      <c r="G1045" s="405">
        <v>2.8</v>
      </c>
      <c r="H1045" s="72" t="s">
        <v>1398</v>
      </c>
      <c r="I1045" s="71" t="s">
        <v>3029</v>
      </c>
      <c r="J1045" s="333"/>
    </row>
    <row r="1046" spans="1:10" ht="15" customHeight="1" x14ac:dyDescent="0.25">
      <c r="A1046" s="336">
        <v>356</v>
      </c>
      <c r="B1046" s="26" t="s">
        <v>7810</v>
      </c>
      <c r="C1046" s="420" t="s">
        <v>7475</v>
      </c>
      <c r="D1046" s="74" t="s">
        <v>10</v>
      </c>
      <c r="E1046" s="74" t="s">
        <v>5743</v>
      </c>
      <c r="F1046" s="405">
        <v>8.7999999999999995E-2</v>
      </c>
      <c r="G1046" s="405">
        <v>0.18</v>
      </c>
      <c r="H1046" s="74">
        <v>0</v>
      </c>
      <c r="I1046" s="71">
        <v>0</v>
      </c>
      <c r="J1046" s="379" t="s">
        <v>6905</v>
      </c>
    </row>
    <row r="1047" spans="1:10" ht="15" customHeight="1" x14ac:dyDescent="0.25">
      <c r="A1047" s="336">
        <v>357</v>
      </c>
      <c r="B1047" s="26" t="s">
        <v>7811</v>
      </c>
      <c r="C1047" s="420" t="s">
        <v>7503</v>
      </c>
      <c r="D1047" s="74" t="s">
        <v>10</v>
      </c>
      <c r="E1047" s="74" t="s">
        <v>5743</v>
      </c>
      <c r="F1047" s="405">
        <v>0.1</v>
      </c>
      <c r="G1047" s="405">
        <v>0.2</v>
      </c>
      <c r="H1047" s="190" t="s">
        <v>1398</v>
      </c>
      <c r="I1047" s="138" t="s">
        <v>6005</v>
      </c>
      <c r="J1047" s="333"/>
    </row>
    <row r="1048" spans="1:10" ht="60" customHeight="1" x14ac:dyDescent="0.25">
      <c r="A1048" s="336">
        <v>358</v>
      </c>
      <c r="B1048" s="26" t="s">
        <v>7812</v>
      </c>
      <c r="C1048" s="420" t="s">
        <v>7482</v>
      </c>
      <c r="D1048" s="74" t="s">
        <v>10</v>
      </c>
      <c r="E1048" s="74" t="s">
        <v>5743</v>
      </c>
      <c r="F1048" s="405">
        <v>0.27</v>
      </c>
      <c r="G1048" s="405">
        <v>0.54</v>
      </c>
      <c r="H1048" s="190" t="s">
        <v>1398</v>
      </c>
      <c r="I1048" s="138" t="s">
        <v>1566</v>
      </c>
      <c r="J1048" s="379"/>
    </row>
    <row r="1049" spans="1:10" ht="60" customHeight="1" x14ac:dyDescent="0.25">
      <c r="A1049" s="336">
        <v>359</v>
      </c>
      <c r="B1049" s="26" t="s">
        <v>7813</v>
      </c>
      <c r="C1049" s="420" t="s">
        <v>7482</v>
      </c>
      <c r="D1049" s="74" t="s">
        <v>10</v>
      </c>
      <c r="E1049" s="74" t="s">
        <v>5743</v>
      </c>
      <c r="F1049" s="405">
        <v>0.41499999999999998</v>
      </c>
      <c r="G1049" s="405">
        <v>0.83</v>
      </c>
      <c r="H1049" s="190" t="s">
        <v>1398</v>
      </c>
      <c r="I1049" s="138" t="s">
        <v>1566</v>
      </c>
      <c r="J1049" s="333"/>
    </row>
    <row r="1050" spans="1:10" ht="45" customHeight="1" x14ac:dyDescent="0.25">
      <c r="A1050" s="336">
        <v>360</v>
      </c>
      <c r="B1050" s="26" t="s">
        <v>7814</v>
      </c>
      <c r="C1050" s="420" t="s">
        <v>7504</v>
      </c>
      <c r="D1050" s="74" t="s">
        <v>10</v>
      </c>
      <c r="E1050" s="74" t="s">
        <v>5743</v>
      </c>
      <c r="F1050" s="405">
        <v>0.71</v>
      </c>
      <c r="G1050" s="405">
        <v>1.42</v>
      </c>
      <c r="H1050" s="190" t="s">
        <v>1398</v>
      </c>
      <c r="I1050" s="71" t="s">
        <v>2906</v>
      </c>
      <c r="J1050" s="333"/>
    </row>
    <row r="1051" spans="1:10" ht="15" customHeight="1" x14ac:dyDescent="0.25">
      <c r="A1051" s="336">
        <v>361</v>
      </c>
      <c r="B1051" s="26" t="s">
        <v>426</v>
      </c>
      <c r="C1051" s="420" t="s">
        <v>7815</v>
      </c>
      <c r="D1051" s="74" t="s">
        <v>10</v>
      </c>
      <c r="E1051" s="74" t="s">
        <v>5743</v>
      </c>
      <c r="F1051" s="405">
        <v>0.23</v>
      </c>
      <c r="G1051" s="405">
        <v>0.46</v>
      </c>
      <c r="H1051" s="190" t="s">
        <v>1398</v>
      </c>
      <c r="I1051" s="71" t="s">
        <v>1558</v>
      </c>
      <c r="J1051" s="333"/>
    </row>
    <row r="1052" spans="1:10" ht="15" customHeight="1" x14ac:dyDescent="0.25">
      <c r="A1052" s="336">
        <v>362</v>
      </c>
      <c r="B1052" s="26" t="s">
        <v>7816</v>
      </c>
      <c r="C1052" s="420" t="s">
        <v>7582</v>
      </c>
      <c r="D1052" s="74" t="s">
        <v>10</v>
      </c>
      <c r="E1052" s="74" t="s">
        <v>5743</v>
      </c>
      <c r="F1052" s="405">
        <v>0.37</v>
      </c>
      <c r="G1052" s="405">
        <v>0.74</v>
      </c>
      <c r="H1052" s="190" t="s">
        <v>1398</v>
      </c>
      <c r="I1052" s="71" t="s">
        <v>6508</v>
      </c>
      <c r="J1052" s="333"/>
    </row>
    <row r="1053" spans="1:10" ht="15" customHeight="1" x14ac:dyDescent="0.25">
      <c r="A1053" s="336">
        <v>363</v>
      </c>
      <c r="B1053" s="26" t="s">
        <v>7817</v>
      </c>
      <c r="C1053" s="420" t="s">
        <v>7537</v>
      </c>
      <c r="D1053" s="74" t="s">
        <v>10</v>
      </c>
      <c r="E1053" s="74" t="s">
        <v>5743</v>
      </c>
      <c r="F1053" s="405">
        <v>0.3</v>
      </c>
      <c r="G1053" s="405">
        <v>0.6</v>
      </c>
      <c r="H1053" s="190" t="s">
        <v>1398</v>
      </c>
      <c r="I1053" s="71" t="s">
        <v>1558</v>
      </c>
      <c r="J1053" s="333"/>
    </row>
    <row r="1054" spans="1:10" ht="15" customHeight="1" x14ac:dyDescent="0.25">
      <c r="A1054" s="336">
        <v>364</v>
      </c>
      <c r="B1054" s="26" t="s">
        <v>5971</v>
      </c>
      <c r="C1054" s="420" t="s">
        <v>7818</v>
      </c>
      <c r="D1054" s="74" t="s">
        <v>10</v>
      </c>
      <c r="E1054" s="74" t="s">
        <v>5743</v>
      </c>
      <c r="F1054" s="405">
        <v>0.3</v>
      </c>
      <c r="G1054" s="405">
        <v>0.6</v>
      </c>
      <c r="H1054" s="190" t="s">
        <v>1398</v>
      </c>
      <c r="I1054" s="190" t="s">
        <v>5866</v>
      </c>
      <c r="J1054" s="333"/>
    </row>
    <row r="1055" spans="1:10" ht="15" customHeight="1" x14ac:dyDescent="0.25">
      <c r="A1055" s="336">
        <v>365</v>
      </c>
      <c r="B1055" s="26" t="s">
        <v>7819</v>
      </c>
      <c r="C1055" s="420" t="s">
        <v>7518</v>
      </c>
      <c r="D1055" s="74" t="s">
        <v>10</v>
      </c>
      <c r="E1055" s="74" t="s">
        <v>5743</v>
      </c>
      <c r="F1055" s="405">
        <v>0.35</v>
      </c>
      <c r="G1055" s="405">
        <v>0.7</v>
      </c>
      <c r="H1055" s="190" t="s">
        <v>1398</v>
      </c>
      <c r="I1055" s="138" t="s">
        <v>7519</v>
      </c>
      <c r="J1055" s="333"/>
    </row>
    <row r="1056" spans="1:10" ht="15" customHeight="1" x14ac:dyDescent="0.25">
      <c r="A1056" s="336">
        <v>366</v>
      </c>
      <c r="B1056" s="26" t="s">
        <v>7820</v>
      </c>
      <c r="C1056" s="420" t="s">
        <v>7503</v>
      </c>
      <c r="D1056" s="74" t="s">
        <v>10</v>
      </c>
      <c r="E1056" s="74" t="s">
        <v>5743</v>
      </c>
      <c r="F1056" s="405">
        <v>0.31</v>
      </c>
      <c r="G1056" s="405">
        <v>0.62</v>
      </c>
      <c r="H1056" s="190" t="s">
        <v>1398</v>
      </c>
      <c r="I1056" s="138" t="s">
        <v>6005</v>
      </c>
      <c r="J1056" s="333"/>
    </row>
    <row r="1057" spans="1:10" ht="30" customHeight="1" x14ac:dyDescent="0.25">
      <c r="A1057" s="336">
        <v>367</v>
      </c>
      <c r="B1057" s="26" t="s">
        <v>7821</v>
      </c>
      <c r="C1057" s="420" t="s">
        <v>7504</v>
      </c>
      <c r="D1057" s="74" t="s">
        <v>10</v>
      </c>
      <c r="E1057" s="74" t="s">
        <v>5743</v>
      </c>
      <c r="F1057" s="405">
        <v>0.24</v>
      </c>
      <c r="G1057" s="405">
        <v>0.48</v>
      </c>
      <c r="H1057" s="190" t="s">
        <v>1398</v>
      </c>
      <c r="I1057" s="71" t="s">
        <v>2906</v>
      </c>
      <c r="J1057" s="333"/>
    </row>
    <row r="1058" spans="1:10" ht="15" customHeight="1" x14ac:dyDescent="0.25">
      <c r="A1058" s="336">
        <v>368</v>
      </c>
      <c r="B1058" s="26" t="s">
        <v>7822</v>
      </c>
      <c r="C1058" s="420" t="s">
        <v>7482</v>
      </c>
      <c r="D1058" s="74" t="s">
        <v>10</v>
      </c>
      <c r="E1058" s="74" t="s">
        <v>5743</v>
      </c>
      <c r="F1058" s="405">
        <v>0.76</v>
      </c>
      <c r="G1058" s="405">
        <v>1.52</v>
      </c>
      <c r="H1058" s="74">
        <v>0</v>
      </c>
      <c r="I1058" s="71">
        <v>0</v>
      </c>
      <c r="J1058" s="379" t="s">
        <v>6905</v>
      </c>
    </row>
    <row r="1059" spans="1:10" ht="15" customHeight="1" x14ac:dyDescent="0.25">
      <c r="A1059" s="336">
        <v>369</v>
      </c>
      <c r="B1059" s="26" t="s">
        <v>7823</v>
      </c>
      <c r="C1059" s="420" t="s">
        <v>7524</v>
      </c>
      <c r="D1059" s="74" t="s">
        <v>10</v>
      </c>
      <c r="E1059" s="74" t="s">
        <v>5743</v>
      </c>
      <c r="F1059" s="405">
        <v>0.13</v>
      </c>
      <c r="G1059" s="405">
        <v>0.26</v>
      </c>
      <c r="H1059" s="190" t="s">
        <v>1398</v>
      </c>
      <c r="I1059" s="71" t="s">
        <v>1561</v>
      </c>
      <c r="J1059" s="333"/>
    </row>
    <row r="1060" spans="1:10" ht="45" customHeight="1" x14ac:dyDescent="0.25">
      <c r="A1060" s="336">
        <v>370</v>
      </c>
      <c r="B1060" s="26" t="s">
        <v>7824</v>
      </c>
      <c r="C1060" s="420" t="s">
        <v>7512</v>
      </c>
      <c r="D1060" s="74" t="s">
        <v>10</v>
      </c>
      <c r="E1060" s="74" t="s">
        <v>5743</v>
      </c>
      <c r="F1060" s="405">
        <v>0.83</v>
      </c>
      <c r="G1060" s="405">
        <v>1.66</v>
      </c>
      <c r="H1060" s="190" t="s">
        <v>1398</v>
      </c>
      <c r="I1060" s="138" t="s">
        <v>7513</v>
      </c>
      <c r="J1060" s="333"/>
    </row>
    <row r="1061" spans="1:10" ht="45" customHeight="1" x14ac:dyDescent="0.25">
      <c r="A1061" s="336">
        <v>371</v>
      </c>
      <c r="B1061" s="26" t="s">
        <v>7825</v>
      </c>
      <c r="C1061" s="420" t="s">
        <v>7479</v>
      </c>
      <c r="D1061" s="74" t="s">
        <v>10</v>
      </c>
      <c r="E1061" s="74" t="s">
        <v>5743</v>
      </c>
      <c r="F1061" s="405">
        <v>0.25</v>
      </c>
      <c r="G1061" s="405">
        <v>0.5</v>
      </c>
      <c r="H1061" s="190" t="s">
        <v>1398</v>
      </c>
      <c r="I1061" s="71" t="s">
        <v>1561</v>
      </c>
      <c r="J1061" s="333"/>
    </row>
    <row r="1062" spans="1:10" ht="30" customHeight="1" x14ac:dyDescent="0.25">
      <c r="A1062" s="336">
        <v>372</v>
      </c>
      <c r="B1062" s="26" t="s">
        <v>7826</v>
      </c>
      <c r="C1062" s="420" t="s">
        <v>7491</v>
      </c>
      <c r="D1062" s="74" t="s">
        <v>10</v>
      </c>
      <c r="E1062" s="74" t="s">
        <v>5743</v>
      </c>
      <c r="F1062" s="405">
        <v>0.61</v>
      </c>
      <c r="G1062" s="405">
        <v>1.22</v>
      </c>
      <c r="H1062" s="190" t="s">
        <v>1398</v>
      </c>
      <c r="I1062" s="138" t="s">
        <v>5866</v>
      </c>
      <c r="J1062" s="333"/>
    </row>
    <row r="1063" spans="1:10" ht="15" customHeight="1" x14ac:dyDescent="0.25">
      <c r="A1063" s="336">
        <v>373</v>
      </c>
      <c r="B1063" s="26" t="s">
        <v>7827</v>
      </c>
      <c r="C1063" s="420" t="s">
        <v>7487</v>
      </c>
      <c r="D1063" s="74" t="s">
        <v>10</v>
      </c>
      <c r="E1063" s="74" t="s">
        <v>5743</v>
      </c>
      <c r="F1063" s="405">
        <v>0.53</v>
      </c>
      <c r="G1063" s="405">
        <v>1.06</v>
      </c>
      <c r="H1063" s="190" t="s">
        <v>1398</v>
      </c>
      <c r="I1063" s="71" t="s">
        <v>7488</v>
      </c>
      <c r="J1063" s="333"/>
    </row>
    <row r="1064" spans="1:10" ht="30" customHeight="1" x14ac:dyDescent="0.25">
      <c r="A1064" s="336">
        <v>374</v>
      </c>
      <c r="B1064" s="26" t="s">
        <v>7828</v>
      </c>
      <c r="C1064" s="420" t="s">
        <v>7482</v>
      </c>
      <c r="D1064" s="74" t="s">
        <v>10</v>
      </c>
      <c r="E1064" s="74" t="s">
        <v>5743</v>
      </c>
      <c r="F1064" s="405">
        <v>1</v>
      </c>
      <c r="G1064" s="405">
        <v>2</v>
      </c>
      <c r="H1064" s="190" t="s">
        <v>1398</v>
      </c>
      <c r="I1064" s="138" t="s">
        <v>1566</v>
      </c>
      <c r="J1064" s="333"/>
    </row>
    <row r="1065" spans="1:10" ht="30" customHeight="1" x14ac:dyDescent="0.25">
      <c r="A1065" s="336">
        <v>375</v>
      </c>
      <c r="B1065" s="26" t="s">
        <v>7829</v>
      </c>
      <c r="C1065" s="420" t="s">
        <v>7510</v>
      </c>
      <c r="D1065" s="74" t="s">
        <v>10</v>
      </c>
      <c r="E1065" s="74" t="s">
        <v>5743</v>
      </c>
      <c r="F1065" s="405">
        <v>0.6</v>
      </c>
      <c r="G1065" s="405">
        <v>1.2</v>
      </c>
      <c r="H1065" s="190" t="s">
        <v>1398</v>
      </c>
      <c r="I1065" s="71" t="s">
        <v>3029</v>
      </c>
      <c r="J1065" s="333"/>
    </row>
    <row r="1066" spans="1:10" ht="15" customHeight="1" x14ac:dyDescent="0.25">
      <c r="A1066" s="336">
        <v>376</v>
      </c>
      <c r="B1066" s="26" t="s">
        <v>7830</v>
      </c>
      <c r="C1066" s="420" t="s">
        <v>7552</v>
      </c>
      <c r="D1066" s="74" t="s">
        <v>10</v>
      </c>
      <c r="E1066" s="74" t="s">
        <v>5743</v>
      </c>
      <c r="F1066" s="405">
        <v>0.22</v>
      </c>
      <c r="G1066" s="405">
        <v>0.44</v>
      </c>
      <c r="H1066" s="190" t="s">
        <v>1398</v>
      </c>
      <c r="I1066" s="138" t="s">
        <v>6005</v>
      </c>
      <c r="J1066" s="333"/>
    </row>
    <row r="1067" spans="1:10" ht="15" customHeight="1" x14ac:dyDescent="0.25">
      <c r="A1067" s="336">
        <v>377</v>
      </c>
      <c r="B1067" s="26" t="s">
        <v>7831</v>
      </c>
      <c r="C1067" s="420" t="s">
        <v>7552</v>
      </c>
      <c r="D1067" s="74" t="s">
        <v>10</v>
      </c>
      <c r="E1067" s="74" t="s">
        <v>5743</v>
      </c>
      <c r="F1067" s="405">
        <v>0.06</v>
      </c>
      <c r="G1067" s="405">
        <v>0.12</v>
      </c>
      <c r="H1067" s="190" t="s">
        <v>1398</v>
      </c>
      <c r="I1067" s="138" t="s">
        <v>6005</v>
      </c>
      <c r="J1067" s="333"/>
    </row>
    <row r="1068" spans="1:10" ht="15" customHeight="1" x14ac:dyDescent="0.25">
      <c r="A1068" s="336">
        <v>378</v>
      </c>
      <c r="B1068" s="26" t="s">
        <v>7832</v>
      </c>
      <c r="C1068" s="420" t="s">
        <v>7504</v>
      </c>
      <c r="D1068" s="74" t="s">
        <v>10</v>
      </c>
      <c r="E1068" s="74" t="s">
        <v>5743</v>
      </c>
      <c r="F1068" s="405">
        <v>0.28000000000000003</v>
      </c>
      <c r="G1068" s="405">
        <v>0.56000000000000005</v>
      </c>
      <c r="H1068" s="190" t="s">
        <v>1398</v>
      </c>
      <c r="I1068" s="71" t="s">
        <v>2906</v>
      </c>
      <c r="J1068" s="333"/>
    </row>
    <row r="1069" spans="1:10" ht="15" customHeight="1" x14ac:dyDescent="0.25">
      <c r="A1069" s="336">
        <v>379</v>
      </c>
      <c r="B1069" s="26" t="s">
        <v>7833</v>
      </c>
      <c r="C1069" s="420" t="s">
        <v>7742</v>
      </c>
      <c r="D1069" s="74" t="s">
        <v>7492</v>
      </c>
      <c r="E1069" s="74" t="s">
        <v>5743</v>
      </c>
      <c r="F1069" s="405">
        <v>1.3</v>
      </c>
      <c r="G1069" s="405">
        <v>2.6</v>
      </c>
      <c r="H1069" s="72" t="s">
        <v>45</v>
      </c>
      <c r="I1069" s="71" t="s">
        <v>1548</v>
      </c>
      <c r="J1069" s="333"/>
    </row>
    <row r="1070" spans="1:10" ht="15" customHeight="1" x14ac:dyDescent="0.25">
      <c r="A1070" s="336">
        <v>380</v>
      </c>
      <c r="B1070" s="26" t="s">
        <v>7834</v>
      </c>
      <c r="C1070" s="420" t="s">
        <v>7500</v>
      </c>
      <c r="D1070" s="74" t="s">
        <v>10</v>
      </c>
      <c r="E1070" s="74" t="s">
        <v>5743</v>
      </c>
      <c r="F1070" s="405">
        <v>0.2</v>
      </c>
      <c r="G1070" s="405">
        <v>0.4</v>
      </c>
      <c r="H1070" s="190" t="s">
        <v>1398</v>
      </c>
      <c r="I1070" s="190" t="s">
        <v>7501</v>
      </c>
      <c r="J1070" s="333"/>
    </row>
    <row r="1071" spans="1:10" ht="30" customHeight="1" x14ac:dyDescent="0.25">
      <c r="A1071" s="336">
        <v>381</v>
      </c>
      <c r="B1071" s="26" t="s">
        <v>7835</v>
      </c>
      <c r="C1071" s="420" t="s">
        <v>7500</v>
      </c>
      <c r="D1071" s="74" t="s">
        <v>10</v>
      </c>
      <c r="E1071" s="74" t="s">
        <v>5743</v>
      </c>
      <c r="F1071" s="405">
        <v>0.04</v>
      </c>
      <c r="G1071" s="405">
        <v>0.08</v>
      </c>
      <c r="H1071" s="190" t="s">
        <v>1398</v>
      </c>
      <c r="I1071" s="190" t="s">
        <v>7501</v>
      </c>
      <c r="J1071" s="333"/>
    </row>
    <row r="1072" spans="1:10" ht="15" customHeight="1" x14ac:dyDescent="0.25">
      <c r="A1072" s="336">
        <v>382</v>
      </c>
      <c r="B1072" s="26" t="s">
        <v>7836</v>
      </c>
      <c r="C1072" s="420" t="s">
        <v>7552</v>
      </c>
      <c r="D1072" s="74" t="s">
        <v>10</v>
      </c>
      <c r="E1072" s="74" t="s">
        <v>5743</v>
      </c>
      <c r="F1072" s="405">
        <v>0.08</v>
      </c>
      <c r="G1072" s="405">
        <v>0.16</v>
      </c>
      <c r="H1072" s="190" t="s">
        <v>1398</v>
      </c>
      <c r="I1072" s="138" t="s">
        <v>6005</v>
      </c>
      <c r="J1072" s="333"/>
    </row>
    <row r="1073" spans="1:10" ht="15" customHeight="1" x14ac:dyDescent="0.25">
      <c r="A1073" s="336">
        <v>383</v>
      </c>
      <c r="B1073" s="26" t="s">
        <v>7837</v>
      </c>
      <c r="C1073" s="420" t="s">
        <v>7477</v>
      </c>
      <c r="D1073" s="74" t="s">
        <v>10</v>
      </c>
      <c r="E1073" s="74" t="s">
        <v>5743</v>
      </c>
      <c r="F1073" s="405">
        <v>0.09</v>
      </c>
      <c r="G1073" s="405">
        <v>0.18</v>
      </c>
      <c r="H1073" s="190" t="s">
        <v>1398</v>
      </c>
      <c r="I1073" s="190" t="s">
        <v>2898</v>
      </c>
      <c r="J1073" s="333"/>
    </row>
    <row r="1074" spans="1:10" ht="15" customHeight="1" x14ac:dyDescent="0.25">
      <c r="A1074" s="336">
        <v>384</v>
      </c>
      <c r="B1074" s="26" t="s">
        <v>7838</v>
      </c>
      <c r="C1074" s="420" t="s">
        <v>7552</v>
      </c>
      <c r="D1074" s="74" t="s">
        <v>10</v>
      </c>
      <c r="E1074" s="74" t="s">
        <v>5743</v>
      </c>
      <c r="F1074" s="405">
        <v>0.14000000000000001</v>
      </c>
      <c r="G1074" s="405">
        <v>0.28000000000000003</v>
      </c>
      <c r="H1074" s="190" t="s">
        <v>1398</v>
      </c>
      <c r="I1074" s="138" t="s">
        <v>6005</v>
      </c>
      <c r="J1074" s="333"/>
    </row>
    <row r="1075" spans="1:10" ht="15" customHeight="1" x14ac:dyDescent="0.25">
      <c r="A1075" s="336">
        <v>385</v>
      </c>
      <c r="B1075" s="26" t="s">
        <v>434</v>
      </c>
      <c r="C1075" s="420" t="s">
        <v>7508</v>
      </c>
      <c r="D1075" s="74" t="s">
        <v>10</v>
      </c>
      <c r="E1075" s="74" t="s">
        <v>5743</v>
      </c>
      <c r="F1075" s="405">
        <v>1.05</v>
      </c>
      <c r="G1075" s="405">
        <v>2.1</v>
      </c>
      <c r="H1075" s="190" t="s">
        <v>1398</v>
      </c>
      <c r="I1075" s="71" t="s">
        <v>6508</v>
      </c>
      <c r="J1075" s="333"/>
    </row>
    <row r="1076" spans="1:10" ht="15" customHeight="1" x14ac:dyDescent="0.25">
      <c r="A1076" s="336">
        <v>386</v>
      </c>
      <c r="B1076" s="26" t="s">
        <v>7839</v>
      </c>
      <c r="C1076" s="420" t="s">
        <v>7504</v>
      </c>
      <c r="D1076" s="74" t="s">
        <v>10</v>
      </c>
      <c r="E1076" s="74" t="s">
        <v>5743</v>
      </c>
      <c r="F1076" s="405">
        <v>0.28000000000000003</v>
      </c>
      <c r="G1076" s="405">
        <v>0.56000000000000005</v>
      </c>
      <c r="H1076" s="190" t="s">
        <v>1398</v>
      </c>
      <c r="I1076" s="71" t="s">
        <v>2906</v>
      </c>
      <c r="J1076" s="333"/>
    </row>
    <row r="1077" spans="1:10" ht="30" customHeight="1" x14ac:dyDescent="0.25">
      <c r="A1077" s="336">
        <v>387</v>
      </c>
      <c r="B1077" s="26" t="s">
        <v>7840</v>
      </c>
      <c r="C1077" s="420" t="s">
        <v>7537</v>
      </c>
      <c r="D1077" s="74" t="s">
        <v>10</v>
      </c>
      <c r="E1077" s="74" t="s">
        <v>5743</v>
      </c>
      <c r="F1077" s="405">
        <v>0.67</v>
      </c>
      <c r="G1077" s="405">
        <v>1.34</v>
      </c>
      <c r="H1077" s="190" t="s">
        <v>1398</v>
      </c>
      <c r="I1077" s="71" t="s">
        <v>1558</v>
      </c>
      <c r="J1077" s="333"/>
    </row>
    <row r="1078" spans="1:10" ht="15" customHeight="1" x14ac:dyDescent="0.25">
      <c r="A1078" s="336">
        <v>388</v>
      </c>
      <c r="B1078" s="26" t="s">
        <v>1642</v>
      </c>
      <c r="C1078" s="420" t="s">
        <v>7508</v>
      </c>
      <c r="D1078" s="74" t="s">
        <v>10</v>
      </c>
      <c r="E1078" s="74" t="s">
        <v>5743</v>
      </c>
      <c r="F1078" s="405">
        <v>0.75</v>
      </c>
      <c r="G1078" s="405">
        <v>1.5</v>
      </c>
      <c r="H1078" s="190" t="s">
        <v>1398</v>
      </c>
      <c r="I1078" s="71" t="s">
        <v>6508</v>
      </c>
      <c r="J1078" s="333"/>
    </row>
    <row r="1079" spans="1:10" ht="30" customHeight="1" x14ac:dyDescent="0.25">
      <c r="A1079" s="336">
        <v>389</v>
      </c>
      <c r="B1079" s="26" t="s">
        <v>7841</v>
      </c>
      <c r="C1079" s="420" t="s">
        <v>7510</v>
      </c>
      <c r="D1079" s="74" t="s">
        <v>10</v>
      </c>
      <c r="E1079" s="74" t="s">
        <v>5743</v>
      </c>
      <c r="F1079" s="405">
        <v>1.0449999999999999</v>
      </c>
      <c r="G1079" s="405">
        <v>2.09</v>
      </c>
      <c r="H1079" s="190" t="s">
        <v>1398</v>
      </c>
      <c r="I1079" s="71" t="s">
        <v>3029</v>
      </c>
      <c r="J1079" s="333"/>
    </row>
    <row r="1080" spans="1:10" ht="15" customHeight="1" x14ac:dyDescent="0.25">
      <c r="A1080" s="336">
        <v>390</v>
      </c>
      <c r="B1080" s="76" t="s">
        <v>7842</v>
      </c>
      <c r="C1080" s="420" t="s">
        <v>7552</v>
      </c>
      <c r="D1080" s="71" t="s">
        <v>10</v>
      </c>
      <c r="E1080" s="74" t="s">
        <v>5743</v>
      </c>
      <c r="F1080" s="424">
        <v>0.35</v>
      </c>
      <c r="G1080" s="405">
        <v>0.7</v>
      </c>
      <c r="H1080" s="190" t="s">
        <v>1398</v>
      </c>
      <c r="I1080" s="138" t="s">
        <v>6005</v>
      </c>
      <c r="J1080" s="379"/>
    </row>
    <row r="1081" spans="1:10" ht="15" customHeight="1" x14ac:dyDescent="0.25">
      <c r="A1081" s="336">
        <v>391</v>
      </c>
      <c r="B1081" s="26" t="s">
        <v>7843</v>
      </c>
      <c r="C1081" s="420" t="s">
        <v>7552</v>
      </c>
      <c r="D1081" s="71" t="s">
        <v>10</v>
      </c>
      <c r="E1081" s="74" t="s">
        <v>5743</v>
      </c>
      <c r="F1081" s="405">
        <v>0.09</v>
      </c>
      <c r="G1081" s="405">
        <v>0.18</v>
      </c>
      <c r="H1081" s="190" t="s">
        <v>1398</v>
      </c>
      <c r="I1081" s="138" t="s">
        <v>6005</v>
      </c>
      <c r="J1081" s="333"/>
    </row>
    <row r="1082" spans="1:10" ht="30" customHeight="1" x14ac:dyDescent="0.25">
      <c r="A1082" s="336">
        <v>392</v>
      </c>
      <c r="B1082" s="26" t="s">
        <v>7844</v>
      </c>
      <c r="C1082" s="420" t="s">
        <v>7491</v>
      </c>
      <c r="D1082" s="74" t="s">
        <v>10</v>
      </c>
      <c r="E1082" s="74" t="s">
        <v>5743</v>
      </c>
      <c r="F1082" s="405">
        <v>0.72</v>
      </c>
      <c r="G1082" s="405">
        <v>1.44</v>
      </c>
      <c r="H1082" s="190" t="s">
        <v>1398</v>
      </c>
      <c r="I1082" s="138" t="s">
        <v>5866</v>
      </c>
      <c r="J1082" s="333"/>
    </row>
    <row r="1083" spans="1:10" ht="30" customHeight="1" x14ac:dyDescent="0.25">
      <c r="A1083" s="336">
        <v>393</v>
      </c>
      <c r="B1083" s="26" t="s">
        <v>7845</v>
      </c>
      <c r="C1083" s="420" t="s">
        <v>7544</v>
      </c>
      <c r="D1083" s="74" t="s">
        <v>10</v>
      </c>
      <c r="E1083" s="74" t="s">
        <v>5743</v>
      </c>
      <c r="F1083" s="405">
        <v>0.52</v>
      </c>
      <c r="G1083" s="405">
        <v>1.04</v>
      </c>
      <c r="H1083" s="190" t="s">
        <v>1398</v>
      </c>
      <c r="I1083" s="190" t="s">
        <v>5866</v>
      </c>
      <c r="J1083" s="333"/>
    </row>
    <row r="1084" spans="1:10" ht="15" customHeight="1" x14ac:dyDescent="0.25">
      <c r="A1084" s="336">
        <v>394</v>
      </c>
      <c r="B1084" s="26" t="s">
        <v>7846</v>
      </c>
      <c r="C1084" s="420" t="s">
        <v>7512</v>
      </c>
      <c r="D1084" s="74" t="s">
        <v>10</v>
      </c>
      <c r="E1084" s="74" t="s">
        <v>5743</v>
      </c>
      <c r="F1084" s="405">
        <v>0.18</v>
      </c>
      <c r="G1084" s="405">
        <v>0.6</v>
      </c>
      <c r="H1084" s="190" t="s">
        <v>1398</v>
      </c>
      <c r="I1084" s="138" t="s">
        <v>7513</v>
      </c>
      <c r="J1084" s="333"/>
    </row>
    <row r="1085" spans="1:10" ht="15" customHeight="1" x14ac:dyDescent="0.25">
      <c r="A1085" s="336">
        <v>395</v>
      </c>
      <c r="B1085" s="26" t="s">
        <v>7847</v>
      </c>
      <c r="C1085" s="420" t="s">
        <v>7487</v>
      </c>
      <c r="D1085" s="74" t="s">
        <v>7492</v>
      </c>
      <c r="E1085" s="74" t="s">
        <v>5743</v>
      </c>
      <c r="F1085" s="405">
        <v>0.36</v>
      </c>
      <c r="G1085" s="405">
        <v>0.72</v>
      </c>
      <c r="H1085" s="72" t="s">
        <v>45</v>
      </c>
      <c r="I1085" s="71" t="s">
        <v>1548</v>
      </c>
      <c r="J1085" s="333"/>
    </row>
    <row r="1086" spans="1:10" ht="45" customHeight="1" x14ac:dyDescent="0.25">
      <c r="A1086" s="336">
        <v>396</v>
      </c>
      <c r="B1086" s="26" t="s">
        <v>7848</v>
      </c>
      <c r="C1086" s="420" t="s">
        <v>7487</v>
      </c>
      <c r="D1086" s="74" t="s">
        <v>10</v>
      </c>
      <c r="E1086" s="74" t="s">
        <v>5743</v>
      </c>
      <c r="F1086" s="405">
        <v>0.2</v>
      </c>
      <c r="G1086" s="405">
        <v>0.4</v>
      </c>
      <c r="H1086" s="190" t="s">
        <v>1398</v>
      </c>
      <c r="I1086" s="138" t="s">
        <v>7488</v>
      </c>
      <c r="J1086" s="333"/>
    </row>
    <row r="1087" spans="1:10" ht="45" customHeight="1" x14ac:dyDescent="0.25">
      <c r="A1087" s="336">
        <v>397</v>
      </c>
      <c r="B1087" s="26" t="s">
        <v>7849</v>
      </c>
      <c r="C1087" s="420" t="s">
        <v>7487</v>
      </c>
      <c r="D1087" s="74" t="s">
        <v>10</v>
      </c>
      <c r="E1087" s="74" t="s">
        <v>5743</v>
      </c>
      <c r="F1087" s="405"/>
      <c r="G1087" s="405">
        <v>0</v>
      </c>
      <c r="H1087" s="74">
        <v>0</v>
      </c>
      <c r="I1087" s="71">
        <v>0</v>
      </c>
      <c r="J1087" s="286" t="s">
        <v>7850</v>
      </c>
    </row>
    <row r="1088" spans="1:10" ht="45" customHeight="1" x14ac:dyDescent="0.25">
      <c r="A1088" s="336">
        <v>398</v>
      </c>
      <c r="B1088" s="26" t="s">
        <v>7851</v>
      </c>
      <c r="C1088" s="420" t="s">
        <v>7510</v>
      </c>
      <c r="D1088" s="74" t="s">
        <v>10</v>
      </c>
      <c r="E1088" s="74" t="s">
        <v>5743</v>
      </c>
      <c r="F1088" s="405">
        <v>0.23</v>
      </c>
      <c r="G1088" s="405">
        <v>0.46</v>
      </c>
      <c r="H1088" s="190" t="s">
        <v>1398</v>
      </c>
      <c r="I1088" s="71" t="s">
        <v>3029</v>
      </c>
      <c r="J1088" s="286"/>
    </row>
    <row r="1089" spans="1:10" ht="15" customHeight="1" x14ac:dyDescent="0.25">
      <c r="A1089" s="336">
        <v>399</v>
      </c>
      <c r="B1089" s="26" t="s">
        <v>7852</v>
      </c>
      <c r="C1089" s="420" t="s">
        <v>7477</v>
      </c>
      <c r="D1089" s="74" t="s">
        <v>10</v>
      </c>
      <c r="E1089" s="74" t="s">
        <v>5743</v>
      </c>
      <c r="F1089" s="405">
        <v>0.12</v>
      </c>
      <c r="G1089" s="405">
        <v>0.24</v>
      </c>
      <c r="H1089" s="190" t="s">
        <v>1398</v>
      </c>
      <c r="I1089" s="190" t="s">
        <v>2898</v>
      </c>
      <c r="J1089" s="333"/>
    </row>
    <row r="1090" spans="1:10" ht="15" customHeight="1" x14ac:dyDescent="0.25">
      <c r="A1090" s="336">
        <v>400</v>
      </c>
      <c r="B1090" s="26" t="s">
        <v>7853</v>
      </c>
      <c r="C1090" s="420" t="s">
        <v>7482</v>
      </c>
      <c r="D1090" s="74" t="s">
        <v>10</v>
      </c>
      <c r="E1090" s="74" t="s">
        <v>5743</v>
      </c>
      <c r="F1090" s="405">
        <v>1.39</v>
      </c>
      <c r="G1090" s="405">
        <v>2.78</v>
      </c>
      <c r="H1090" s="190" t="s">
        <v>1398</v>
      </c>
      <c r="I1090" s="138" t="s">
        <v>1566</v>
      </c>
      <c r="J1090" s="333"/>
    </row>
    <row r="1091" spans="1:10" ht="30" customHeight="1" x14ac:dyDescent="0.25">
      <c r="A1091" s="336">
        <v>401</v>
      </c>
      <c r="B1091" s="26" t="s">
        <v>7854</v>
      </c>
      <c r="C1091" s="420" t="s">
        <v>7482</v>
      </c>
      <c r="D1091" s="74" t="s">
        <v>10</v>
      </c>
      <c r="E1091" s="74" t="s">
        <v>5743</v>
      </c>
      <c r="F1091" s="405">
        <v>0.17</v>
      </c>
      <c r="G1091" s="405">
        <v>0.34</v>
      </c>
      <c r="H1091" s="190" t="s">
        <v>1398</v>
      </c>
      <c r="I1091" s="138" t="s">
        <v>1566</v>
      </c>
      <c r="J1091" s="333"/>
    </row>
    <row r="1092" spans="1:10" ht="30" customHeight="1" x14ac:dyDescent="0.25">
      <c r="A1092" s="336">
        <v>402</v>
      </c>
      <c r="B1092" s="26" t="s">
        <v>7855</v>
      </c>
      <c r="C1092" s="420" t="s">
        <v>7482</v>
      </c>
      <c r="D1092" s="74" t="s">
        <v>10</v>
      </c>
      <c r="E1092" s="74" t="s">
        <v>5743</v>
      </c>
      <c r="F1092" s="405">
        <v>0.11</v>
      </c>
      <c r="G1092" s="405">
        <v>0.22</v>
      </c>
      <c r="H1092" s="190" t="s">
        <v>1398</v>
      </c>
      <c r="I1092" s="138" t="s">
        <v>1566</v>
      </c>
      <c r="J1092" s="333"/>
    </row>
    <row r="1093" spans="1:10" ht="30" customHeight="1" x14ac:dyDescent="0.25">
      <c r="A1093" s="336">
        <v>403</v>
      </c>
      <c r="B1093" s="26" t="s">
        <v>7856</v>
      </c>
      <c r="C1093" s="420" t="s">
        <v>7482</v>
      </c>
      <c r="D1093" s="74" t="s">
        <v>10</v>
      </c>
      <c r="E1093" s="74" t="s">
        <v>5743</v>
      </c>
      <c r="F1093" s="405">
        <v>0.12</v>
      </c>
      <c r="G1093" s="405">
        <v>0.24</v>
      </c>
      <c r="H1093" s="190" t="s">
        <v>1398</v>
      </c>
      <c r="I1093" s="138" t="s">
        <v>1566</v>
      </c>
      <c r="J1093" s="333"/>
    </row>
    <row r="1094" spans="1:10" ht="15" customHeight="1" x14ac:dyDescent="0.25">
      <c r="A1094" s="336">
        <v>404</v>
      </c>
      <c r="B1094" s="26" t="s">
        <v>7857</v>
      </c>
      <c r="C1094" s="420" t="s">
        <v>7477</v>
      </c>
      <c r="D1094" s="74" t="s">
        <v>10</v>
      </c>
      <c r="E1094" s="74" t="s">
        <v>5743</v>
      </c>
      <c r="F1094" s="405">
        <v>0.28999999999999998</v>
      </c>
      <c r="G1094" s="405">
        <v>0.57999999999999996</v>
      </c>
      <c r="H1094" s="190" t="s">
        <v>1398</v>
      </c>
      <c r="I1094" s="190" t="s">
        <v>2898</v>
      </c>
      <c r="J1094" s="333"/>
    </row>
    <row r="1095" spans="1:10" ht="30" customHeight="1" x14ac:dyDescent="0.25">
      <c r="A1095" s="336">
        <v>405</v>
      </c>
      <c r="B1095" s="26" t="s">
        <v>7858</v>
      </c>
      <c r="C1095" s="420" t="s">
        <v>7504</v>
      </c>
      <c r="D1095" s="74" t="s">
        <v>10</v>
      </c>
      <c r="E1095" s="74" t="s">
        <v>5743</v>
      </c>
      <c r="F1095" s="405">
        <v>0.94</v>
      </c>
      <c r="G1095" s="405">
        <v>1.88</v>
      </c>
      <c r="H1095" s="190" t="s">
        <v>1398</v>
      </c>
      <c r="I1095" s="71" t="s">
        <v>2906</v>
      </c>
      <c r="J1095" s="333"/>
    </row>
    <row r="1096" spans="1:10" ht="15" customHeight="1" x14ac:dyDescent="0.25">
      <c r="A1096" s="336">
        <v>406</v>
      </c>
      <c r="B1096" s="26" t="s">
        <v>7859</v>
      </c>
      <c r="C1096" s="420" t="s">
        <v>7518</v>
      </c>
      <c r="D1096" s="74" t="s">
        <v>10</v>
      </c>
      <c r="E1096" s="74" t="s">
        <v>5743</v>
      </c>
      <c r="F1096" s="405">
        <v>0.18</v>
      </c>
      <c r="G1096" s="405">
        <v>0.36</v>
      </c>
      <c r="H1096" s="190" t="s">
        <v>1398</v>
      </c>
      <c r="I1096" s="138" t="s">
        <v>7519</v>
      </c>
      <c r="J1096" s="333"/>
    </row>
    <row r="1097" spans="1:10" ht="15" customHeight="1" x14ac:dyDescent="0.25">
      <c r="A1097" s="336">
        <v>407</v>
      </c>
      <c r="B1097" s="26" t="s">
        <v>443</v>
      </c>
      <c r="C1097" s="420" t="s">
        <v>7537</v>
      </c>
      <c r="D1097" s="74" t="s">
        <v>10</v>
      </c>
      <c r="E1097" s="74" t="s">
        <v>5743</v>
      </c>
      <c r="F1097" s="405">
        <v>0.18</v>
      </c>
      <c r="G1097" s="405">
        <v>0.36</v>
      </c>
      <c r="H1097" s="190" t="s">
        <v>1398</v>
      </c>
      <c r="I1097" s="71" t="s">
        <v>1558</v>
      </c>
      <c r="J1097" s="333"/>
    </row>
    <row r="1098" spans="1:10" ht="15" customHeight="1" x14ac:dyDescent="0.25">
      <c r="A1098" s="336">
        <v>408</v>
      </c>
      <c r="B1098" s="26" t="s">
        <v>7860</v>
      </c>
      <c r="C1098" s="420" t="s">
        <v>7508</v>
      </c>
      <c r="D1098" s="74" t="s">
        <v>10</v>
      </c>
      <c r="E1098" s="74" t="s">
        <v>5743</v>
      </c>
      <c r="F1098" s="405">
        <v>0.3</v>
      </c>
      <c r="G1098" s="405">
        <v>0.6</v>
      </c>
      <c r="H1098" s="190" t="s">
        <v>1398</v>
      </c>
      <c r="I1098" s="71" t="s">
        <v>6508</v>
      </c>
      <c r="J1098" s="333"/>
    </row>
    <row r="1099" spans="1:10" ht="15" customHeight="1" x14ac:dyDescent="0.25">
      <c r="A1099" s="336">
        <v>409</v>
      </c>
      <c r="B1099" s="26" t="s">
        <v>7861</v>
      </c>
      <c r="C1099" s="420" t="s">
        <v>7508</v>
      </c>
      <c r="D1099" s="74" t="s">
        <v>10</v>
      </c>
      <c r="E1099" s="74" t="s">
        <v>5743</v>
      </c>
      <c r="F1099" s="405">
        <v>0.8</v>
      </c>
      <c r="G1099" s="405">
        <v>1.6</v>
      </c>
      <c r="H1099" s="190" t="s">
        <v>1398</v>
      </c>
      <c r="I1099" s="71" t="s">
        <v>6508</v>
      </c>
      <c r="J1099" s="333"/>
    </row>
    <row r="1100" spans="1:10" ht="30" customHeight="1" x14ac:dyDescent="0.25">
      <c r="A1100" s="336">
        <v>410</v>
      </c>
      <c r="B1100" s="26" t="s">
        <v>7862</v>
      </c>
      <c r="C1100" s="420" t="s">
        <v>7508</v>
      </c>
      <c r="D1100" s="74" t="s">
        <v>10</v>
      </c>
      <c r="E1100" s="74" t="s">
        <v>5743</v>
      </c>
      <c r="F1100" s="405">
        <v>8.5000000000000006E-2</v>
      </c>
      <c r="G1100" s="405">
        <v>0.17</v>
      </c>
      <c r="H1100" s="190" t="s">
        <v>1398</v>
      </c>
      <c r="I1100" s="71" t="s">
        <v>6508</v>
      </c>
      <c r="J1100" s="333"/>
    </row>
    <row r="1101" spans="1:10" ht="15" customHeight="1" x14ac:dyDescent="0.25">
      <c r="A1101" s="336">
        <v>411</v>
      </c>
      <c r="B1101" s="26" t="s">
        <v>7863</v>
      </c>
      <c r="C1101" s="420" t="s">
        <v>7477</v>
      </c>
      <c r="D1101" s="74" t="s">
        <v>10</v>
      </c>
      <c r="E1101" s="74" t="s">
        <v>5743</v>
      </c>
      <c r="F1101" s="405">
        <v>0.37</v>
      </c>
      <c r="G1101" s="405">
        <v>0.74</v>
      </c>
      <c r="H1101" s="190" t="s">
        <v>1398</v>
      </c>
      <c r="I1101" s="190" t="s">
        <v>2898</v>
      </c>
      <c r="J1101" s="333"/>
    </row>
    <row r="1102" spans="1:10" ht="15" customHeight="1" x14ac:dyDescent="0.25">
      <c r="A1102" s="336">
        <v>412</v>
      </c>
      <c r="B1102" s="26" t="s">
        <v>7864</v>
      </c>
      <c r="C1102" s="420" t="s">
        <v>7487</v>
      </c>
      <c r="D1102" s="74" t="s">
        <v>10</v>
      </c>
      <c r="E1102" s="74" t="s">
        <v>5743</v>
      </c>
      <c r="F1102" s="405">
        <v>0.17</v>
      </c>
      <c r="G1102" s="405">
        <v>0.34</v>
      </c>
      <c r="H1102" s="190" t="s">
        <v>1398</v>
      </c>
      <c r="I1102" s="138" t="s">
        <v>7488</v>
      </c>
      <c r="J1102" s="333"/>
    </row>
    <row r="1103" spans="1:10" ht="15" customHeight="1" x14ac:dyDescent="0.25">
      <c r="A1103" s="336">
        <v>413</v>
      </c>
      <c r="B1103" s="26" t="s">
        <v>7865</v>
      </c>
      <c r="C1103" s="420" t="s">
        <v>7582</v>
      </c>
      <c r="D1103" s="74" t="s">
        <v>10</v>
      </c>
      <c r="E1103" s="74" t="s">
        <v>5743</v>
      </c>
      <c r="F1103" s="405">
        <v>1.1299999999999999</v>
      </c>
      <c r="G1103" s="405">
        <v>2.2599999999999998</v>
      </c>
      <c r="H1103" s="190" t="s">
        <v>1398</v>
      </c>
      <c r="I1103" s="71" t="s">
        <v>6508</v>
      </c>
      <c r="J1103" s="333"/>
    </row>
    <row r="1104" spans="1:10" ht="15" customHeight="1" x14ac:dyDescent="0.25">
      <c r="A1104" s="336">
        <v>414</v>
      </c>
      <c r="B1104" s="26" t="s">
        <v>7866</v>
      </c>
      <c r="C1104" s="420" t="s">
        <v>7477</v>
      </c>
      <c r="D1104" s="74" t="s">
        <v>10</v>
      </c>
      <c r="E1104" s="74" t="s">
        <v>5743</v>
      </c>
      <c r="F1104" s="405">
        <v>0.26</v>
      </c>
      <c r="G1104" s="405">
        <v>0.52</v>
      </c>
      <c r="H1104" s="74">
        <v>0</v>
      </c>
      <c r="I1104" s="71">
        <v>0</v>
      </c>
      <c r="J1104" s="333" t="s">
        <v>7867</v>
      </c>
    </row>
    <row r="1105" spans="1:10" ht="30" customHeight="1" x14ac:dyDescent="0.25">
      <c r="A1105" s="336">
        <v>415</v>
      </c>
      <c r="B1105" s="26" t="s">
        <v>7868</v>
      </c>
      <c r="C1105" s="420" t="s">
        <v>7479</v>
      </c>
      <c r="D1105" s="74" t="s">
        <v>10</v>
      </c>
      <c r="E1105" s="74" t="s">
        <v>5743</v>
      </c>
      <c r="F1105" s="405">
        <v>0.08</v>
      </c>
      <c r="G1105" s="405">
        <v>0.16</v>
      </c>
      <c r="H1105" s="190" t="s">
        <v>1398</v>
      </c>
      <c r="I1105" s="71" t="s">
        <v>1561</v>
      </c>
      <c r="J1105" s="379" t="s">
        <v>6843</v>
      </c>
    </row>
    <row r="1106" spans="1:10" ht="15" customHeight="1" x14ac:dyDescent="0.25">
      <c r="A1106" s="336">
        <v>416</v>
      </c>
      <c r="B1106" s="26" t="s">
        <v>1648</v>
      </c>
      <c r="C1106" s="420" t="s">
        <v>7524</v>
      </c>
      <c r="D1106" s="74" t="s">
        <v>10</v>
      </c>
      <c r="E1106" s="74" t="s">
        <v>5743</v>
      </c>
      <c r="F1106" s="405">
        <v>0.6</v>
      </c>
      <c r="G1106" s="405">
        <v>1.2</v>
      </c>
      <c r="H1106" s="190" t="s">
        <v>1398</v>
      </c>
      <c r="I1106" s="190" t="s">
        <v>2898</v>
      </c>
      <c r="J1106" s="333"/>
    </row>
    <row r="1107" spans="1:10" ht="30" customHeight="1" x14ac:dyDescent="0.25">
      <c r="A1107" s="336">
        <v>417</v>
      </c>
      <c r="B1107" s="26" t="s">
        <v>7869</v>
      </c>
      <c r="C1107" s="420" t="s">
        <v>7510</v>
      </c>
      <c r="D1107" s="74" t="s">
        <v>10</v>
      </c>
      <c r="E1107" s="74" t="s">
        <v>5743</v>
      </c>
      <c r="F1107" s="405">
        <v>3.17</v>
      </c>
      <c r="G1107" s="405">
        <v>6.34</v>
      </c>
      <c r="H1107" s="190" t="s">
        <v>1398</v>
      </c>
      <c r="I1107" s="71" t="s">
        <v>3029</v>
      </c>
      <c r="J1107" s="333"/>
    </row>
    <row r="1108" spans="1:10" ht="30" customHeight="1" x14ac:dyDescent="0.25">
      <c r="A1108" s="336">
        <v>418</v>
      </c>
      <c r="B1108" s="26" t="s">
        <v>7870</v>
      </c>
      <c r="C1108" s="420" t="s">
        <v>7510</v>
      </c>
      <c r="D1108" s="74" t="s">
        <v>10</v>
      </c>
      <c r="E1108" s="74" t="s">
        <v>5743</v>
      </c>
      <c r="F1108" s="405">
        <v>1.4350000000000001</v>
      </c>
      <c r="G1108" s="405">
        <v>2.87</v>
      </c>
      <c r="H1108" s="190" t="s">
        <v>1398</v>
      </c>
      <c r="I1108" s="71" t="s">
        <v>3029</v>
      </c>
      <c r="J1108" s="333"/>
    </row>
    <row r="1109" spans="1:10" ht="45" customHeight="1" x14ac:dyDescent="0.25">
      <c r="A1109" s="336">
        <v>419</v>
      </c>
      <c r="B1109" s="26" t="s">
        <v>7871</v>
      </c>
      <c r="C1109" s="420" t="s">
        <v>7504</v>
      </c>
      <c r="D1109" s="74" t="s">
        <v>10</v>
      </c>
      <c r="E1109" s="74" t="s">
        <v>5743</v>
      </c>
      <c r="F1109" s="405">
        <v>1.84</v>
      </c>
      <c r="G1109" s="405">
        <v>3.68</v>
      </c>
      <c r="H1109" s="190" t="s">
        <v>1398</v>
      </c>
      <c r="I1109" s="71" t="s">
        <v>2906</v>
      </c>
      <c r="J1109" s="333"/>
    </row>
    <row r="1110" spans="1:10" ht="15" customHeight="1" x14ac:dyDescent="0.25">
      <c r="A1110" s="336">
        <v>420</v>
      </c>
      <c r="B1110" s="26" t="s">
        <v>7872</v>
      </c>
      <c r="C1110" s="420" t="s">
        <v>7491</v>
      </c>
      <c r="D1110" s="74" t="s">
        <v>10</v>
      </c>
      <c r="E1110" s="74" t="s">
        <v>5743</v>
      </c>
      <c r="F1110" s="405">
        <v>0.09</v>
      </c>
      <c r="G1110" s="405">
        <v>0.18</v>
      </c>
      <c r="H1110" s="72" t="s">
        <v>45</v>
      </c>
      <c r="I1110" s="71" t="s">
        <v>1548</v>
      </c>
      <c r="J1110" s="333"/>
    </row>
    <row r="1111" spans="1:10" ht="15" customHeight="1" x14ac:dyDescent="0.25">
      <c r="A1111" s="336">
        <v>421</v>
      </c>
      <c r="B1111" s="26" t="s">
        <v>7873</v>
      </c>
      <c r="C1111" s="420" t="s">
        <v>7491</v>
      </c>
      <c r="D1111" s="74" t="s">
        <v>10</v>
      </c>
      <c r="E1111" s="74" t="s">
        <v>5743</v>
      </c>
      <c r="F1111" s="405">
        <v>0.21</v>
      </c>
      <c r="G1111" s="405">
        <v>0.42</v>
      </c>
      <c r="H1111" s="72" t="s">
        <v>45</v>
      </c>
      <c r="I1111" s="71" t="s">
        <v>1548</v>
      </c>
      <c r="J1111" s="333"/>
    </row>
    <row r="1112" spans="1:10" ht="15" customHeight="1" x14ac:dyDescent="0.25">
      <c r="A1112" s="336">
        <v>422</v>
      </c>
      <c r="B1112" s="26" t="s">
        <v>7874</v>
      </c>
      <c r="C1112" s="420" t="s">
        <v>7512</v>
      </c>
      <c r="D1112" s="74" t="s">
        <v>10</v>
      </c>
      <c r="E1112" s="74" t="s">
        <v>5743</v>
      </c>
      <c r="F1112" s="405">
        <v>0.16</v>
      </c>
      <c r="G1112" s="405">
        <v>0.32</v>
      </c>
      <c r="H1112" s="190" t="s">
        <v>1398</v>
      </c>
      <c r="I1112" s="138" t="s">
        <v>7513</v>
      </c>
      <c r="J1112" s="333"/>
    </row>
    <row r="1113" spans="1:10" ht="15" customHeight="1" x14ac:dyDescent="0.25">
      <c r="A1113" s="336">
        <v>423</v>
      </c>
      <c r="B1113" s="26" t="s">
        <v>7875</v>
      </c>
      <c r="C1113" s="420" t="s">
        <v>7482</v>
      </c>
      <c r="D1113" s="74" t="s">
        <v>10</v>
      </c>
      <c r="E1113" s="74" t="s">
        <v>5743</v>
      </c>
      <c r="F1113" s="405">
        <v>0.18</v>
      </c>
      <c r="G1113" s="405">
        <v>0.36</v>
      </c>
      <c r="H1113" s="190" t="s">
        <v>1398</v>
      </c>
      <c r="I1113" s="138" t="s">
        <v>1566</v>
      </c>
      <c r="J1113" s="333"/>
    </row>
    <row r="1114" spans="1:10" ht="30" customHeight="1" x14ac:dyDescent="0.25">
      <c r="A1114" s="336">
        <v>424</v>
      </c>
      <c r="B1114" s="26" t="s">
        <v>7876</v>
      </c>
      <c r="C1114" s="420" t="s">
        <v>7508</v>
      </c>
      <c r="D1114" s="74" t="s">
        <v>10</v>
      </c>
      <c r="E1114" s="74" t="s">
        <v>5743</v>
      </c>
      <c r="F1114" s="405">
        <v>0.19</v>
      </c>
      <c r="G1114" s="405">
        <v>0.38</v>
      </c>
      <c r="H1114" s="74">
        <v>0</v>
      </c>
      <c r="I1114" s="71">
        <v>0</v>
      </c>
      <c r="J1114" s="379" t="s">
        <v>6905</v>
      </c>
    </row>
    <row r="1115" spans="1:10" ht="30" customHeight="1" x14ac:dyDescent="0.25">
      <c r="A1115" s="336">
        <v>425</v>
      </c>
      <c r="B1115" s="26" t="s">
        <v>7877</v>
      </c>
      <c r="C1115" s="420" t="s">
        <v>7508</v>
      </c>
      <c r="D1115" s="74" t="s">
        <v>10</v>
      </c>
      <c r="E1115" s="74" t="s">
        <v>5743</v>
      </c>
      <c r="F1115" s="405">
        <v>0.03</v>
      </c>
      <c r="G1115" s="405">
        <v>0.06</v>
      </c>
      <c r="H1115" s="74">
        <v>0</v>
      </c>
      <c r="I1115" s="71">
        <v>0</v>
      </c>
      <c r="J1115" s="379" t="s">
        <v>6905</v>
      </c>
    </row>
    <row r="1116" spans="1:10" ht="15" customHeight="1" x14ac:dyDescent="0.25">
      <c r="A1116" s="336">
        <v>426</v>
      </c>
      <c r="B1116" s="26" t="s">
        <v>7878</v>
      </c>
      <c r="C1116" s="420" t="s">
        <v>7742</v>
      </c>
      <c r="D1116" s="74" t="s">
        <v>7492</v>
      </c>
      <c r="E1116" s="74" t="s">
        <v>5743</v>
      </c>
      <c r="F1116" s="405">
        <v>2.6</v>
      </c>
      <c r="G1116" s="405">
        <v>5.2</v>
      </c>
      <c r="H1116" s="72" t="s">
        <v>45</v>
      </c>
      <c r="I1116" s="71" t="s">
        <v>1548</v>
      </c>
      <c r="J1116" s="333"/>
    </row>
    <row r="1117" spans="1:10" ht="15" customHeight="1" x14ac:dyDescent="0.25">
      <c r="A1117" s="336">
        <v>427</v>
      </c>
      <c r="B1117" s="26" t="s">
        <v>7879</v>
      </c>
      <c r="C1117" s="420" t="s">
        <v>7482</v>
      </c>
      <c r="D1117" s="74" t="s">
        <v>10</v>
      </c>
      <c r="E1117" s="74" t="s">
        <v>5743</v>
      </c>
      <c r="F1117" s="405">
        <v>8.5000000000000006E-2</v>
      </c>
      <c r="G1117" s="405">
        <v>0.17</v>
      </c>
      <c r="H1117" s="190" t="s">
        <v>1398</v>
      </c>
      <c r="I1117" s="138" t="s">
        <v>1566</v>
      </c>
      <c r="J1117" s="333"/>
    </row>
    <row r="1118" spans="1:10" ht="15" customHeight="1" x14ac:dyDescent="0.25">
      <c r="A1118" s="336">
        <v>428</v>
      </c>
      <c r="B1118" s="26" t="s">
        <v>7880</v>
      </c>
      <c r="C1118" s="420" t="s">
        <v>7482</v>
      </c>
      <c r="D1118" s="74" t="s">
        <v>10</v>
      </c>
      <c r="E1118" s="74" t="s">
        <v>5743</v>
      </c>
      <c r="F1118" s="405">
        <v>0.53</v>
      </c>
      <c r="G1118" s="405">
        <v>1.06</v>
      </c>
      <c r="H1118" s="190" t="s">
        <v>1398</v>
      </c>
      <c r="I1118" s="138" t="s">
        <v>1566</v>
      </c>
      <c r="J1118" s="333"/>
    </row>
    <row r="1119" spans="1:10" ht="30" customHeight="1" x14ac:dyDescent="0.25">
      <c r="A1119" s="336">
        <v>429</v>
      </c>
      <c r="B1119" s="26" t="s">
        <v>7881</v>
      </c>
      <c r="C1119" s="420" t="s">
        <v>7482</v>
      </c>
      <c r="D1119" s="74" t="s">
        <v>10</v>
      </c>
      <c r="E1119" s="74" t="s">
        <v>5743</v>
      </c>
      <c r="F1119" s="405">
        <v>0.05</v>
      </c>
      <c r="G1119" s="405">
        <v>0.1</v>
      </c>
      <c r="H1119" s="190" t="s">
        <v>1398</v>
      </c>
      <c r="I1119" s="138" t="s">
        <v>1566</v>
      </c>
      <c r="J1119" s="333"/>
    </row>
    <row r="1120" spans="1:10" ht="45" customHeight="1" x14ac:dyDescent="0.25">
      <c r="A1120" s="336">
        <v>430</v>
      </c>
      <c r="B1120" s="26" t="s">
        <v>7882</v>
      </c>
      <c r="C1120" s="420" t="s">
        <v>7491</v>
      </c>
      <c r="D1120" s="74" t="s">
        <v>10</v>
      </c>
      <c r="E1120" s="74" t="s">
        <v>5743</v>
      </c>
      <c r="F1120" s="405">
        <v>0.31</v>
      </c>
      <c r="G1120" s="405">
        <v>0.62</v>
      </c>
      <c r="H1120" s="72" t="s">
        <v>1398</v>
      </c>
      <c r="I1120" s="71" t="s">
        <v>5866</v>
      </c>
      <c r="J1120" s="333"/>
    </row>
    <row r="1121" spans="1:10" ht="15" customHeight="1" x14ac:dyDescent="0.25">
      <c r="A1121" s="336">
        <v>431</v>
      </c>
      <c r="B1121" s="26" t="s">
        <v>7883</v>
      </c>
      <c r="C1121" s="420" t="s">
        <v>7512</v>
      </c>
      <c r="D1121" s="74" t="s">
        <v>10</v>
      </c>
      <c r="E1121" s="74" t="s">
        <v>5743</v>
      </c>
      <c r="F1121" s="405">
        <v>0.52</v>
      </c>
      <c r="G1121" s="405">
        <v>1.04</v>
      </c>
      <c r="H1121" s="190" t="s">
        <v>1398</v>
      </c>
      <c r="I1121" s="138" t="s">
        <v>7513</v>
      </c>
      <c r="J1121" s="333"/>
    </row>
    <row r="1122" spans="1:10" ht="15" customHeight="1" x14ac:dyDescent="0.25">
      <c r="A1122" s="336">
        <v>432</v>
      </c>
      <c r="B1122" s="26" t="s">
        <v>7884</v>
      </c>
      <c r="C1122" s="420" t="s">
        <v>7500</v>
      </c>
      <c r="D1122" s="74" t="s">
        <v>10</v>
      </c>
      <c r="E1122" s="74" t="s">
        <v>5743</v>
      </c>
      <c r="F1122" s="405">
        <v>0.35</v>
      </c>
      <c r="G1122" s="405">
        <v>0.7</v>
      </c>
      <c r="H1122" s="190" t="s">
        <v>1398</v>
      </c>
      <c r="I1122" s="190" t="s">
        <v>7501</v>
      </c>
      <c r="J1122" s="333"/>
    </row>
    <row r="1123" spans="1:10" ht="15" customHeight="1" x14ac:dyDescent="0.25">
      <c r="A1123" s="336">
        <v>433</v>
      </c>
      <c r="B1123" s="26" t="s">
        <v>7885</v>
      </c>
      <c r="C1123" s="420" t="s">
        <v>7552</v>
      </c>
      <c r="D1123" s="74" t="s">
        <v>10</v>
      </c>
      <c r="E1123" s="74" t="s">
        <v>5743</v>
      </c>
      <c r="F1123" s="405">
        <v>0.15</v>
      </c>
      <c r="G1123" s="405">
        <v>0.3</v>
      </c>
      <c r="H1123" s="190" t="s">
        <v>1398</v>
      </c>
      <c r="I1123" s="138" t="s">
        <v>6005</v>
      </c>
      <c r="J1123" s="333"/>
    </row>
    <row r="1124" spans="1:10" ht="15" customHeight="1" x14ac:dyDescent="0.25">
      <c r="A1124" s="336">
        <v>434</v>
      </c>
      <c r="B1124" s="26" t="s">
        <v>7886</v>
      </c>
      <c r="C1124" s="420" t="s">
        <v>7512</v>
      </c>
      <c r="D1124" s="74" t="s">
        <v>10</v>
      </c>
      <c r="E1124" s="74" t="s">
        <v>5743</v>
      </c>
      <c r="F1124" s="405">
        <v>0.27</v>
      </c>
      <c r="G1124" s="405">
        <v>0.54</v>
      </c>
      <c r="H1124" s="190" t="s">
        <v>1398</v>
      </c>
      <c r="I1124" s="138" t="s">
        <v>7513</v>
      </c>
      <c r="J1124" s="333" t="s">
        <v>7887</v>
      </c>
    </row>
    <row r="1125" spans="1:10" ht="15" customHeight="1" x14ac:dyDescent="0.25">
      <c r="A1125" s="336">
        <v>435</v>
      </c>
      <c r="B1125" s="26" t="s">
        <v>7888</v>
      </c>
      <c r="C1125" s="420" t="s">
        <v>7484</v>
      </c>
      <c r="D1125" s="74" t="s">
        <v>10</v>
      </c>
      <c r="E1125" s="74" t="s">
        <v>5743</v>
      </c>
      <c r="F1125" s="405">
        <v>0.11</v>
      </c>
      <c r="G1125" s="405">
        <v>0.22</v>
      </c>
      <c r="H1125" s="74">
        <v>0</v>
      </c>
      <c r="I1125" s="71">
        <v>0</v>
      </c>
      <c r="J1125" s="379" t="s">
        <v>6905</v>
      </c>
    </row>
    <row r="1126" spans="1:10" ht="15" customHeight="1" x14ac:dyDescent="0.25">
      <c r="A1126" s="336">
        <v>436</v>
      </c>
      <c r="B1126" s="26" t="s">
        <v>7888</v>
      </c>
      <c r="C1126" s="420" t="s">
        <v>7484</v>
      </c>
      <c r="D1126" s="74" t="s">
        <v>10</v>
      </c>
      <c r="E1126" s="74" t="s">
        <v>5743</v>
      </c>
      <c r="F1126" s="405">
        <v>0.77</v>
      </c>
      <c r="G1126" s="405">
        <v>1.54</v>
      </c>
      <c r="H1126" s="74">
        <v>0</v>
      </c>
      <c r="I1126" s="71">
        <v>0</v>
      </c>
      <c r="J1126" s="379" t="s">
        <v>6905</v>
      </c>
    </row>
    <row r="1127" spans="1:10" ht="15" customHeight="1" x14ac:dyDescent="0.25">
      <c r="A1127" s="336">
        <v>437</v>
      </c>
      <c r="B1127" s="26" t="s">
        <v>1650</v>
      </c>
      <c r="C1127" s="420" t="s">
        <v>7479</v>
      </c>
      <c r="D1127" s="74" t="s">
        <v>10</v>
      </c>
      <c r="E1127" s="74" t="s">
        <v>5743</v>
      </c>
      <c r="F1127" s="405">
        <v>0.73</v>
      </c>
      <c r="G1127" s="405">
        <v>1.46</v>
      </c>
      <c r="H1127" s="190" t="s">
        <v>1398</v>
      </c>
      <c r="I1127" s="71" t="s">
        <v>1561</v>
      </c>
      <c r="J1127" s="333"/>
    </row>
    <row r="1128" spans="1:10" ht="15" customHeight="1" x14ac:dyDescent="0.25">
      <c r="A1128" s="336">
        <v>438</v>
      </c>
      <c r="B1128" s="26" t="s">
        <v>456</v>
      </c>
      <c r="C1128" s="420" t="s">
        <v>7487</v>
      </c>
      <c r="D1128" s="74" t="s">
        <v>10</v>
      </c>
      <c r="E1128" s="74" t="s">
        <v>5743</v>
      </c>
      <c r="F1128" s="405">
        <v>0.12</v>
      </c>
      <c r="G1128" s="405">
        <v>0.24</v>
      </c>
      <c r="H1128" s="190" t="s">
        <v>1398</v>
      </c>
      <c r="I1128" s="138" t="s">
        <v>7488</v>
      </c>
      <c r="J1128" s="333"/>
    </row>
    <row r="1129" spans="1:10" ht="30" customHeight="1" x14ac:dyDescent="0.25">
      <c r="A1129" s="336">
        <v>439</v>
      </c>
      <c r="B1129" s="26" t="s">
        <v>7889</v>
      </c>
      <c r="C1129" s="420" t="s">
        <v>7504</v>
      </c>
      <c r="D1129" s="74" t="s">
        <v>10</v>
      </c>
      <c r="E1129" s="74" t="s">
        <v>5743</v>
      </c>
      <c r="F1129" s="405">
        <v>0.43</v>
      </c>
      <c r="G1129" s="405">
        <v>0.86</v>
      </c>
      <c r="H1129" s="190" t="s">
        <v>1398</v>
      </c>
      <c r="I1129" s="71" t="s">
        <v>2906</v>
      </c>
      <c r="J1129" s="333"/>
    </row>
    <row r="1130" spans="1:10" ht="15" customHeight="1" x14ac:dyDescent="0.25">
      <c r="A1130" s="336">
        <v>440</v>
      </c>
      <c r="B1130" s="26" t="s">
        <v>7890</v>
      </c>
      <c r="C1130" s="420" t="s">
        <v>7487</v>
      </c>
      <c r="D1130" s="74" t="s">
        <v>10</v>
      </c>
      <c r="E1130" s="74" t="s">
        <v>5743</v>
      </c>
      <c r="F1130" s="405">
        <v>0.26</v>
      </c>
      <c r="G1130" s="405">
        <v>0.52</v>
      </c>
      <c r="H1130" s="190" t="s">
        <v>1398</v>
      </c>
      <c r="I1130" s="71" t="s">
        <v>7488</v>
      </c>
      <c r="J1130" s="333"/>
    </row>
    <row r="1131" spans="1:10" ht="15" customHeight="1" x14ac:dyDescent="0.25">
      <c r="A1131" s="336">
        <v>441</v>
      </c>
      <c r="B1131" s="26" t="s">
        <v>7891</v>
      </c>
      <c r="C1131" s="420" t="s">
        <v>7503</v>
      </c>
      <c r="D1131" s="74" t="s">
        <v>10</v>
      </c>
      <c r="E1131" s="74" t="s">
        <v>5743</v>
      </c>
      <c r="F1131" s="405">
        <v>0.14000000000000001</v>
      </c>
      <c r="G1131" s="405">
        <v>0.28000000000000003</v>
      </c>
      <c r="H1131" s="190" t="s">
        <v>1398</v>
      </c>
      <c r="I1131" s="138" t="s">
        <v>6005</v>
      </c>
      <c r="J1131" s="333"/>
    </row>
    <row r="1132" spans="1:10" ht="15" customHeight="1" x14ac:dyDescent="0.25">
      <c r="A1132" s="336">
        <v>442</v>
      </c>
      <c r="B1132" s="26" t="s">
        <v>7892</v>
      </c>
      <c r="C1132" s="420" t="s">
        <v>7508</v>
      </c>
      <c r="D1132" s="74" t="s">
        <v>10</v>
      </c>
      <c r="E1132" s="74" t="s">
        <v>5743</v>
      </c>
      <c r="F1132" s="405">
        <v>7.0000000000000007E-2</v>
      </c>
      <c r="G1132" s="405">
        <v>0.14000000000000001</v>
      </c>
      <c r="H1132" s="74">
        <v>0</v>
      </c>
      <c r="I1132" s="71">
        <v>0</v>
      </c>
      <c r="J1132" s="379" t="s">
        <v>6905</v>
      </c>
    </row>
    <row r="1133" spans="1:10" ht="45" customHeight="1" x14ac:dyDescent="0.25">
      <c r="A1133" s="336">
        <v>443</v>
      </c>
      <c r="B1133" s="26" t="s">
        <v>7893</v>
      </c>
      <c r="C1133" s="420" t="s">
        <v>7508</v>
      </c>
      <c r="D1133" s="74" t="s">
        <v>10</v>
      </c>
      <c r="E1133" s="74" t="s">
        <v>5743</v>
      </c>
      <c r="F1133" s="405">
        <v>0.43</v>
      </c>
      <c r="G1133" s="405">
        <v>0.86</v>
      </c>
      <c r="H1133" s="190" t="s">
        <v>1398</v>
      </c>
      <c r="I1133" s="71" t="s">
        <v>6508</v>
      </c>
      <c r="J1133" s="333"/>
    </row>
    <row r="1134" spans="1:10" ht="30" customHeight="1" x14ac:dyDescent="0.25">
      <c r="A1134" s="336">
        <v>444</v>
      </c>
      <c r="B1134" s="26" t="s">
        <v>7894</v>
      </c>
      <c r="C1134" s="420" t="s">
        <v>7582</v>
      </c>
      <c r="D1134" s="74" t="s">
        <v>10</v>
      </c>
      <c r="E1134" s="74" t="s">
        <v>5743</v>
      </c>
      <c r="F1134" s="405">
        <v>0.3</v>
      </c>
      <c r="G1134" s="405">
        <v>0.6</v>
      </c>
      <c r="H1134" s="74">
        <v>0</v>
      </c>
      <c r="I1134" s="71">
        <v>0</v>
      </c>
      <c r="J1134" s="379" t="s">
        <v>6905</v>
      </c>
    </row>
    <row r="1135" spans="1:10" ht="15" customHeight="1" x14ac:dyDescent="0.25">
      <c r="A1135" s="336">
        <v>445</v>
      </c>
      <c r="B1135" s="26" t="s">
        <v>7895</v>
      </c>
      <c r="C1135" s="420" t="s">
        <v>7504</v>
      </c>
      <c r="D1135" s="74" t="s">
        <v>10</v>
      </c>
      <c r="E1135" s="74" t="s">
        <v>5743</v>
      </c>
      <c r="F1135" s="405">
        <v>0.5</v>
      </c>
      <c r="G1135" s="405">
        <v>1</v>
      </c>
      <c r="H1135" s="190" t="s">
        <v>1398</v>
      </c>
      <c r="I1135" s="71" t="s">
        <v>2906</v>
      </c>
      <c r="J1135" s="333"/>
    </row>
    <row r="1136" spans="1:10" ht="15" customHeight="1" x14ac:dyDescent="0.25">
      <c r="A1136" s="336">
        <v>446</v>
      </c>
      <c r="B1136" s="26" t="s">
        <v>7896</v>
      </c>
      <c r="C1136" s="420" t="s">
        <v>7500</v>
      </c>
      <c r="D1136" s="74" t="s">
        <v>10</v>
      </c>
      <c r="E1136" s="74" t="s">
        <v>5743</v>
      </c>
      <c r="F1136" s="405">
        <v>0.36</v>
      </c>
      <c r="G1136" s="405">
        <v>0.72</v>
      </c>
      <c r="H1136" s="190" t="s">
        <v>1398</v>
      </c>
      <c r="I1136" s="190" t="s">
        <v>7501</v>
      </c>
      <c r="J1136" s="333"/>
    </row>
    <row r="1137" spans="1:10" ht="45" customHeight="1" x14ac:dyDescent="0.25">
      <c r="A1137" s="336">
        <v>447</v>
      </c>
      <c r="B1137" s="26" t="s">
        <v>7897</v>
      </c>
      <c r="C1137" s="420" t="s">
        <v>7537</v>
      </c>
      <c r="D1137" s="74" t="s">
        <v>10</v>
      </c>
      <c r="E1137" s="74" t="s">
        <v>5743</v>
      </c>
      <c r="F1137" s="405">
        <v>1.1100000000000001</v>
      </c>
      <c r="G1137" s="405">
        <v>2.2200000000000002</v>
      </c>
      <c r="H1137" s="190" t="s">
        <v>1398</v>
      </c>
      <c r="I1137" s="71" t="s">
        <v>1558</v>
      </c>
      <c r="J1137" s="333"/>
    </row>
    <row r="1138" spans="1:10" ht="45" customHeight="1" x14ac:dyDescent="0.25">
      <c r="A1138" s="336">
        <v>448</v>
      </c>
      <c r="B1138" s="26" t="s">
        <v>7898</v>
      </c>
      <c r="C1138" s="420" t="s">
        <v>7482</v>
      </c>
      <c r="D1138" s="74" t="s">
        <v>10</v>
      </c>
      <c r="E1138" s="74" t="s">
        <v>5743</v>
      </c>
      <c r="F1138" s="405">
        <v>0.12</v>
      </c>
      <c r="G1138" s="405">
        <v>0.24</v>
      </c>
      <c r="H1138" s="190" t="s">
        <v>1398</v>
      </c>
      <c r="I1138" s="138" t="s">
        <v>1566</v>
      </c>
      <c r="J1138" s="333"/>
    </row>
    <row r="1139" spans="1:10" ht="15" customHeight="1" x14ac:dyDescent="0.25">
      <c r="A1139" s="336">
        <v>449</v>
      </c>
      <c r="B1139" s="26" t="s">
        <v>7899</v>
      </c>
      <c r="C1139" s="420" t="s">
        <v>7512</v>
      </c>
      <c r="D1139" s="74" t="s">
        <v>10</v>
      </c>
      <c r="E1139" s="74" t="s">
        <v>5743</v>
      </c>
      <c r="F1139" s="405">
        <v>0.37</v>
      </c>
      <c r="G1139" s="405">
        <v>0.74</v>
      </c>
      <c r="H1139" s="190" t="s">
        <v>1398</v>
      </c>
      <c r="I1139" s="138" t="s">
        <v>7513</v>
      </c>
      <c r="J1139" s="333"/>
    </row>
    <row r="1140" spans="1:10" ht="15" customHeight="1" x14ac:dyDescent="0.25">
      <c r="A1140" s="336">
        <v>450</v>
      </c>
      <c r="B1140" s="26" t="s">
        <v>7900</v>
      </c>
      <c r="C1140" s="420" t="s">
        <v>7479</v>
      </c>
      <c r="D1140" s="74" t="s">
        <v>10</v>
      </c>
      <c r="E1140" s="74" t="s">
        <v>5743</v>
      </c>
      <c r="F1140" s="405">
        <v>0.16</v>
      </c>
      <c r="G1140" s="405">
        <v>0.32</v>
      </c>
      <c r="H1140" s="190" t="s">
        <v>1398</v>
      </c>
      <c r="I1140" s="190" t="s">
        <v>2898</v>
      </c>
      <c r="J1140" s="333"/>
    </row>
    <row r="1141" spans="1:10" ht="30" customHeight="1" x14ac:dyDescent="0.25">
      <c r="A1141" s="336">
        <v>451</v>
      </c>
      <c r="B1141" s="26" t="s">
        <v>7901</v>
      </c>
      <c r="C1141" s="420" t="s">
        <v>7664</v>
      </c>
      <c r="D1141" s="74" t="s">
        <v>10</v>
      </c>
      <c r="E1141" s="74" t="s">
        <v>5743</v>
      </c>
      <c r="F1141" s="405">
        <v>0.06</v>
      </c>
      <c r="G1141" s="405">
        <v>0.12</v>
      </c>
      <c r="H1141" s="190" t="s">
        <v>1398</v>
      </c>
      <c r="I1141" s="138" t="s">
        <v>6005</v>
      </c>
      <c r="J1141" s="333"/>
    </row>
    <row r="1142" spans="1:10" ht="15" customHeight="1" x14ac:dyDescent="0.25">
      <c r="A1142" s="336">
        <v>452</v>
      </c>
      <c r="B1142" s="26" t="s">
        <v>7902</v>
      </c>
      <c r="C1142" s="420" t="s">
        <v>7477</v>
      </c>
      <c r="D1142" s="74" t="s">
        <v>10</v>
      </c>
      <c r="E1142" s="74" t="s">
        <v>5743</v>
      </c>
      <c r="F1142" s="405">
        <v>0.17</v>
      </c>
      <c r="G1142" s="405">
        <v>0.34</v>
      </c>
      <c r="H1142" s="190" t="s">
        <v>1398</v>
      </c>
      <c r="I1142" s="190" t="s">
        <v>2898</v>
      </c>
      <c r="J1142" s="333"/>
    </row>
    <row r="1143" spans="1:10" ht="15" customHeight="1" x14ac:dyDescent="0.25">
      <c r="A1143" s="336">
        <v>453</v>
      </c>
      <c r="B1143" s="26" t="s">
        <v>7903</v>
      </c>
      <c r="C1143" s="420" t="s">
        <v>7477</v>
      </c>
      <c r="D1143" s="74" t="s">
        <v>10</v>
      </c>
      <c r="E1143" s="74" t="s">
        <v>5743</v>
      </c>
      <c r="F1143" s="405">
        <v>0.18</v>
      </c>
      <c r="G1143" s="405">
        <v>0.36</v>
      </c>
      <c r="H1143" s="190" t="s">
        <v>1398</v>
      </c>
      <c r="I1143" s="190" t="s">
        <v>2898</v>
      </c>
      <c r="J1143" s="333"/>
    </row>
    <row r="1144" spans="1:10" ht="15" customHeight="1" x14ac:dyDescent="0.25">
      <c r="A1144" s="336">
        <v>454</v>
      </c>
      <c r="B1144" s="26" t="s">
        <v>7904</v>
      </c>
      <c r="C1144" s="420" t="s">
        <v>7479</v>
      </c>
      <c r="D1144" s="74" t="s">
        <v>10</v>
      </c>
      <c r="E1144" s="74" t="s">
        <v>5743</v>
      </c>
      <c r="F1144" s="405">
        <v>0.08</v>
      </c>
      <c r="G1144" s="405">
        <v>0.16</v>
      </c>
      <c r="H1144" s="190" t="s">
        <v>1398</v>
      </c>
      <c r="I1144" s="190" t="s">
        <v>2898</v>
      </c>
      <c r="J1144" s="333"/>
    </row>
    <row r="1145" spans="1:10" ht="30" customHeight="1" x14ac:dyDescent="0.25">
      <c r="A1145" s="336">
        <v>455</v>
      </c>
      <c r="B1145" s="26" t="s">
        <v>7905</v>
      </c>
      <c r="C1145" s="420" t="s">
        <v>7552</v>
      </c>
      <c r="D1145" s="74" t="s">
        <v>10</v>
      </c>
      <c r="E1145" s="74" t="s">
        <v>5743</v>
      </c>
      <c r="F1145" s="405">
        <v>0.96</v>
      </c>
      <c r="G1145" s="405">
        <v>1.92</v>
      </c>
      <c r="H1145" s="190" t="s">
        <v>1398</v>
      </c>
      <c r="I1145" s="138" t="s">
        <v>6005</v>
      </c>
      <c r="J1145" s="333"/>
    </row>
    <row r="1146" spans="1:10" ht="15" customHeight="1" x14ac:dyDescent="0.25">
      <c r="A1146" s="336">
        <v>456</v>
      </c>
      <c r="B1146" s="26" t="s">
        <v>7906</v>
      </c>
      <c r="C1146" s="420" t="s">
        <v>7552</v>
      </c>
      <c r="D1146" s="74" t="s">
        <v>10</v>
      </c>
      <c r="E1146" s="74" t="s">
        <v>5743</v>
      </c>
      <c r="F1146" s="405">
        <v>0.55000000000000004</v>
      </c>
      <c r="G1146" s="405">
        <v>1.1000000000000001</v>
      </c>
      <c r="H1146" s="190" t="s">
        <v>1398</v>
      </c>
      <c r="I1146" s="138" t="s">
        <v>6005</v>
      </c>
      <c r="J1146" s="333"/>
    </row>
    <row r="1147" spans="1:10" ht="15" customHeight="1" x14ac:dyDescent="0.25">
      <c r="A1147" s="336">
        <v>457</v>
      </c>
      <c r="B1147" s="26" t="s">
        <v>7907</v>
      </c>
      <c r="C1147" s="420" t="s">
        <v>7487</v>
      </c>
      <c r="D1147" s="74" t="s">
        <v>10</v>
      </c>
      <c r="E1147" s="74" t="s">
        <v>5743</v>
      </c>
      <c r="F1147" s="405">
        <v>0.09</v>
      </c>
      <c r="G1147" s="405">
        <v>0.18</v>
      </c>
      <c r="H1147" s="190" t="s">
        <v>1398</v>
      </c>
      <c r="I1147" s="138" t="s">
        <v>7488</v>
      </c>
      <c r="J1147" s="333"/>
    </row>
    <row r="1148" spans="1:10" ht="15" customHeight="1" x14ac:dyDescent="0.25">
      <c r="A1148" s="336">
        <v>458</v>
      </c>
      <c r="B1148" s="26" t="s">
        <v>7908</v>
      </c>
      <c r="C1148" s="420" t="s">
        <v>7482</v>
      </c>
      <c r="D1148" s="74" t="s">
        <v>10</v>
      </c>
      <c r="E1148" s="74" t="s">
        <v>5743</v>
      </c>
      <c r="F1148" s="405">
        <v>0.4</v>
      </c>
      <c r="G1148" s="405">
        <v>0.8</v>
      </c>
      <c r="H1148" s="190" t="s">
        <v>1398</v>
      </c>
      <c r="I1148" s="138" t="s">
        <v>1566</v>
      </c>
      <c r="J1148" s="333"/>
    </row>
    <row r="1149" spans="1:10" ht="30" customHeight="1" x14ac:dyDescent="0.25">
      <c r="A1149" s="336">
        <v>459</v>
      </c>
      <c r="B1149" s="26" t="s">
        <v>7909</v>
      </c>
      <c r="C1149" s="420" t="s">
        <v>7477</v>
      </c>
      <c r="D1149" s="74" t="s">
        <v>10</v>
      </c>
      <c r="E1149" s="74" t="s">
        <v>5743</v>
      </c>
      <c r="F1149" s="405">
        <v>0.2</v>
      </c>
      <c r="G1149" s="405">
        <v>0.4</v>
      </c>
      <c r="H1149" s="190" t="s">
        <v>1398</v>
      </c>
      <c r="I1149" s="190" t="s">
        <v>2898</v>
      </c>
      <c r="J1149" s="333"/>
    </row>
    <row r="1150" spans="1:10" ht="45" customHeight="1" x14ac:dyDescent="0.25">
      <c r="A1150" s="336">
        <v>460</v>
      </c>
      <c r="B1150" s="26" t="s">
        <v>7910</v>
      </c>
      <c r="C1150" s="420" t="s">
        <v>7487</v>
      </c>
      <c r="D1150" s="74" t="s">
        <v>10</v>
      </c>
      <c r="E1150" s="74" t="s">
        <v>5743</v>
      </c>
      <c r="F1150" s="405">
        <v>0.7</v>
      </c>
      <c r="G1150" s="405">
        <v>1.4</v>
      </c>
      <c r="H1150" s="190" t="s">
        <v>1398</v>
      </c>
      <c r="I1150" s="138" t="s">
        <v>7488</v>
      </c>
      <c r="J1150" s="333"/>
    </row>
    <row r="1151" spans="1:10" ht="15" customHeight="1" x14ac:dyDescent="0.25">
      <c r="A1151" s="336">
        <v>461</v>
      </c>
      <c r="B1151" s="26" t="s">
        <v>7911</v>
      </c>
      <c r="C1151" s="420" t="s">
        <v>7518</v>
      </c>
      <c r="D1151" s="74" t="s">
        <v>10</v>
      </c>
      <c r="E1151" s="74" t="s">
        <v>5743</v>
      </c>
      <c r="F1151" s="405">
        <v>0.12</v>
      </c>
      <c r="G1151" s="405">
        <v>0.24</v>
      </c>
      <c r="H1151" s="190" t="s">
        <v>1398</v>
      </c>
      <c r="I1151" s="138" t="s">
        <v>7519</v>
      </c>
      <c r="J1151" s="333"/>
    </row>
    <row r="1152" spans="1:10" ht="15" customHeight="1" x14ac:dyDescent="0.25">
      <c r="A1152" s="336">
        <v>462</v>
      </c>
      <c r="B1152" s="26" t="s">
        <v>7912</v>
      </c>
      <c r="C1152" s="420" t="s">
        <v>7508</v>
      </c>
      <c r="D1152" s="74" t="s">
        <v>10</v>
      </c>
      <c r="E1152" s="74" t="s">
        <v>5743</v>
      </c>
      <c r="F1152" s="405">
        <v>0.12</v>
      </c>
      <c r="G1152" s="405">
        <v>0.24</v>
      </c>
      <c r="H1152" s="190" t="s">
        <v>1398</v>
      </c>
      <c r="I1152" s="71" t="s">
        <v>6508</v>
      </c>
      <c r="J1152" s="333"/>
    </row>
    <row r="1153" spans="1:10" ht="15" customHeight="1" x14ac:dyDescent="0.25">
      <c r="A1153" s="336">
        <v>463</v>
      </c>
      <c r="B1153" s="26" t="s">
        <v>7913</v>
      </c>
      <c r="C1153" s="420" t="s">
        <v>7524</v>
      </c>
      <c r="D1153" s="74" t="s">
        <v>10</v>
      </c>
      <c r="E1153" s="74" t="s">
        <v>5743</v>
      </c>
      <c r="F1153" s="405">
        <v>0.13</v>
      </c>
      <c r="G1153" s="405">
        <v>0.26</v>
      </c>
      <c r="H1153" s="190" t="s">
        <v>1398</v>
      </c>
      <c r="I1153" s="71" t="s">
        <v>1561</v>
      </c>
      <c r="J1153" s="333"/>
    </row>
    <row r="1154" spans="1:10" ht="15" customHeight="1" x14ac:dyDescent="0.25">
      <c r="A1154" s="336">
        <v>464</v>
      </c>
      <c r="B1154" s="26" t="s">
        <v>7914</v>
      </c>
      <c r="C1154" s="420" t="s">
        <v>7503</v>
      </c>
      <c r="D1154" s="74" t="s">
        <v>10</v>
      </c>
      <c r="E1154" s="74" t="s">
        <v>5743</v>
      </c>
      <c r="F1154" s="405">
        <v>0.12</v>
      </c>
      <c r="G1154" s="405">
        <v>0.24</v>
      </c>
      <c r="H1154" s="190" t="s">
        <v>1398</v>
      </c>
      <c r="I1154" s="138" t="s">
        <v>6005</v>
      </c>
      <c r="J1154" s="333"/>
    </row>
    <row r="1155" spans="1:10" ht="15" customHeight="1" x14ac:dyDescent="0.25">
      <c r="A1155" s="336">
        <v>465</v>
      </c>
      <c r="B1155" s="26" t="s">
        <v>1655</v>
      </c>
      <c r="C1155" s="420" t="s">
        <v>7524</v>
      </c>
      <c r="D1155" s="74" t="s">
        <v>10</v>
      </c>
      <c r="E1155" s="74" t="s">
        <v>5743</v>
      </c>
      <c r="F1155" s="405">
        <v>0.28000000000000003</v>
      </c>
      <c r="G1155" s="405">
        <v>0.56000000000000005</v>
      </c>
      <c r="H1155" s="190" t="s">
        <v>1398</v>
      </c>
      <c r="I1155" s="71" t="s">
        <v>1561</v>
      </c>
      <c r="J1155" s="333"/>
    </row>
    <row r="1156" spans="1:10" ht="15" customHeight="1" x14ac:dyDescent="0.25">
      <c r="A1156" s="336">
        <v>466</v>
      </c>
      <c r="B1156" s="26" t="s">
        <v>467</v>
      </c>
      <c r="C1156" s="420" t="s">
        <v>7552</v>
      </c>
      <c r="D1156" s="74" t="s">
        <v>10</v>
      </c>
      <c r="E1156" s="74" t="s">
        <v>5743</v>
      </c>
      <c r="F1156" s="405">
        <v>1.6</v>
      </c>
      <c r="G1156" s="405">
        <v>3.2</v>
      </c>
      <c r="H1156" s="190" t="s">
        <v>1398</v>
      </c>
      <c r="I1156" s="71" t="s">
        <v>6005</v>
      </c>
      <c r="J1156" s="333"/>
    </row>
    <row r="1157" spans="1:10" ht="15" customHeight="1" x14ac:dyDescent="0.25">
      <c r="A1157" s="336">
        <v>467</v>
      </c>
      <c r="B1157" s="26" t="s">
        <v>7915</v>
      </c>
      <c r="C1157" s="420" t="s">
        <v>7552</v>
      </c>
      <c r="D1157" s="74" t="s">
        <v>10</v>
      </c>
      <c r="E1157" s="74" t="s">
        <v>5743</v>
      </c>
      <c r="F1157" s="405">
        <v>0.28000000000000003</v>
      </c>
      <c r="G1157" s="405">
        <v>0.56000000000000005</v>
      </c>
      <c r="H1157" s="74" t="s">
        <v>1398</v>
      </c>
      <c r="I1157" s="71" t="s">
        <v>6005</v>
      </c>
      <c r="J1157" s="379"/>
    </row>
    <row r="1158" spans="1:10" ht="15" customHeight="1" x14ac:dyDescent="0.25">
      <c r="A1158" s="336">
        <v>468</v>
      </c>
      <c r="B1158" s="26" t="s">
        <v>468</v>
      </c>
      <c r="C1158" s="420" t="s">
        <v>7508</v>
      </c>
      <c r="D1158" s="74" t="s">
        <v>10</v>
      </c>
      <c r="E1158" s="74" t="s">
        <v>5743</v>
      </c>
      <c r="F1158" s="405">
        <v>1.5</v>
      </c>
      <c r="G1158" s="405">
        <v>3</v>
      </c>
      <c r="H1158" s="190" t="s">
        <v>1398</v>
      </c>
      <c r="I1158" s="71" t="s">
        <v>6508</v>
      </c>
      <c r="J1158" s="333"/>
    </row>
    <row r="1159" spans="1:10" ht="15" customHeight="1" x14ac:dyDescent="0.25">
      <c r="A1159" s="336">
        <v>469</v>
      </c>
      <c r="B1159" s="26" t="s">
        <v>7916</v>
      </c>
      <c r="C1159" s="420" t="s">
        <v>7508</v>
      </c>
      <c r="D1159" s="74" t="s">
        <v>10</v>
      </c>
      <c r="E1159" s="74" t="s">
        <v>5743</v>
      </c>
      <c r="F1159" s="405">
        <v>7.4999999999999997E-2</v>
      </c>
      <c r="G1159" s="405">
        <v>0.15</v>
      </c>
      <c r="H1159" s="74">
        <v>0</v>
      </c>
      <c r="I1159" s="71">
        <v>0</v>
      </c>
      <c r="J1159" s="379" t="s">
        <v>6905</v>
      </c>
    </row>
    <row r="1160" spans="1:10" ht="30" customHeight="1" x14ac:dyDescent="0.25">
      <c r="A1160" s="336">
        <v>470</v>
      </c>
      <c r="B1160" s="26" t="s">
        <v>7917</v>
      </c>
      <c r="C1160" s="420" t="s">
        <v>7508</v>
      </c>
      <c r="D1160" s="74" t="s">
        <v>10</v>
      </c>
      <c r="E1160" s="74" t="s">
        <v>5743</v>
      </c>
      <c r="F1160" s="405">
        <v>0.3</v>
      </c>
      <c r="G1160" s="405">
        <v>0.6</v>
      </c>
      <c r="H1160" s="190" t="s">
        <v>1398</v>
      </c>
      <c r="I1160" s="71" t="s">
        <v>6508</v>
      </c>
      <c r="J1160" s="333"/>
    </row>
    <row r="1161" spans="1:10" ht="15" customHeight="1" x14ac:dyDescent="0.25">
      <c r="A1161" s="336"/>
      <c r="B1161" s="26"/>
      <c r="C1161" s="74"/>
      <c r="D1161" s="74"/>
      <c r="E1161" s="74"/>
      <c r="F1161" s="405"/>
      <c r="G1161" s="405">
        <v>0</v>
      </c>
      <c r="H1161" s="190"/>
      <c r="I1161" s="190"/>
      <c r="J1161" s="333"/>
    </row>
    <row r="1162" spans="1:10" ht="15" customHeight="1" x14ac:dyDescent="0.25">
      <c r="A1162" s="427">
        <v>0</v>
      </c>
      <c r="B1162" s="26"/>
      <c r="C1162" s="74"/>
      <c r="D1162" s="74"/>
      <c r="E1162" s="74"/>
      <c r="F1162" s="405"/>
      <c r="G1162" s="405">
        <v>0</v>
      </c>
      <c r="H1162" s="190"/>
      <c r="I1162" s="190"/>
      <c r="J1162" s="333"/>
    </row>
    <row r="1163" spans="1:10" ht="15" customHeight="1" x14ac:dyDescent="0.25">
      <c r="A1163" s="427">
        <v>1</v>
      </c>
      <c r="B1163" s="26" t="s">
        <v>3225</v>
      </c>
      <c r="C1163" s="74" t="s">
        <v>486</v>
      </c>
      <c r="D1163" s="74" t="s">
        <v>11</v>
      </c>
      <c r="E1163" s="74" t="s">
        <v>5743</v>
      </c>
      <c r="F1163" s="405">
        <v>0.67500000000000004</v>
      </c>
      <c r="G1163" s="405">
        <v>1.35</v>
      </c>
      <c r="H1163" s="190" t="s">
        <v>1398</v>
      </c>
      <c r="I1163" s="131" t="s">
        <v>1408</v>
      </c>
      <c r="J1163" s="333"/>
    </row>
    <row r="1164" spans="1:10" ht="15" customHeight="1" x14ac:dyDescent="0.25">
      <c r="A1164" s="427">
        <v>2</v>
      </c>
      <c r="B1164" s="26" t="s">
        <v>7918</v>
      </c>
      <c r="C1164" s="74" t="s">
        <v>486</v>
      </c>
      <c r="D1164" s="74" t="s">
        <v>11</v>
      </c>
      <c r="E1164" s="74" t="s">
        <v>5743</v>
      </c>
      <c r="F1164" s="405">
        <v>0.14000000000000001</v>
      </c>
      <c r="G1164" s="405">
        <v>0.28000000000000003</v>
      </c>
      <c r="H1164" s="190" t="s">
        <v>1398</v>
      </c>
      <c r="I1164" s="138" t="s">
        <v>1408</v>
      </c>
      <c r="J1164" s="333"/>
    </row>
    <row r="1165" spans="1:10" ht="15" customHeight="1" x14ac:dyDescent="0.25">
      <c r="A1165" s="427">
        <v>3</v>
      </c>
      <c r="B1165" s="26" t="s">
        <v>7919</v>
      </c>
      <c r="C1165" s="74" t="s">
        <v>486</v>
      </c>
      <c r="D1165" s="74" t="s">
        <v>11</v>
      </c>
      <c r="E1165" s="74" t="s">
        <v>5743</v>
      </c>
      <c r="F1165" s="405">
        <v>0.3</v>
      </c>
      <c r="G1165" s="405">
        <v>0.6</v>
      </c>
      <c r="H1165" s="190" t="s">
        <v>1398</v>
      </c>
      <c r="I1165" s="138" t="s">
        <v>1400</v>
      </c>
      <c r="J1165" s="333"/>
    </row>
    <row r="1166" spans="1:10" ht="15" customHeight="1" x14ac:dyDescent="0.25">
      <c r="A1166" s="427">
        <v>4</v>
      </c>
      <c r="B1166" s="26" t="s">
        <v>7920</v>
      </c>
      <c r="C1166" s="74" t="s">
        <v>486</v>
      </c>
      <c r="D1166" s="74" t="s">
        <v>11</v>
      </c>
      <c r="E1166" s="74" t="s">
        <v>5743</v>
      </c>
      <c r="F1166" s="405">
        <v>0.13</v>
      </c>
      <c r="G1166" s="405">
        <v>0.26</v>
      </c>
      <c r="H1166" s="190" t="s">
        <v>1398</v>
      </c>
      <c r="I1166" s="138" t="s">
        <v>1659</v>
      </c>
      <c r="J1166" s="379"/>
    </row>
    <row r="1167" spans="1:10" ht="30" customHeight="1" x14ac:dyDescent="0.25">
      <c r="A1167" s="427">
        <v>5</v>
      </c>
      <c r="B1167" s="26" t="s">
        <v>7921</v>
      </c>
      <c r="C1167" s="74" t="s">
        <v>470</v>
      </c>
      <c r="D1167" s="74" t="s">
        <v>7922</v>
      </c>
      <c r="E1167" s="74" t="s">
        <v>5743</v>
      </c>
      <c r="F1167" s="405">
        <v>0.40500000000000003</v>
      </c>
      <c r="G1167" s="405">
        <v>0.81</v>
      </c>
      <c r="H1167" s="190" t="s">
        <v>45</v>
      </c>
      <c r="I1167" s="71" t="s">
        <v>74</v>
      </c>
      <c r="J1167" s="379"/>
    </row>
    <row r="1168" spans="1:10" ht="15" customHeight="1" x14ac:dyDescent="0.25">
      <c r="A1168" s="427">
        <v>6</v>
      </c>
      <c r="B1168" s="26" t="s">
        <v>7923</v>
      </c>
      <c r="C1168" s="74" t="s">
        <v>470</v>
      </c>
      <c r="D1168" s="74" t="s">
        <v>11</v>
      </c>
      <c r="E1168" s="74" t="s">
        <v>5743</v>
      </c>
      <c r="F1168" s="405">
        <v>0.15</v>
      </c>
      <c r="G1168" s="405">
        <v>0.3</v>
      </c>
      <c r="H1168" s="190" t="s">
        <v>1398</v>
      </c>
      <c r="I1168" s="131" t="s">
        <v>6005</v>
      </c>
      <c r="J1168" s="379"/>
    </row>
    <row r="1169" spans="1:10" ht="30" customHeight="1" x14ac:dyDescent="0.25">
      <c r="A1169" s="427">
        <v>7</v>
      </c>
      <c r="B1169" s="26" t="s">
        <v>7924</v>
      </c>
      <c r="C1169" s="74" t="s">
        <v>470</v>
      </c>
      <c r="D1169" s="74" t="s">
        <v>7922</v>
      </c>
      <c r="E1169" s="74" t="s">
        <v>5743</v>
      </c>
      <c r="F1169" s="405">
        <v>0.3</v>
      </c>
      <c r="G1169" s="405">
        <v>0.6</v>
      </c>
      <c r="H1169" s="190" t="s">
        <v>45</v>
      </c>
      <c r="I1169" s="71" t="s">
        <v>74</v>
      </c>
      <c r="J1169" s="379"/>
    </row>
    <row r="1170" spans="1:10" ht="15" customHeight="1" x14ac:dyDescent="0.25">
      <c r="A1170" s="427">
        <v>8</v>
      </c>
      <c r="B1170" s="26" t="s">
        <v>7925</v>
      </c>
      <c r="C1170" s="74" t="s">
        <v>470</v>
      </c>
      <c r="D1170" s="74" t="s">
        <v>7922</v>
      </c>
      <c r="E1170" s="74" t="s">
        <v>5743</v>
      </c>
      <c r="F1170" s="405">
        <v>0.26</v>
      </c>
      <c r="G1170" s="405">
        <v>0.52</v>
      </c>
      <c r="H1170" s="190" t="s">
        <v>45</v>
      </c>
      <c r="I1170" s="71" t="s">
        <v>74</v>
      </c>
      <c r="J1170" s="379"/>
    </row>
    <row r="1171" spans="1:10" ht="30" customHeight="1" x14ac:dyDescent="0.25">
      <c r="A1171" s="427">
        <v>9</v>
      </c>
      <c r="B1171" s="26" t="s">
        <v>7926</v>
      </c>
      <c r="C1171" s="74" t="s">
        <v>486</v>
      </c>
      <c r="D1171" s="74" t="s">
        <v>11</v>
      </c>
      <c r="E1171" s="74" t="s">
        <v>5743</v>
      </c>
      <c r="F1171" s="405">
        <v>0.32500000000000001</v>
      </c>
      <c r="G1171" s="405">
        <v>0.65</v>
      </c>
      <c r="H1171" s="190" t="s">
        <v>1398</v>
      </c>
      <c r="I1171" s="138" t="s">
        <v>2268</v>
      </c>
      <c r="J1171" s="379"/>
    </row>
    <row r="1172" spans="1:10" ht="15" customHeight="1" x14ac:dyDescent="0.25">
      <c r="A1172" s="427">
        <v>10</v>
      </c>
      <c r="B1172" s="26" t="s">
        <v>7927</v>
      </c>
      <c r="C1172" s="74" t="s">
        <v>473</v>
      </c>
      <c r="D1172" s="74" t="s">
        <v>11</v>
      </c>
      <c r="E1172" s="74" t="s">
        <v>5743</v>
      </c>
      <c r="F1172" s="405">
        <v>0.21</v>
      </c>
      <c r="G1172" s="405">
        <v>0.42</v>
      </c>
      <c r="H1172" s="190" t="s">
        <v>1398</v>
      </c>
      <c r="I1172" s="138" t="s">
        <v>1528</v>
      </c>
      <c r="J1172" s="379"/>
    </row>
    <row r="1173" spans="1:10" ht="15" customHeight="1" x14ac:dyDescent="0.25">
      <c r="A1173" s="427">
        <v>11</v>
      </c>
      <c r="B1173" s="26" t="s">
        <v>7928</v>
      </c>
      <c r="C1173" s="74" t="s">
        <v>486</v>
      </c>
      <c r="D1173" s="74" t="s">
        <v>11</v>
      </c>
      <c r="E1173" s="74" t="s">
        <v>5743</v>
      </c>
      <c r="F1173" s="405">
        <v>0.17</v>
      </c>
      <c r="G1173" s="405">
        <v>0.34</v>
      </c>
      <c r="H1173" s="190" t="s">
        <v>1398</v>
      </c>
      <c r="I1173" s="138" t="s">
        <v>2268</v>
      </c>
      <c r="J1173" s="379"/>
    </row>
    <row r="1174" spans="1:10" ht="30" customHeight="1" x14ac:dyDescent="0.25">
      <c r="A1174" s="427">
        <v>12</v>
      </c>
      <c r="B1174" s="26" t="s">
        <v>7929</v>
      </c>
      <c r="C1174" s="74" t="s">
        <v>470</v>
      </c>
      <c r="D1174" s="74" t="s">
        <v>11</v>
      </c>
      <c r="E1174" s="74" t="s">
        <v>5743</v>
      </c>
      <c r="F1174" s="405">
        <v>0.1</v>
      </c>
      <c r="G1174" s="405">
        <v>0.2</v>
      </c>
      <c r="H1174" s="190" t="s">
        <v>1398</v>
      </c>
      <c r="I1174" s="71" t="s">
        <v>1399</v>
      </c>
      <c r="J1174" s="379"/>
    </row>
    <row r="1175" spans="1:10" ht="30" customHeight="1" x14ac:dyDescent="0.25">
      <c r="A1175" s="427">
        <v>13</v>
      </c>
      <c r="B1175" s="26" t="s">
        <v>7930</v>
      </c>
      <c r="C1175" s="74" t="s">
        <v>470</v>
      </c>
      <c r="D1175" s="74" t="s">
        <v>11</v>
      </c>
      <c r="E1175" s="74" t="s">
        <v>5743</v>
      </c>
      <c r="F1175" s="405">
        <v>0.14000000000000001</v>
      </c>
      <c r="G1175" s="405">
        <v>0.28000000000000003</v>
      </c>
      <c r="H1175" s="190" t="s">
        <v>1398</v>
      </c>
      <c r="I1175" s="131" t="s">
        <v>6005</v>
      </c>
      <c r="J1175" s="379"/>
    </row>
    <row r="1176" spans="1:10" ht="15" customHeight="1" x14ac:dyDescent="0.25">
      <c r="A1176" s="427">
        <v>14</v>
      </c>
      <c r="B1176" s="26" t="s">
        <v>7931</v>
      </c>
      <c r="C1176" s="74" t="s">
        <v>470</v>
      </c>
      <c r="D1176" s="74" t="s">
        <v>11</v>
      </c>
      <c r="E1176" s="74" t="s">
        <v>5743</v>
      </c>
      <c r="F1176" s="405">
        <v>0.7</v>
      </c>
      <c r="G1176" s="405">
        <v>1.4</v>
      </c>
      <c r="H1176" s="190" t="s">
        <v>1398</v>
      </c>
      <c r="I1176" s="138" t="s">
        <v>1399</v>
      </c>
      <c r="J1176" s="379" t="s">
        <v>7932</v>
      </c>
    </row>
    <row r="1177" spans="1:10" ht="15" customHeight="1" x14ac:dyDescent="0.25">
      <c r="A1177" s="427">
        <v>15</v>
      </c>
      <c r="B1177" s="26" t="s">
        <v>7933</v>
      </c>
      <c r="C1177" s="74" t="s">
        <v>470</v>
      </c>
      <c r="D1177" s="74" t="s">
        <v>7922</v>
      </c>
      <c r="E1177" s="74" t="s">
        <v>5743</v>
      </c>
      <c r="F1177" s="405">
        <v>4.6500000000000004</v>
      </c>
      <c r="G1177" s="405">
        <v>9.3000000000000007</v>
      </c>
      <c r="H1177" s="190" t="s">
        <v>45</v>
      </c>
      <c r="I1177" s="71" t="s">
        <v>74</v>
      </c>
      <c r="J1177" s="379"/>
    </row>
    <row r="1178" spans="1:10" ht="30" customHeight="1" x14ac:dyDescent="0.25">
      <c r="A1178" s="427">
        <v>16</v>
      </c>
      <c r="B1178" s="26" t="s">
        <v>7934</v>
      </c>
      <c r="C1178" s="74" t="s">
        <v>473</v>
      </c>
      <c r="D1178" s="74" t="s">
        <v>11</v>
      </c>
      <c r="E1178" s="74" t="s">
        <v>5743</v>
      </c>
      <c r="F1178" s="405">
        <v>0.3</v>
      </c>
      <c r="G1178" s="405">
        <v>0.6</v>
      </c>
      <c r="H1178" s="190" t="s">
        <v>1398</v>
      </c>
      <c r="I1178" s="131" t="s">
        <v>1417</v>
      </c>
      <c r="J1178" s="379"/>
    </row>
    <row r="1179" spans="1:10" ht="15" customHeight="1" x14ac:dyDescent="0.25">
      <c r="A1179" s="427">
        <v>17</v>
      </c>
      <c r="B1179" s="26" t="s">
        <v>7935</v>
      </c>
      <c r="C1179" s="74" t="s">
        <v>473</v>
      </c>
      <c r="D1179" s="74" t="s">
        <v>11</v>
      </c>
      <c r="E1179" s="74" t="s">
        <v>5743</v>
      </c>
      <c r="F1179" s="405">
        <v>0.83</v>
      </c>
      <c r="G1179" s="405">
        <v>1.66</v>
      </c>
      <c r="H1179" s="190" t="s">
        <v>1398</v>
      </c>
      <c r="I1179" s="131" t="s">
        <v>1417</v>
      </c>
      <c r="J1179" s="379"/>
    </row>
    <row r="1180" spans="1:10" ht="15" customHeight="1" x14ac:dyDescent="0.25">
      <c r="A1180" s="427">
        <v>18</v>
      </c>
      <c r="B1180" s="26" t="s">
        <v>7936</v>
      </c>
      <c r="C1180" s="74" t="s">
        <v>470</v>
      </c>
      <c r="D1180" s="74" t="s">
        <v>11</v>
      </c>
      <c r="E1180" s="74" t="s">
        <v>5743</v>
      </c>
      <c r="F1180" s="405">
        <v>0.45</v>
      </c>
      <c r="G1180" s="405">
        <v>0.9</v>
      </c>
      <c r="H1180" s="190" t="s">
        <v>1398</v>
      </c>
      <c r="I1180" s="131" t="s">
        <v>6005</v>
      </c>
      <c r="J1180" s="379"/>
    </row>
    <row r="1181" spans="1:10" ht="15" customHeight="1" x14ac:dyDescent="0.25">
      <c r="A1181" s="427">
        <v>19</v>
      </c>
      <c r="B1181" s="26" t="s">
        <v>7937</v>
      </c>
      <c r="C1181" s="74" t="s">
        <v>486</v>
      </c>
      <c r="D1181" s="74" t="s">
        <v>11</v>
      </c>
      <c r="E1181" s="74" t="s">
        <v>5743</v>
      </c>
      <c r="F1181" s="405">
        <v>0.12</v>
      </c>
      <c r="G1181" s="405">
        <v>0.24</v>
      </c>
      <c r="H1181" s="190" t="s">
        <v>1398</v>
      </c>
      <c r="I1181" s="71" t="s">
        <v>1408</v>
      </c>
      <c r="J1181" s="379"/>
    </row>
    <row r="1182" spans="1:10" ht="15" customHeight="1" x14ac:dyDescent="0.25">
      <c r="A1182" s="427">
        <v>20</v>
      </c>
      <c r="B1182" s="26" t="s">
        <v>7938</v>
      </c>
      <c r="C1182" s="74" t="s">
        <v>473</v>
      </c>
      <c r="D1182" s="74" t="s">
        <v>7922</v>
      </c>
      <c r="E1182" s="74" t="s">
        <v>5743</v>
      </c>
      <c r="F1182" s="405">
        <v>0.48499999999999999</v>
      </c>
      <c r="G1182" s="405">
        <v>0.97</v>
      </c>
      <c r="H1182" s="190" t="s">
        <v>45</v>
      </c>
      <c r="I1182" s="71" t="s">
        <v>74</v>
      </c>
      <c r="J1182" s="379"/>
    </row>
    <row r="1183" spans="1:10" ht="15" customHeight="1" x14ac:dyDescent="0.25">
      <c r="A1183" s="427">
        <v>21</v>
      </c>
      <c r="B1183" s="26" t="s">
        <v>7939</v>
      </c>
      <c r="C1183" s="74" t="s">
        <v>486</v>
      </c>
      <c r="D1183" s="74" t="s">
        <v>11</v>
      </c>
      <c r="E1183" s="74" t="s">
        <v>5743</v>
      </c>
      <c r="F1183" s="405">
        <v>0.13</v>
      </c>
      <c r="G1183" s="405">
        <v>0.26</v>
      </c>
      <c r="H1183" s="190" t="s">
        <v>1398</v>
      </c>
      <c r="I1183" s="138" t="s">
        <v>2268</v>
      </c>
      <c r="J1183" s="379"/>
    </row>
    <row r="1184" spans="1:10" ht="15" customHeight="1" x14ac:dyDescent="0.25">
      <c r="A1184" s="427">
        <v>22</v>
      </c>
      <c r="B1184" s="26" t="s">
        <v>7940</v>
      </c>
      <c r="C1184" s="74" t="s">
        <v>486</v>
      </c>
      <c r="D1184" s="74" t="s">
        <v>11</v>
      </c>
      <c r="E1184" s="74" t="s">
        <v>5743</v>
      </c>
      <c r="F1184" s="405">
        <v>0.16</v>
      </c>
      <c r="G1184" s="405">
        <v>0.32</v>
      </c>
      <c r="H1184" s="190" t="s">
        <v>1398</v>
      </c>
      <c r="I1184" s="138" t="s">
        <v>1482</v>
      </c>
      <c r="J1184" s="379"/>
    </row>
    <row r="1185" spans="1:10" ht="15" customHeight="1" x14ac:dyDescent="0.25">
      <c r="A1185" s="427">
        <v>23</v>
      </c>
      <c r="B1185" s="26" t="s">
        <v>7941</v>
      </c>
      <c r="C1185" s="74" t="s">
        <v>486</v>
      </c>
      <c r="D1185" s="74" t="s">
        <v>11</v>
      </c>
      <c r="E1185" s="74" t="s">
        <v>5743</v>
      </c>
      <c r="F1185" s="405">
        <v>0.7</v>
      </c>
      <c r="G1185" s="405">
        <v>1.4</v>
      </c>
      <c r="H1185" s="190" t="s">
        <v>1398</v>
      </c>
      <c r="I1185" s="138" t="s">
        <v>1408</v>
      </c>
      <c r="J1185" s="379"/>
    </row>
    <row r="1186" spans="1:10" ht="15" customHeight="1" x14ac:dyDescent="0.25">
      <c r="A1186" s="427">
        <v>24</v>
      </c>
      <c r="B1186" s="26" t="s">
        <v>7942</v>
      </c>
      <c r="C1186" s="74" t="s">
        <v>486</v>
      </c>
      <c r="D1186" s="74" t="s">
        <v>11</v>
      </c>
      <c r="E1186" s="74" t="s">
        <v>5743</v>
      </c>
      <c r="F1186" s="405">
        <v>0.3</v>
      </c>
      <c r="G1186" s="405">
        <v>0.6</v>
      </c>
      <c r="H1186" s="190" t="s">
        <v>1398</v>
      </c>
      <c r="I1186" s="138" t="s">
        <v>1482</v>
      </c>
      <c r="J1186" s="379"/>
    </row>
    <row r="1187" spans="1:10" ht="15" customHeight="1" x14ac:dyDescent="0.25">
      <c r="A1187" s="427">
        <v>25</v>
      </c>
      <c r="B1187" s="26" t="s">
        <v>7943</v>
      </c>
      <c r="C1187" s="74" t="s">
        <v>486</v>
      </c>
      <c r="D1187" s="74" t="s">
        <v>11</v>
      </c>
      <c r="E1187" s="74" t="s">
        <v>5743</v>
      </c>
      <c r="F1187" s="405">
        <v>0.23</v>
      </c>
      <c r="G1187" s="405">
        <v>0.46</v>
      </c>
      <c r="H1187" s="190" t="s">
        <v>1398</v>
      </c>
      <c r="I1187" s="138" t="s">
        <v>1659</v>
      </c>
      <c r="J1187" s="379"/>
    </row>
    <row r="1188" spans="1:10" ht="15" customHeight="1" x14ac:dyDescent="0.25">
      <c r="A1188" s="427">
        <v>26</v>
      </c>
      <c r="B1188" s="26" t="s">
        <v>7944</v>
      </c>
      <c r="C1188" s="74" t="s">
        <v>473</v>
      </c>
      <c r="D1188" s="74" t="s">
        <v>11</v>
      </c>
      <c r="E1188" s="74" t="s">
        <v>5743</v>
      </c>
      <c r="F1188" s="405">
        <v>0.44</v>
      </c>
      <c r="G1188" s="405">
        <v>0.88</v>
      </c>
      <c r="H1188" s="190" t="s">
        <v>1398</v>
      </c>
      <c r="I1188" s="131" t="s">
        <v>5866</v>
      </c>
      <c r="J1188" s="379"/>
    </row>
    <row r="1189" spans="1:10" ht="15" customHeight="1" x14ac:dyDescent="0.25">
      <c r="A1189" s="427">
        <v>27</v>
      </c>
      <c r="B1189" s="26" t="s">
        <v>7945</v>
      </c>
      <c r="C1189" s="74" t="s">
        <v>473</v>
      </c>
      <c r="D1189" s="74" t="s">
        <v>11</v>
      </c>
      <c r="E1189" s="74" t="s">
        <v>5743</v>
      </c>
      <c r="F1189" s="405">
        <v>0.03</v>
      </c>
      <c r="G1189" s="405">
        <v>0.06</v>
      </c>
      <c r="H1189" s="190" t="s">
        <v>1398</v>
      </c>
      <c r="I1189" s="131" t="s">
        <v>5866</v>
      </c>
      <c r="J1189" s="379"/>
    </row>
    <row r="1190" spans="1:10" ht="15" customHeight="1" x14ac:dyDescent="0.25">
      <c r="A1190" s="427">
        <v>28</v>
      </c>
      <c r="B1190" s="26" t="s">
        <v>7946</v>
      </c>
      <c r="C1190" s="74" t="s">
        <v>473</v>
      </c>
      <c r="D1190" s="74" t="s">
        <v>11</v>
      </c>
      <c r="E1190" s="74" t="s">
        <v>5743</v>
      </c>
      <c r="F1190" s="405">
        <v>6.5000000000000002E-2</v>
      </c>
      <c r="G1190" s="405">
        <v>0.13</v>
      </c>
      <c r="H1190" s="190" t="s">
        <v>1398</v>
      </c>
      <c r="I1190" s="131" t="s">
        <v>5866</v>
      </c>
      <c r="J1190" s="379"/>
    </row>
    <row r="1191" spans="1:10" ht="30" customHeight="1" x14ac:dyDescent="0.25">
      <c r="A1191" s="427">
        <v>29</v>
      </c>
      <c r="B1191" s="26" t="s">
        <v>7947</v>
      </c>
      <c r="C1191" s="74" t="s">
        <v>473</v>
      </c>
      <c r="D1191" s="74" t="s">
        <v>11</v>
      </c>
      <c r="E1191" s="74" t="s">
        <v>5743</v>
      </c>
      <c r="F1191" s="405">
        <v>0.22500000000000001</v>
      </c>
      <c r="G1191" s="405">
        <v>0.45</v>
      </c>
      <c r="H1191" s="190" t="s">
        <v>1398</v>
      </c>
      <c r="I1191" s="131" t="s">
        <v>5866</v>
      </c>
      <c r="J1191" s="379"/>
    </row>
    <row r="1192" spans="1:10" ht="15" customHeight="1" x14ac:dyDescent="0.25">
      <c r="A1192" s="427">
        <v>30</v>
      </c>
      <c r="B1192" s="26" t="s">
        <v>7948</v>
      </c>
      <c r="C1192" s="74" t="s">
        <v>473</v>
      </c>
      <c r="D1192" s="74" t="s">
        <v>7922</v>
      </c>
      <c r="E1192" s="74" t="s">
        <v>5743</v>
      </c>
      <c r="F1192" s="405">
        <v>0.64</v>
      </c>
      <c r="G1192" s="405">
        <v>1.28</v>
      </c>
      <c r="H1192" s="190" t="s">
        <v>45</v>
      </c>
      <c r="I1192" s="71" t="s">
        <v>74</v>
      </c>
      <c r="J1192" s="379"/>
    </row>
    <row r="1193" spans="1:10" ht="15" customHeight="1" x14ac:dyDescent="0.25">
      <c r="A1193" s="427">
        <v>31</v>
      </c>
      <c r="B1193" s="26" t="s">
        <v>7949</v>
      </c>
      <c r="C1193" s="74" t="s">
        <v>473</v>
      </c>
      <c r="D1193" s="74" t="s">
        <v>11</v>
      </c>
      <c r="E1193" s="74" t="s">
        <v>5743</v>
      </c>
      <c r="F1193" s="405">
        <v>0.2</v>
      </c>
      <c r="G1193" s="405">
        <v>0.4</v>
      </c>
      <c r="H1193" s="190" t="s">
        <v>1398</v>
      </c>
      <c r="I1193" s="131" t="s">
        <v>1417</v>
      </c>
      <c r="J1193" s="379"/>
    </row>
    <row r="1194" spans="1:10" ht="15" customHeight="1" x14ac:dyDescent="0.25">
      <c r="A1194" s="427">
        <v>32</v>
      </c>
      <c r="B1194" s="26" t="s">
        <v>7950</v>
      </c>
      <c r="C1194" s="74" t="s">
        <v>486</v>
      </c>
      <c r="D1194" s="74" t="s">
        <v>11</v>
      </c>
      <c r="E1194" s="74" t="s">
        <v>5743</v>
      </c>
      <c r="F1194" s="405">
        <v>0.13</v>
      </c>
      <c r="G1194" s="405">
        <v>0.26</v>
      </c>
      <c r="H1194" s="190" t="s">
        <v>1398</v>
      </c>
      <c r="I1194" s="138" t="s">
        <v>1482</v>
      </c>
      <c r="J1194" s="379"/>
    </row>
    <row r="1195" spans="1:10" ht="30" customHeight="1" x14ac:dyDescent="0.25">
      <c r="A1195" s="427">
        <v>33</v>
      </c>
      <c r="B1195" s="26" t="s">
        <v>7951</v>
      </c>
      <c r="C1195" s="74" t="s">
        <v>486</v>
      </c>
      <c r="D1195" s="74" t="s">
        <v>11</v>
      </c>
      <c r="E1195" s="74" t="s">
        <v>5743</v>
      </c>
      <c r="F1195" s="405">
        <v>0.79</v>
      </c>
      <c r="G1195" s="405">
        <v>1.58</v>
      </c>
      <c r="H1195" s="190" t="s">
        <v>1398</v>
      </c>
      <c r="I1195" s="138" t="s">
        <v>2268</v>
      </c>
      <c r="J1195" s="379"/>
    </row>
    <row r="1196" spans="1:10" ht="15" customHeight="1" x14ac:dyDescent="0.25">
      <c r="A1196" s="427">
        <v>34</v>
      </c>
      <c r="B1196" s="26" t="s">
        <v>7952</v>
      </c>
      <c r="C1196" s="74" t="s">
        <v>486</v>
      </c>
      <c r="D1196" s="74" t="s">
        <v>11</v>
      </c>
      <c r="E1196" s="74" t="s">
        <v>5743</v>
      </c>
      <c r="F1196" s="405">
        <v>0.25</v>
      </c>
      <c r="G1196" s="405">
        <v>0.5</v>
      </c>
      <c r="H1196" s="190" t="s">
        <v>1398</v>
      </c>
      <c r="I1196" s="138" t="s">
        <v>2268</v>
      </c>
      <c r="J1196" s="379"/>
    </row>
    <row r="1197" spans="1:10" ht="15" customHeight="1" x14ac:dyDescent="0.25">
      <c r="A1197" s="427">
        <v>35</v>
      </c>
      <c r="B1197" s="26" t="s">
        <v>7953</v>
      </c>
      <c r="C1197" s="74" t="s">
        <v>473</v>
      </c>
      <c r="D1197" s="74" t="s">
        <v>11</v>
      </c>
      <c r="E1197" s="74" t="s">
        <v>5743</v>
      </c>
      <c r="F1197" s="405">
        <v>0.12</v>
      </c>
      <c r="G1197" s="405">
        <v>0.24</v>
      </c>
      <c r="H1197" s="190" t="s">
        <v>1398</v>
      </c>
      <c r="I1197" s="138" t="s">
        <v>1528</v>
      </c>
      <c r="J1197" s="379"/>
    </row>
    <row r="1198" spans="1:10" ht="15" customHeight="1" x14ac:dyDescent="0.25">
      <c r="A1198" s="427">
        <v>36</v>
      </c>
      <c r="B1198" s="26" t="s">
        <v>483</v>
      </c>
      <c r="C1198" s="74" t="s">
        <v>473</v>
      </c>
      <c r="D1198" s="74" t="s">
        <v>7922</v>
      </c>
      <c r="E1198" s="74" t="s">
        <v>5743</v>
      </c>
      <c r="F1198" s="405">
        <v>0.79</v>
      </c>
      <c r="G1198" s="405">
        <v>1.58</v>
      </c>
      <c r="H1198" s="190" t="s">
        <v>45</v>
      </c>
      <c r="I1198" s="71" t="s">
        <v>74</v>
      </c>
      <c r="J1198" s="379"/>
    </row>
    <row r="1199" spans="1:10" ht="30" x14ac:dyDescent="0.25">
      <c r="A1199" s="427">
        <v>37</v>
      </c>
      <c r="B1199" s="26" t="s">
        <v>7954</v>
      </c>
      <c r="C1199" s="74" t="s">
        <v>473</v>
      </c>
      <c r="D1199" s="74" t="s">
        <v>11</v>
      </c>
      <c r="E1199" s="74" t="s">
        <v>5743</v>
      </c>
      <c r="F1199" s="405">
        <v>0.14499999999999999</v>
      </c>
      <c r="G1199" s="405">
        <v>0.28999999999999998</v>
      </c>
      <c r="H1199" s="190" t="s">
        <v>1398</v>
      </c>
      <c r="I1199" s="71" t="s">
        <v>1417</v>
      </c>
      <c r="J1199" s="379"/>
    </row>
    <row r="1200" spans="1:10" ht="15" customHeight="1" x14ac:dyDescent="0.25">
      <c r="A1200" s="427">
        <v>38</v>
      </c>
      <c r="B1200" s="26" t="s">
        <v>7955</v>
      </c>
      <c r="C1200" s="74" t="s">
        <v>473</v>
      </c>
      <c r="D1200" s="74" t="s">
        <v>11</v>
      </c>
      <c r="E1200" s="74" t="s">
        <v>5743</v>
      </c>
      <c r="F1200" s="405">
        <v>0.1</v>
      </c>
      <c r="G1200" s="405">
        <v>0.2</v>
      </c>
      <c r="H1200" s="190" t="s">
        <v>1398</v>
      </c>
      <c r="I1200" s="71" t="s">
        <v>1417</v>
      </c>
      <c r="J1200" s="379"/>
    </row>
    <row r="1201" spans="1:10" ht="15" customHeight="1" x14ac:dyDescent="0.25">
      <c r="A1201" s="427">
        <v>39</v>
      </c>
      <c r="B1201" s="26" t="s">
        <v>7956</v>
      </c>
      <c r="C1201" s="74" t="s">
        <v>486</v>
      </c>
      <c r="D1201" s="74" t="s">
        <v>11</v>
      </c>
      <c r="E1201" s="74" t="s">
        <v>5743</v>
      </c>
      <c r="F1201" s="405">
        <v>0.13</v>
      </c>
      <c r="G1201" s="405">
        <v>0.26</v>
      </c>
      <c r="H1201" s="190" t="s">
        <v>1398</v>
      </c>
      <c r="I1201" s="71" t="s">
        <v>1408</v>
      </c>
      <c r="J1201" s="379"/>
    </row>
    <row r="1202" spans="1:10" ht="15" customHeight="1" x14ac:dyDescent="0.25">
      <c r="A1202" s="427">
        <v>40</v>
      </c>
      <c r="B1202" s="26" t="s">
        <v>7957</v>
      </c>
      <c r="C1202" s="74" t="s">
        <v>486</v>
      </c>
      <c r="D1202" s="74" t="s">
        <v>11</v>
      </c>
      <c r="E1202" s="74" t="s">
        <v>5743</v>
      </c>
      <c r="F1202" s="405">
        <v>0.55000000000000004</v>
      </c>
      <c r="G1202" s="405">
        <v>0.4</v>
      </c>
      <c r="H1202" s="190" t="s">
        <v>1398</v>
      </c>
      <c r="I1202" s="138" t="s">
        <v>1482</v>
      </c>
      <c r="J1202" s="379"/>
    </row>
    <row r="1203" spans="1:10" ht="15" customHeight="1" x14ac:dyDescent="0.25">
      <c r="A1203" s="427">
        <v>41</v>
      </c>
      <c r="B1203" s="26" t="s">
        <v>7958</v>
      </c>
      <c r="C1203" s="74" t="s">
        <v>470</v>
      </c>
      <c r="D1203" s="74" t="s">
        <v>11</v>
      </c>
      <c r="E1203" s="74" t="s">
        <v>5743</v>
      </c>
      <c r="F1203" s="405">
        <v>0.17</v>
      </c>
      <c r="G1203" s="405">
        <v>0.34</v>
      </c>
      <c r="H1203" s="190" t="s">
        <v>1398</v>
      </c>
      <c r="I1203" s="138" t="s">
        <v>1399</v>
      </c>
      <c r="J1203" s="379"/>
    </row>
    <row r="1204" spans="1:10" ht="30" x14ac:dyDescent="0.25">
      <c r="A1204" s="427">
        <v>42</v>
      </c>
      <c r="B1204" s="26" t="s">
        <v>7959</v>
      </c>
      <c r="C1204" s="74" t="s">
        <v>470</v>
      </c>
      <c r="D1204" s="74" t="s">
        <v>11</v>
      </c>
      <c r="E1204" s="74" t="s">
        <v>5743</v>
      </c>
      <c r="F1204" s="405">
        <v>0.19</v>
      </c>
      <c r="G1204" s="405">
        <v>0.38</v>
      </c>
      <c r="H1204" s="190" t="s">
        <v>1398</v>
      </c>
      <c r="I1204" s="138" t="s">
        <v>5866</v>
      </c>
      <c r="J1204" s="379"/>
    </row>
    <row r="1205" spans="1:10" ht="15" customHeight="1" x14ac:dyDescent="0.25">
      <c r="A1205" s="427">
        <v>43</v>
      </c>
      <c r="B1205" s="26" t="s">
        <v>7960</v>
      </c>
      <c r="C1205" s="74" t="s">
        <v>493</v>
      </c>
      <c r="D1205" s="74" t="s">
        <v>11</v>
      </c>
      <c r="E1205" s="74" t="s">
        <v>5743</v>
      </c>
      <c r="F1205" s="405">
        <v>0.245</v>
      </c>
      <c r="G1205" s="405">
        <v>0.49</v>
      </c>
      <c r="H1205" s="190" t="s">
        <v>1398</v>
      </c>
      <c r="I1205" s="138" t="s">
        <v>1520</v>
      </c>
      <c r="J1205" s="379" t="s">
        <v>7961</v>
      </c>
    </row>
    <row r="1206" spans="1:10" ht="15" customHeight="1" x14ac:dyDescent="0.25">
      <c r="A1206" s="427">
        <v>44</v>
      </c>
      <c r="B1206" s="26" t="s">
        <v>7962</v>
      </c>
      <c r="C1206" s="74" t="s">
        <v>486</v>
      </c>
      <c r="D1206" s="74" t="s">
        <v>11</v>
      </c>
      <c r="E1206" s="74" t="s">
        <v>5743</v>
      </c>
      <c r="F1206" s="405">
        <v>0.15</v>
      </c>
      <c r="G1206" s="405">
        <v>0.3</v>
      </c>
      <c r="H1206" s="190" t="s">
        <v>1398</v>
      </c>
      <c r="I1206" s="138" t="s">
        <v>1659</v>
      </c>
      <c r="J1206" s="379"/>
    </row>
    <row r="1207" spans="1:10" ht="30" customHeight="1" x14ac:dyDescent="0.25">
      <c r="A1207" s="427">
        <v>45</v>
      </c>
      <c r="B1207" s="26" t="s">
        <v>7963</v>
      </c>
      <c r="C1207" s="74" t="s">
        <v>470</v>
      </c>
      <c r="D1207" s="74" t="s">
        <v>11</v>
      </c>
      <c r="E1207" s="74" t="s">
        <v>5743</v>
      </c>
      <c r="F1207" s="405">
        <v>0.18</v>
      </c>
      <c r="G1207" s="405">
        <v>0.36</v>
      </c>
      <c r="H1207" s="190" t="s">
        <v>1398</v>
      </c>
      <c r="I1207" s="131" t="s">
        <v>6005</v>
      </c>
      <c r="J1207" s="379"/>
    </row>
    <row r="1208" spans="1:10" ht="15" customHeight="1" x14ac:dyDescent="0.25">
      <c r="A1208" s="427">
        <v>46</v>
      </c>
      <c r="B1208" s="26" t="s">
        <v>7964</v>
      </c>
      <c r="C1208" s="74" t="s">
        <v>486</v>
      </c>
      <c r="D1208" s="74" t="s">
        <v>11</v>
      </c>
      <c r="E1208" s="74" t="s">
        <v>5743</v>
      </c>
      <c r="F1208" s="405">
        <v>0.22</v>
      </c>
      <c r="G1208" s="405">
        <v>0.44</v>
      </c>
      <c r="H1208" s="190" t="s">
        <v>1398</v>
      </c>
      <c r="I1208" s="131" t="s">
        <v>1659</v>
      </c>
      <c r="J1208" s="379"/>
    </row>
    <row r="1209" spans="1:10" ht="15" customHeight="1" x14ac:dyDescent="0.25">
      <c r="A1209" s="427">
        <v>47</v>
      </c>
      <c r="B1209" s="26" t="s">
        <v>7965</v>
      </c>
      <c r="C1209" s="74" t="s">
        <v>470</v>
      </c>
      <c r="D1209" s="74" t="s">
        <v>11</v>
      </c>
      <c r="E1209" s="74" t="s">
        <v>5743</v>
      </c>
      <c r="F1209" s="405">
        <v>0.52</v>
      </c>
      <c r="G1209" s="405">
        <v>1.04</v>
      </c>
      <c r="H1209" s="190" t="s">
        <v>1398</v>
      </c>
      <c r="I1209" s="138" t="s">
        <v>1408</v>
      </c>
      <c r="J1209" s="379"/>
    </row>
    <row r="1210" spans="1:10" ht="15" customHeight="1" x14ac:dyDescent="0.25">
      <c r="A1210" s="427">
        <v>48</v>
      </c>
      <c r="B1210" s="26" t="s">
        <v>7966</v>
      </c>
      <c r="C1210" s="74" t="s">
        <v>470</v>
      </c>
      <c r="D1210" s="74" t="s">
        <v>11</v>
      </c>
      <c r="E1210" s="74" t="s">
        <v>5743</v>
      </c>
      <c r="F1210" s="405">
        <v>0.63</v>
      </c>
      <c r="G1210" s="405">
        <v>0.86</v>
      </c>
      <c r="H1210" s="190" t="s">
        <v>1398</v>
      </c>
      <c r="I1210" s="138" t="s">
        <v>1399</v>
      </c>
      <c r="J1210" s="379"/>
    </row>
    <row r="1211" spans="1:10" ht="15" customHeight="1" x14ac:dyDescent="0.25">
      <c r="A1211" s="427">
        <v>49</v>
      </c>
      <c r="B1211" s="26" t="s">
        <v>7967</v>
      </c>
      <c r="C1211" s="74" t="s">
        <v>473</v>
      </c>
      <c r="D1211" s="74" t="s">
        <v>11</v>
      </c>
      <c r="E1211" s="74" t="s">
        <v>5743</v>
      </c>
      <c r="F1211" s="405">
        <v>0.35</v>
      </c>
      <c r="G1211" s="405">
        <v>0.7</v>
      </c>
      <c r="H1211" s="190" t="s">
        <v>1398</v>
      </c>
      <c r="I1211" s="138" t="s">
        <v>1486</v>
      </c>
      <c r="J1211" s="379"/>
    </row>
    <row r="1212" spans="1:10" ht="15" customHeight="1" x14ac:dyDescent="0.25">
      <c r="A1212" s="427">
        <v>50</v>
      </c>
      <c r="B1212" s="26" t="s">
        <v>7968</v>
      </c>
      <c r="C1212" s="74" t="s">
        <v>473</v>
      </c>
      <c r="D1212" s="74" t="s">
        <v>11</v>
      </c>
      <c r="E1212" s="74" t="s">
        <v>5743</v>
      </c>
      <c r="F1212" s="405">
        <v>0.12</v>
      </c>
      <c r="G1212" s="405">
        <v>0.24</v>
      </c>
      <c r="H1212" s="190" t="s">
        <v>1398</v>
      </c>
      <c r="I1212" s="138" t="s">
        <v>1528</v>
      </c>
      <c r="J1212" s="379"/>
    </row>
    <row r="1213" spans="1:10" ht="15" customHeight="1" x14ac:dyDescent="0.25">
      <c r="A1213" s="427">
        <v>51</v>
      </c>
      <c r="B1213" s="26" t="s">
        <v>7969</v>
      </c>
      <c r="C1213" s="74" t="s">
        <v>473</v>
      </c>
      <c r="D1213" s="74" t="s">
        <v>11</v>
      </c>
      <c r="E1213" s="74" t="s">
        <v>5743</v>
      </c>
      <c r="F1213" s="405">
        <v>0.15</v>
      </c>
      <c r="G1213" s="405">
        <v>0.3</v>
      </c>
      <c r="H1213" s="190" t="s">
        <v>1398</v>
      </c>
      <c r="I1213" s="131" t="s">
        <v>5866</v>
      </c>
      <c r="J1213" s="379"/>
    </row>
    <row r="1214" spans="1:10" ht="15" customHeight="1" x14ac:dyDescent="0.25">
      <c r="A1214" s="427">
        <v>52</v>
      </c>
      <c r="B1214" s="26" t="s">
        <v>7970</v>
      </c>
      <c r="C1214" s="74" t="s">
        <v>473</v>
      </c>
      <c r="D1214" s="74" t="s">
        <v>11</v>
      </c>
      <c r="E1214" s="74" t="s">
        <v>5743</v>
      </c>
      <c r="F1214" s="405">
        <v>0.29499999999999998</v>
      </c>
      <c r="G1214" s="405">
        <v>0.59</v>
      </c>
      <c r="H1214" s="190" t="s">
        <v>1398</v>
      </c>
      <c r="I1214" s="131" t="s">
        <v>1417</v>
      </c>
      <c r="J1214" s="379"/>
    </row>
    <row r="1215" spans="1:10" ht="15" customHeight="1" x14ac:dyDescent="0.25">
      <c r="A1215" s="427">
        <v>53</v>
      </c>
      <c r="B1215" s="42" t="s">
        <v>7971</v>
      </c>
      <c r="C1215" s="74" t="s">
        <v>473</v>
      </c>
      <c r="D1215" s="74" t="s">
        <v>11</v>
      </c>
      <c r="E1215" s="74" t="s">
        <v>5743</v>
      </c>
      <c r="F1215" s="405">
        <v>0.09</v>
      </c>
      <c r="G1215" s="405">
        <v>0.18</v>
      </c>
      <c r="H1215" s="190" t="s">
        <v>1398</v>
      </c>
      <c r="I1215" s="131" t="s">
        <v>1417</v>
      </c>
      <c r="J1215" s="379"/>
    </row>
    <row r="1216" spans="1:10" ht="15" customHeight="1" x14ac:dyDescent="0.25">
      <c r="A1216" s="427">
        <v>54</v>
      </c>
      <c r="B1216" s="26" t="s">
        <v>7972</v>
      </c>
      <c r="C1216" s="74" t="s">
        <v>493</v>
      </c>
      <c r="D1216" s="74" t="s">
        <v>11</v>
      </c>
      <c r="E1216" s="74" t="s">
        <v>5743</v>
      </c>
      <c r="F1216" s="405">
        <v>0.28999999999999998</v>
      </c>
      <c r="G1216" s="405">
        <v>0.57999999999999996</v>
      </c>
      <c r="H1216" s="190" t="s">
        <v>1398</v>
      </c>
      <c r="I1216" s="131" t="s">
        <v>1520</v>
      </c>
      <c r="J1216" s="379"/>
    </row>
    <row r="1217" spans="1:10" ht="15" customHeight="1" x14ac:dyDescent="0.25">
      <c r="A1217" s="427">
        <v>55</v>
      </c>
      <c r="B1217" s="26" t="s">
        <v>7973</v>
      </c>
      <c r="C1217" s="74" t="s">
        <v>486</v>
      </c>
      <c r="D1217" s="74" t="s">
        <v>11</v>
      </c>
      <c r="E1217" s="74" t="s">
        <v>5743</v>
      </c>
      <c r="F1217" s="405">
        <v>0.25</v>
      </c>
      <c r="G1217" s="405">
        <v>0.5</v>
      </c>
      <c r="H1217" s="190" t="s">
        <v>1398</v>
      </c>
      <c r="I1217" s="131" t="s">
        <v>1408</v>
      </c>
      <c r="J1217" s="379"/>
    </row>
    <row r="1218" spans="1:10" ht="15" customHeight="1" x14ac:dyDescent="0.25">
      <c r="A1218" s="427">
        <v>56</v>
      </c>
      <c r="B1218" s="26" t="s">
        <v>7974</v>
      </c>
      <c r="C1218" s="74" t="s">
        <v>473</v>
      </c>
      <c r="D1218" s="74" t="s">
        <v>11</v>
      </c>
      <c r="E1218" s="74" t="s">
        <v>5743</v>
      </c>
      <c r="F1218" s="405">
        <v>0.33999999999999997</v>
      </c>
      <c r="G1218" s="405">
        <v>0.68</v>
      </c>
      <c r="H1218" s="190" t="s">
        <v>1398</v>
      </c>
      <c r="I1218" s="138" t="s">
        <v>1528</v>
      </c>
      <c r="J1218" s="379"/>
    </row>
    <row r="1219" spans="1:10" ht="30" customHeight="1" x14ac:dyDescent="0.25">
      <c r="A1219" s="427">
        <v>57</v>
      </c>
      <c r="B1219" s="26" t="s">
        <v>7975</v>
      </c>
      <c r="C1219" s="74" t="s">
        <v>473</v>
      </c>
      <c r="D1219" s="74" t="s">
        <v>11</v>
      </c>
      <c r="E1219" s="74" t="s">
        <v>5743</v>
      </c>
      <c r="F1219" s="405">
        <v>0.27</v>
      </c>
      <c r="G1219" s="405">
        <v>0.54</v>
      </c>
      <c r="H1219" s="190" t="s">
        <v>1398</v>
      </c>
      <c r="I1219" s="71" t="s">
        <v>1528</v>
      </c>
      <c r="J1219" s="379"/>
    </row>
    <row r="1220" spans="1:10" ht="30" customHeight="1" x14ac:dyDescent="0.25">
      <c r="A1220" s="427">
        <v>58</v>
      </c>
      <c r="B1220" s="26" t="s">
        <v>7976</v>
      </c>
      <c r="C1220" s="74" t="s">
        <v>473</v>
      </c>
      <c r="D1220" s="74" t="s">
        <v>11</v>
      </c>
      <c r="E1220" s="74" t="s">
        <v>5743</v>
      </c>
      <c r="F1220" s="405">
        <v>1.8</v>
      </c>
      <c r="G1220" s="405">
        <v>3.6</v>
      </c>
      <c r="H1220" s="190" t="s">
        <v>1398</v>
      </c>
      <c r="I1220" s="138" t="s">
        <v>1528</v>
      </c>
      <c r="J1220" s="379"/>
    </row>
    <row r="1221" spans="1:10" ht="30" customHeight="1" x14ac:dyDescent="0.25">
      <c r="A1221" s="427">
        <v>59</v>
      </c>
      <c r="B1221" s="26" t="s">
        <v>7977</v>
      </c>
      <c r="C1221" s="74" t="s">
        <v>473</v>
      </c>
      <c r="D1221" s="74" t="s">
        <v>11</v>
      </c>
      <c r="E1221" s="74" t="s">
        <v>5743</v>
      </c>
      <c r="F1221" s="405">
        <v>0.49</v>
      </c>
      <c r="G1221" s="405">
        <v>0.98</v>
      </c>
      <c r="H1221" s="190" t="s">
        <v>1398</v>
      </c>
      <c r="I1221" s="71" t="s">
        <v>1486</v>
      </c>
      <c r="J1221" s="379"/>
    </row>
    <row r="1222" spans="1:10" ht="30" customHeight="1" x14ac:dyDescent="0.25">
      <c r="A1222" s="427">
        <v>60</v>
      </c>
      <c r="B1222" s="26" t="s">
        <v>7978</v>
      </c>
      <c r="C1222" s="74" t="s">
        <v>473</v>
      </c>
      <c r="D1222" s="74" t="s">
        <v>11</v>
      </c>
      <c r="E1222" s="74" t="s">
        <v>5743</v>
      </c>
      <c r="F1222" s="405">
        <v>0.54</v>
      </c>
      <c r="G1222" s="405">
        <v>1.08</v>
      </c>
      <c r="H1222" s="190" t="s">
        <v>1398</v>
      </c>
      <c r="I1222" s="138" t="s">
        <v>1486</v>
      </c>
      <c r="J1222" s="379"/>
    </row>
    <row r="1223" spans="1:10" ht="15" customHeight="1" x14ac:dyDescent="0.25">
      <c r="A1223" s="427">
        <v>61</v>
      </c>
      <c r="B1223" s="26" t="s">
        <v>7979</v>
      </c>
      <c r="C1223" s="74" t="s">
        <v>473</v>
      </c>
      <c r="D1223" s="74" t="s">
        <v>11</v>
      </c>
      <c r="E1223" s="74" t="s">
        <v>5743</v>
      </c>
      <c r="F1223" s="405">
        <v>0.66</v>
      </c>
      <c r="G1223" s="405">
        <v>1.32</v>
      </c>
      <c r="H1223" s="190" t="s">
        <v>1398</v>
      </c>
      <c r="I1223" s="71" t="s">
        <v>1486</v>
      </c>
      <c r="J1223" s="379"/>
    </row>
    <row r="1224" spans="1:10" ht="15" customHeight="1" x14ac:dyDescent="0.25">
      <c r="A1224" s="427">
        <v>62</v>
      </c>
      <c r="B1224" s="26" t="s">
        <v>7980</v>
      </c>
      <c r="C1224" s="74" t="s">
        <v>486</v>
      </c>
      <c r="D1224" s="74" t="s">
        <v>11</v>
      </c>
      <c r="E1224" s="74" t="s">
        <v>5743</v>
      </c>
      <c r="F1224" s="405">
        <v>0.9</v>
      </c>
      <c r="G1224" s="405">
        <v>1.8</v>
      </c>
      <c r="H1224" s="190" t="s">
        <v>1398</v>
      </c>
      <c r="I1224" s="138" t="s">
        <v>1400</v>
      </c>
      <c r="J1224" s="379"/>
    </row>
    <row r="1225" spans="1:10" ht="15" customHeight="1" x14ac:dyDescent="0.25">
      <c r="A1225" s="427">
        <v>63</v>
      </c>
      <c r="B1225" s="26" t="s">
        <v>7981</v>
      </c>
      <c r="C1225" s="74" t="s">
        <v>473</v>
      </c>
      <c r="D1225" s="74" t="s">
        <v>11</v>
      </c>
      <c r="E1225" s="74" t="s">
        <v>5743</v>
      </c>
      <c r="F1225" s="405">
        <v>0.1</v>
      </c>
      <c r="G1225" s="405">
        <v>0.2</v>
      </c>
      <c r="H1225" s="190" t="s">
        <v>1398</v>
      </c>
      <c r="I1225" s="138" t="s">
        <v>1486</v>
      </c>
      <c r="J1225" s="379"/>
    </row>
    <row r="1226" spans="1:10" ht="15" customHeight="1" x14ac:dyDescent="0.25">
      <c r="A1226" s="427">
        <v>64</v>
      </c>
      <c r="B1226" s="26" t="s">
        <v>7982</v>
      </c>
      <c r="C1226" s="74" t="s">
        <v>486</v>
      </c>
      <c r="D1226" s="74" t="s">
        <v>11</v>
      </c>
      <c r="E1226" s="74" t="s">
        <v>5743</v>
      </c>
      <c r="F1226" s="405">
        <v>0.25</v>
      </c>
      <c r="G1226" s="405">
        <v>0.5</v>
      </c>
      <c r="H1226" s="190" t="s">
        <v>1398</v>
      </c>
      <c r="I1226" s="71" t="s">
        <v>1408</v>
      </c>
      <c r="J1226" s="379"/>
    </row>
    <row r="1227" spans="1:10" ht="15" customHeight="1" x14ac:dyDescent="0.25">
      <c r="A1227" s="427">
        <v>65</v>
      </c>
      <c r="B1227" s="26" t="s">
        <v>7983</v>
      </c>
      <c r="C1227" s="74" t="s">
        <v>470</v>
      </c>
      <c r="D1227" s="74" t="s">
        <v>11</v>
      </c>
      <c r="E1227" s="74" t="s">
        <v>5743</v>
      </c>
      <c r="F1227" s="405">
        <v>0.13</v>
      </c>
      <c r="G1227" s="405">
        <v>0.26</v>
      </c>
      <c r="H1227" s="190" t="s">
        <v>1398</v>
      </c>
      <c r="I1227" s="131" t="s">
        <v>6005</v>
      </c>
      <c r="J1227" s="379"/>
    </row>
    <row r="1228" spans="1:10" ht="15" customHeight="1" x14ac:dyDescent="0.25">
      <c r="A1228" s="427">
        <v>66</v>
      </c>
      <c r="B1228" s="26" t="s">
        <v>7984</v>
      </c>
      <c r="C1228" s="74" t="s">
        <v>486</v>
      </c>
      <c r="D1228" s="74" t="s">
        <v>11</v>
      </c>
      <c r="E1228" s="74" t="s">
        <v>5743</v>
      </c>
      <c r="F1228" s="405">
        <v>0.3</v>
      </c>
      <c r="G1228" s="405">
        <v>0.6</v>
      </c>
      <c r="H1228" s="190" t="s">
        <v>1398</v>
      </c>
      <c r="I1228" s="138" t="s">
        <v>1482</v>
      </c>
      <c r="J1228" s="379"/>
    </row>
    <row r="1229" spans="1:10" ht="15" customHeight="1" x14ac:dyDescent="0.25">
      <c r="A1229" s="427">
        <v>67</v>
      </c>
      <c r="B1229" s="26" t="s">
        <v>7985</v>
      </c>
      <c r="C1229" s="74" t="s">
        <v>486</v>
      </c>
      <c r="D1229" s="74" t="s">
        <v>11</v>
      </c>
      <c r="E1229" s="74" t="s">
        <v>5743</v>
      </c>
      <c r="F1229" s="405">
        <v>0.25</v>
      </c>
      <c r="G1229" s="405">
        <v>0.5</v>
      </c>
      <c r="H1229" s="190" t="s">
        <v>1398</v>
      </c>
      <c r="I1229" s="71" t="s">
        <v>1408</v>
      </c>
      <c r="J1229" s="379"/>
    </row>
    <row r="1230" spans="1:10" ht="15" customHeight="1" x14ac:dyDescent="0.25">
      <c r="A1230" s="427">
        <v>68</v>
      </c>
      <c r="B1230" s="26" t="s">
        <v>7986</v>
      </c>
      <c r="C1230" s="74" t="s">
        <v>486</v>
      </c>
      <c r="D1230" s="74" t="s">
        <v>11</v>
      </c>
      <c r="E1230" s="74" t="s">
        <v>5743</v>
      </c>
      <c r="F1230" s="405">
        <v>0.09</v>
      </c>
      <c r="G1230" s="405">
        <v>0.18</v>
      </c>
      <c r="H1230" s="190" t="s">
        <v>1398</v>
      </c>
      <c r="I1230" s="131" t="s">
        <v>1659</v>
      </c>
      <c r="J1230" s="379"/>
    </row>
    <row r="1231" spans="1:10" ht="15" customHeight="1" x14ac:dyDescent="0.25">
      <c r="A1231" s="427">
        <v>69</v>
      </c>
      <c r="B1231" s="26" t="s">
        <v>7987</v>
      </c>
      <c r="C1231" s="74" t="s">
        <v>486</v>
      </c>
      <c r="D1231" s="74" t="s">
        <v>11</v>
      </c>
      <c r="E1231" s="74" t="s">
        <v>5743</v>
      </c>
      <c r="F1231" s="405">
        <v>0.215</v>
      </c>
      <c r="G1231" s="405">
        <v>0.43</v>
      </c>
      <c r="H1231" s="190" t="s">
        <v>1398</v>
      </c>
      <c r="I1231" s="138" t="s">
        <v>2268</v>
      </c>
      <c r="J1231" s="379"/>
    </row>
    <row r="1232" spans="1:10" ht="15" customHeight="1" x14ac:dyDescent="0.25">
      <c r="A1232" s="427">
        <v>70</v>
      </c>
      <c r="B1232" s="26" t="s">
        <v>7988</v>
      </c>
      <c r="C1232" s="74" t="s">
        <v>470</v>
      </c>
      <c r="D1232" s="74" t="s">
        <v>11</v>
      </c>
      <c r="E1232" s="74" t="s">
        <v>5743</v>
      </c>
      <c r="F1232" s="405">
        <v>0.2</v>
      </c>
      <c r="G1232" s="405">
        <v>0.4</v>
      </c>
      <c r="H1232" s="190" t="s">
        <v>1398</v>
      </c>
      <c r="I1232" s="131" t="s">
        <v>6005</v>
      </c>
      <c r="J1232" s="379"/>
    </row>
    <row r="1233" spans="1:10" ht="15" customHeight="1" x14ac:dyDescent="0.25">
      <c r="A1233" s="427">
        <v>71</v>
      </c>
      <c r="B1233" s="26" t="s">
        <v>7989</v>
      </c>
      <c r="C1233" s="74" t="s">
        <v>486</v>
      </c>
      <c r="D1233" s="74" t="s">
        <v>11</v>
      </c>
      <c r="E1233" s="74" t="s">
        <v>5743</v>
      </c>
      <c r="F1233" s="405">
        <v>0.2</v>
      </c>
      <c r="G1233" s="405">
        <v>0.4</v>
      </c>
      <c r="H1233" s="190" t="s">
        <v>1398</v>
      </c>
      <c r="I1233" s="138" t="s">
        <v>1482</v>
      </c>
      <c r="J1233" s="379"/>
    </row>
    <row r="1234" spans="1:10" ht="15" customHeight="1" x14ac:dyDescent="0.25">
      <c r="A1234" s="427">
        <v>72</v>
      </c>
      <c r="B1234" s="26" t="s">
        <v>7990</v>
      </c>
      <c r="C1234" s="74" t="s">
        <v>473</v>
      </c>
      <c r="D1234" s="74" t="s">
        <v>11</v>
      </c>
      <c r="E1234" s="74" t="s">
        <v>5743</v>
      </c>
      <c r="F1234" s="405">
        <v>0.4</v>
      </c>
      <c r="G1234" s="405">
        <v>0.8</v>
      </c>
      <c r="H1234" s="190" t="s">
        <v>1398</v>
      </c>
      <c r="I1234" s="71" t="s">
        <v>1486</v>
      </c>
      <c r="J1234" s="379"/>
    </row>
    <row r="1235" spans="1:10" ht="15" customHeight="1" x14ac:dyDescent="0.25">
      <c r="A1235" s="427">
        <v>73</v>
      </c>
      <c r="B1235" s="26" t="s">
        <v>7991</v>
      </c>
      <c r="C1235" s="74" t="s">
        <v>486</v>
      </c>
      <c r="D1235" s="74" t="s">
        <v>11</v>
      </c>
      <c r="E1235" s="74" t="s">
        <v>5743</v>
      </c>
      <c r="F1235" s="405">
        <v>0.06</v>
      </c>
      <c r="G1235" s="405">
        <v>0.12</v>
      </c>
      <c r="H1235" s="190" t="s">
        <v>1398</v>
      </c>
      <c r="I1235" s="138" t="s">
        <v>2268</v>
      </c>
      <c r="J1235" s="379"/>
    </row>
    <row r="1236" spans="1:10" ht="15" customHeight="1" x14ac:dyDescent="0.25">
      <c r="A1236" s="427">
        <v>74</v>
      </c>
      <c r="B1236" s="26" t="s">
        <v>7992</v>
      </c>
      <c r="C1236" s="74" t="s">
        <v>486</v>
      </c>
      <c r="D1236" s="74" t="s">
        <v>11</v>
      </c>
      <c r="E1236" s="74" t="s">
        <v>5743</v>
      </c>
      <c r="F1236" s="405">
        <v>0.16500000000000001</v>
      </c>
      <c r="G1236" s="405">
        <v>0.33</v>
      </c>
      <c r="H1236" s="190" t="s">
        <v>1398</v>
      </c>
      <c r="I1236" s="138" t="s">
        <v>2268</v>
      </c>
      <c r="J1236" s="379"/>
    </row>
    <row r="1237" spans="1:10" ht="15" customHeight="1" x14ac:dyDescent="0.25">
      <c r="A1237" s="427">
        <v>75</v>
      </c>
      <c r="B1237" s="26" t="s">
        <v>7993</v>
      </c>
      <c r="C1237" s="74" t="s">
        <v>473</v>
      </c>
      <c r="D1237" s="74" t="s">
        <v>11</v>
      </c>
      <c r="E1237" s="74" t="s">
        <v>5743</v>
      </c>
      <c r="F1237" s="405">
        <v>0.15</v>
      </c>
      <c r="G1237" s="405">
        <v>0.3</v>
      </c>
      <c r="H1237" s="190" t="s">
        <v>1398</v>
      </c>
      <c r="I1237" s="131" t="s">
        <v>5866</v>
      </c>
      <c r="J1237" s="379"/>
    </row>
    <row r="1238" spans="1:10" ht="15" customHeight="1" x14ac:dyDescent="0.25">
      <c r="A1238" s="427">
        <v>76</v>
      </c>
      <c r="B1238" s="26" t="s">
        <v>7994</v>
      </c>
      <c r="C1238" s="74" t="s">
        <v>486</v>
      </c>
      <c r="D1238" s="74" t="s">
        <v>11</v>
      </c>
      <c r="E1238" s="74" t="s">
        <v>5743</v>
      </c>
      <c r="F1238" s="405">
        <v>0.87</v>
      </c>
      <c r="G1238" s="405">
        <v>1.74</v>
      </c>
      <c r="H1238" s="190" t="s">
        <v>1398</v>
      </c>
      <c r="I1238" s="131" t="s">
        <v>1659</v>
      </c>
      <c r="J1238" s="379"/>
    </row>
    <row r="1239" spans="1:10" ht="15" customHeight="1" x14ac:dyDescent="0.25">
      <c r="A1239" s="427">
        <v>77</v>
      </c>
      <c r="B1239" s="26" t="s">
        <v>7995</v>
      </c>
      <c r="C1239" s="74" t="s">
        <v>486</v>
      </c>
      <c r="D1239" s="74" t="s">
        <v>11</v>
      </c>
      <c r="E1239" s="74" t="s">
        <v>5743</v>
      </c>
      <c r="F1239" s="405">
        <v>0.24</v>
      </c>
      <c r="G1239" s="405">
        <v>0.48</v>
      </c>
      <c r="H1239" s="190" t="s">
        <v>1398</v>
      </c>
      <c r="I1239" s="138" t="s">
        <v>1408</v>
      </c>
      <c r="J1239" s="379"/>
    </row>
    <row r="1240" spans="1:10" ht="15" customHeight="1" x14ac:dyDescent="0.25">
      <c r="A1240" s="427">
        <v>78</v>
      </c>
      <c r="B1240" s="26" t="s">
        <v>7996</v>
      </c>
      <c r="C1240" s="74" t="s">
        <v>470</v>
      </c>
      <c r="D1240" s="74" t="s">
        <v>11</v>
      </c>
      <c r="E1240" s="74" t="s">
        <v>5743</v>
      </c>
      <c r="F1240" s="405">
        <v>0.24</v>
      </c>
      <c r="G1240" s="405">
        <v>0.48</v>
      </c>
      <c r="H1240" s="190" t="s">
        <v>1398</v>
      </c>
      <c r="I1240" s="71" t="s">
        <v>1399</v>
      </c>
      <c r="J1240" s="379"/>
    </row>
    <row r="1241" spans="1:10" ht="30" customHeight="1" x14ac:dyDescent="0.25">
      <c r="A1241" s="427">
        <v>79</v>
      </c>
      <c r="B1241" s="26" t="s">
        <v>7997</v>
      </c>
      <c r="C1241" s="74" t="s">
        <v>473</v>
      </c>
      <c r="D1241" s="74" t="s">
        <v>11</v>
      </c>
      <c r="E1241" s="74" t="s">
        <v>5743</v>
      </c>
      <c r="F1241" s="405">
        <v>3</v>
      </c>
      <c r="G1241" s="405">
        <v>6</v>
      </c>
      <c r="H1241" s="190" t="s">
        <v>1398</v>
      </c>
      <c r="I1241" s="131" t="s">
        <v>1417</v>
      </c>
      <c r="J1241" s="379"/>
    </row>
    <row r="1242" spans="1:10" ht="15" customHeight="1" x14ac:dyDescent="0.25">
      <c r="A1242" s="427">
        <v>80</v>
      </c>
      <c r="B1242" s="26" t="s">
        <v>7998</v>
      </c>
      <c r="C1242" s="74" t="s">
        <v>473</v>
      </c>
      <c r="D1242" s="74" t="s">
        <v>11</v>
      </c>
      <c r="E1242" s="74" t="s">
        <v>5743</v>
      </c>
      <c r="F1242" s="405">
        <v>0.12</v>
      </c>
      <c r="G1242" s="405">
        <v>0.24</v>
      </c>
      <c r="H1242" s="190" t="s">
        <v>1398</v>
      </c>
      <c r="I1242" s="131" t="s">
        <v>1417</v>
      </c>
      <c r="J1242" s="379"/>
    </row>
    <row r="1243" spans="1:10" ht="15" customHeight="1" x14ac:dyDescent="0.25">
      <c r="A1243" s="427">
        <v>81</v>
      </c>
      <c r="B1243" s="26" t="s">
        <v>7999</v>
      </c>
      <c r="C1243" s="74" t="s">
        <v>470</v>
      </c>
      <c r="D1243" s="74" t="s">
        <v>11</v>
      </c>
      <c r="E1243" s="74" t="s">
        <v>5743</v>
      </c>
      <c r="F1243" s="405">
        <v>0.16</v>
      </c>
      <c r="G1243" s="405">
        <v>0.32</v>
      </c>
      <c r="H1243" s="190" t="s">
        <v>1398</v>
      </c>
      <c r="I1243" s="131" t="s">
        <v>6005</v>
      </c>
      <c r="J1243" s="379"/>
    </row>
    <row r="1244" spans="1:10" ht="30" customHeight="1" x14ac:dyDescent="0.25">
      <c r="A1244" s="427">
        <v>82</v>
      </c>
      <c r="B1244" s="26" t="s">
        <v>8000</v>
      </c>
      <c r="C1244" s="74" t="s">
        <v>486</v>
      </c>
      <c r="D1244" s="74" t="s">
        <v>11</v>
      </c>
      <c r="E1244" s="74" t="s">
        <v>5743</v>
      </c>
      <c r="F1244" s="405">
        <v>0.375</v>
      </c>
      <c r="G1244" s="405">
        <v>0.75</v>
      </c>
      <c r="H1244" s="190" t="s">
        <v>1398</v>
      </c>
      <c r="I1244" s="138" t="s">
        <v>2268</v>
      </c>
      <c r="J1244" s="379"/>
    </row>
    <row r="1245" spans="1:10" ht="15" customHeight="1" x14ac:dyDescent="0.25">
      <c r="A1245" s="427">
        <v>83</v>
      </c>
      <c r="B1245" s="26" t="s">
        <v>8001</v>
      </c>
      <c r="C1245" s="74" t="s">
        <v>6010</v>
      </c>
      <c r="D1245" s="74" t="s">
        <v>11</v>
      </c>
      <c r="E1245" s="74" t="s">
        <v>5743</v>
      </c>
      <c r="F1245" s="405">
        <v>0.16</v>
      </c>
      <c r="G1245" s="405">
        <v>0.32</v>
      </c>
      <c r="H1245" s="190" t="s">
        <v>1398</v>
      </c>
      <c r="I1245" s="131" t="s">
        <v>6005</v>
      </c>
      <c r="J1245" s="379"/>
    </row>
    <row r="1246" spans="1:10" ht="15" customHeight="1" x14ac:dyDescent="0.25">
      <c r="A1246" s="427">
        <v>84</v>
      </c>
      <c r="B1246" s="26" t="s">
        <v>8002</v>
      </c>
      <c r="C1246" s="74" t="s">
        <v>473</v>
      </c>
      <c r="D1246" s="74" t="s">
        <v>11</v>
      </c>
      <c r="E1246" s="74" t="s">
        <v>5743</v>
      </c>
      <c r="F1246" s="405">
        <v>0.16</v>
      </c>
      <c r="G1246" s="405">
        <v>0.32</v>
      </c>
      <c r="H1246" s="190" t="s">
        <v>1398</v>
      </c>
      <c r="I1246" s="138" t="s">
        <v>1486</v>
      </c>
      <c r="J1246" s="379"/>
    </row>
    <row r="1247" spans="1:10" ht="15" customHeight="1" x14ac:dyDescent="0.25">
      <c r="A1247" s="427">
        <v>85</v>
      </c>
      <c r="B1247" s="26" t="s">
        <v>8003</v>
      </c>
      <c r="C1247" s="74" t="s">
        <v>473</v>
      </c>
      <c r="D1247" s="74" t="s">
        <v>11</v>
      </c>
      <c r="E1247" s="74" t="s">
        <v>5743</v>
      </c>
      <c r="F1247" s="405">
        <v>0.4</v>
      </c>
      <c r="G1247" s="405">
        <v>0.8</v>
      </c>
      <c r="H1247" s="190" t="s">
        <v>1398</v>
      </c>
      <c r="I1247" s="71" t="s">
        <v>1486</v>
      </c>
      <c r="J1247" s="379"/>
    </row>
    <row r="1248" spans="1:10" ht="45" customHeight="1" x14ac:dyDescent="0.25">
      <c r="A1248" s="427">
        <v>86</v>
      </c>
      <c r="B1248" s="26" t="s">
        <v>8004</v>
      </c>
      <c r="C1248" s="74" t="s">
        <v>473</v>
      </c>
      <c r="D1248" s="74" t="s">
        <v>11</v>
      </c>
      <c r="E1248" s="74" t="s">
        <v>5743</v>
      </c>
      <c r="F1248" s="405">
        <v>0.28999999999999998</v>
      </c>
      <c r="G1248" s="405">
        <v>0.57999999999999996</v>
      </c>
      <c r="H1248" s="190" t="s">
        <v>1398</v>
      </c>
      <c r="I1248" s="71" t="s">
        <v>1486</v>
      </c>
      <c r="J1248" s="379"/>
    </row>
    <row r="1249" spans="1:10" ht="15" customHeight="1" x14ac:dyDescent="0.25">
      <c r="A1249" s="427">
        <v>87</v>
      </c>
      <c r="B1249" s="26" t="s">
        <v>8005</v>
      </c>
      <c r="C1249" s="74" t="s">
        <v>486</v>
      </c>
      <c r="D1249" s="138" t="s">
        <v>11</v>
      </c>
      <c r="E1249" s="138" t="s">
        <v>5743</v>
      </c>
      <c r="F1249" s="405">
        <v>0.16</v>
      </c>
      <c r="G1249" s="405">
        <v>0.32</v>
      </c>
      <c r="H1249" s="190" t="s">
        <v>1398</v>
      </c>
      <c r="I1249" s="138" t="s">
        <v>1482</v>
      </c>
      <c r="J1249" s="379"/>
    </row>
    <row r="1250" spans="1:10" ht="15" customHeight="1" x14ac:dyDescent="0.25">
      <c r="A1250" s="427">
        <v>88</v>
      </c>
      <c r="B1250" s="26" t="s">
        <v>8006</v>
      </c>
      <c r="C1250" s="74" t="s">
        <v>486</v>
      </c>
      <c r="D1250" s="74" t="s">
        <v>11</v>
      </c>
      <c r="E1250" s="74" t="s">
        <v>5743</v>
      </c>
      <c r="F1250" s="405">
        <v>0.32</v>
      </c>
      <c r="G1250" s="405">
        <v>0.64</v>
      </c>
      <c r="H1250" s="190" t="s">
        <v>1398</v>
      </c>
      <c r="I1250" s="71" t="s">
        <v>1408</v>
      </c>
      <c r="J1250" s="379"/>
    </row>
    <row r="1251" spans="1:10" ht="30" customHeight="1" x14ac:dyDescent="0.25">
      <c r="A1251" s="427">
        <v>89</v>
      </c>
      <c r="B1251" s="26" t="s">
        <v>8007</v>
      </c>
      <c r="C1251" s="74" t="s">
        <v>486</v>
      </c>
      <c r="D1251" s="74" t="s">
        <v>11</v>
      </c>
      <c r="E1251" s="74" t="s">
        <v>5743</v>
      </c>
      <c r="F1251" s="405">
        <v>0.1</v>
      </c>
      <c r="G1251" s="405">
        <v>0.2</v>
      </c>
      <c r="H1251" s="190" t="s">
        <v>1398</v>
      </c>
      <c r="I1251" s="138" t="s">
        <v>1482</v>
      </c>
      <c r="J1251" s="379"/>
    </row>
    <row r="1252" spans="1:10" ht="15" customHeight="1" x14ac:dyDescent="0.25">
      <c r="A1252" s="427">
        <v>90</v>
      </c>
      <c r="B1252" s="26" t="s">
        <v>505</v>
      </c>
      <c r="C1252" s="74" t="s">
        <v>470</v>
      </c>
      <c r="D1252" s="74" t="s">
        <v>11</v>
      </c>
      <c r="E1252" s="74" t="s">
        <v>5743</v>
      </c>
      <c r="F1252" s="405">
        <v>0.39</v>
      </c>
      <c r="G1252" s="405">
        <v>0.78</v>
      </c>
      <c r="H1252" s="190" t="s">
        <v>1398</v>
      </c>
      <c r="I1252" s="138" t="s">
        <v>1520</v>
      </c>
      <c r="J1252" s="379"/>
    </row>
    <row r="1253" spans="1:10" ht="15" customHeight="1" x14ac:dyDescent="0.25">
      <c r="A1253" s="427">
        <v>91</v>
      </c>
      <c r="B1253" s="26" t="s">
        <v>8008</v>
      </c>
      <c r="C1253" s="74" t="s">
        <v>473</v>
      </c>
      <c r="D1253" s="74" t="s">
        <v>11</v>
      </c>
      <c r="E1253" s="74" t="s">
        <v>5743</v>
      </c>
      <c r="F1253" s="405">
        <v>0.35</v>
      </c>
      <c r="G1253" s="405">
        <v>0.7</v>
      </c>
      <c r="H1253" s="190" t="s">
        <v>1398</v>
      </c>
      <c r="I1253" s="71" t="s">
        <v>1486</v>
      </c>
      <c r="J1253" s="379"/>
    </row>
    <row r="1254" spans="1:10" ht="15" customHeight="1" x14ac:dyDescent="0.25">
      <c r="A1254" s="427">
        <v>92</v>
      </c>
      <c r="B1254" s="26" t="s">
        <v>3024</v>
      </c>
      <c r="C1254" s="74" t="s">
        <v>470</v>
      </c>
      <c r="D1254" s="74" t="s">
        <v>11</v>
      </c>
      <c r="E1254" s="74" t="s">
        <v>5743</v>
      </c>
      <c r="F1254" s="405">
        <v>1.5</v>
      </c>
      <c r="G1254" s="405">
        <v>3</v>
      </c>
      <c r="H1254" s="190" t="s">
        <v>1398</v>
      </c>
      <c r="I1254" s="138" t="s">
        <v>1528</v>
      </c>
      <c r="J1254" s="379"/>
    </row>
    <row r="1255" spans="1:10" ht="15" customHeight="1" x14ac:dyDescent="0.25">
      <c r="A1255" s="427">
        <v>93</v>
      </c>
      <c r="B1255" s="26" t="s">
        <v>8009</v>
      </c>
      <c r="C1255" s="74" t="s">
        <v>486</v>
      </c>
      <c r="D1255" s="74" t="s">
        <v>11</v>
      </c>
      <c r="E1255" s="74" t="s">
        <v>5743</v>
      </c>
      <c r="F1255" s="405">
        <v>0.4</v>
      </c>
      <c r="G1255" s="405">
        <v>0.8</v>
      </c>
      <c r="H1255" s="190" t="s">
        <v>1398</v>
      </c>
      <c r="I1255" s="131" t="s">
        <v>1659</v>
      </c>
      <c r="J1255" s="379"/>
    </row>
    <row r="1256" spans="1:10" ht="15" customHeight="1" x14ac:dyDescent="0.25">
      <c r="A1256" s="427">
        <v>94</v>
      </c>
      <c r="B1256" s="26" t="s">
        <v>8010</v>
      </c>
      <c r="C1256" s="74" t="s">
        <v>486</v>
      </c>
      <c r="D1256" s="74" t="s">
        <v>11</v>
      </c>
      <c r="E1256" s="74" t="s">
        <v>5743</v>
      </c>
      <c r="F1256" s="405">
        <v>5.8000000000000003E-2</v>
      </c>
      <c r="G1256" s="405">
        <v>0.12</v>
      </c>
      <c r="H1256" s="190" t="s">
        <v>1398</v>
      </c>
      <c r="I1256" s="138" t="s">
        <v>1482</v>
      </c>
      <c r="J1256" s="379"/>
    </row>
    <row r="1257" spans="1:10" ht="15" customHeight="1" x14ac:dyDescent="0.25">
      <c r="A1257" s="427">
        <v>95</v>
      </c>
      <c r="B1257" s="26" t="s">
        <v>8011</v>
      </c>
      <c r="C1257" s="74" t="s">
        <v>473</v>
      </c>
      <c r="D1257" s="74" t="s">
        <v>11</v>
      </c>
      <c r="E1257" s="74" t="s">
        <v>5743</v>
      </c>
      <c r="F1257" s="405">
        <v>0.2</v>
      </c>
      <c r="G1257" s="405">
        <v>0.4</v>
      </c>
      <c r="H1257" s="190" t="s">
        <v>1398</v>
      </c>
      <c r="I1257" s="71" t="s">
        <v>1528</v>
      </c>
      <c r="J1257" s="379"/>
    </row>
    <row r="1258" spans="1:10" ht="15" customHeight="1" x14ac:dyDescent="0.25">
      <c r="A1258" s="427">
        <v>96</v>
      </c>
      <c r="B1258" s="26" t="s">
        <v>8012</v>
      </c>
      <c r="C1258" s="74" t="s">
        <v>473</v>
      </c>
      <c r="D1258" s="74" t="s">
        <v>11</v>
      </c>
      <c r="E1258" s="74" t="s">
        <v>5743</v>
      </c>
      <c r="F1258" s="405">
        <v>0.39</v>
      </c>
      <c r="G1258" s="405">
        <v>0.78</v>
      </c>
      <c r="H1258" s="190" t="s">
        <v>1398</v>
      </c>
      <c r="I1258" s="138" t="s">
        <v>1486</v>
      </c>
      <c r="J1258" s="379"/>
    </row>
    <row r="1259" spans="1:10" ht="15" customHeight="1" x14ac:dyDescent="0.25">
      <c r="A1259" s="427">
        <v>97</v>
      </c>
      <c r="B1259" s="26" t="s">
        <v>8013</v>
      </c>
      <c r="C1259" s="74" t="s">
        <v>473</v>
      </c>
      <c r="D1259" s="74" t="s">
        <v>11</v>
      </c>
      <c r="E1259" s="74" t="s">
        <v>5743</v>
      </c>
      <c r="F1259" s="405">
        <v>0.6</v>
      </c>
      <c r="G1259" s="405">
        <v>1.2</v>
      </c>
      <c r="H1259" s="190" t="s">
        <v>1398</v>
      </c>
      <c r="I1259" s="131" t="s">
        <v>5866</v>
      </c>
      <c r="J1259" s="379"/>
    </row>
    <row r="1260" spans="1:10" ht="45" customHeight="1" x14ac:dyDescent="0.25">
      <c r="A1260" s="427">
        <v>98</v>
      </c>
      <c r="B1260" s="26" t="s">
        <v>8014</v>
      </c>
      <c r="C1260" s="74" t="s">
        <v>473</v>
      </c>
      <c r="D1260" s="74" t="s">
        <v>11</v>
      </c>
      <c r="E1260" s="74" t="s">
        <v>5743</v>
      </c>
      <c r="F1260" s="405">
        <v>1.05</v>
      </c>
      <c r="G1260" s="405">
        <v>0.75</v>
      </c>
      <c r="H1260" s="190" t="s">
        <v>1398</v>
      </c>
      <c r="I1260" s="131" t="s">
        <v>1417</v>
      </c>
      <c r="J1260" s="379"/>
    </row>
    <row r="1261" spans="1:10" ht="45" customHeight="1" x14ac:dyDescent="0.25">
      <c r="A1261" s="427">
        <v>99</v>
      </c>
      <c r="B1261" s="26" t="s">
        <v>8015</v>
      </c>
      <c r="C1261" s="74" t="s">
        <v>486</v>
      </c>
      <c r="D1261" s="74" t="s">
        <v>11</v>
      </c>
      <c r="E1261" s="74" t="s">
        <v>5743</v>
      </c>
      <c r="F1261" s="405">
        <v>0.4</v>
      </c>
      <c r="G1261" s="405">
        <v>0.8</v>
      </c>
      <c r="H1261" s="190" t="s">
        <v>1398</v>
      </c>
      <c r="I1261" s="138" t="s">
        <v>1400</v>
      </c>
      <c r="J1261" s="379"/>
    </row>
    <row r="1262" spans="1:10" ht="15" customHeight="1" x14ac:dyDescent="0.25">
      <c r="A1262" s="427">
        <v>100</v>
      </c>
      <c r="B1262" s="26" t="s">
        <v>8016</v>
      </c>
      <c r="C1262" s="74" t="s">
        <v>473</v>
      </c>
      <c r="D1262" s="74" t="s">
        <v>11</v>
      </c>
      <c r="E1262" s="74" t="s">
        <v>5743</v>
      </c>
      <c r="F1262" s="405">
        <v>0.6</v>
      </c>
      <c r="G1262" s="405">
        <v>1.2</v>
      </c>
      <c r="H1262" s="190" t="s">
        <v>1398</v>
      </c>
      <c r="I1262" s="71" t="s">
        <v>1486</v>
      </c>
      <c r="J1262" s="379"/>
    </row>
    <row r="1263" spans="1:10" ht="60" customHeight="1" x14ac:dyDescent="0.25">
      <c r="A1263" s="427">
        <v>101</v>
      </c>
      <c r="B1263" s="26" t="s">
        <v>8017</v>
      </c>
      <c r="C1263" s="74" t="s">
        <v>470</v>
      </c>
      <c r="D1263" s="74" t="s">
        <v>11</v>
      </c>
      <c r="E1263" s="74" t="s">
        <v>5743</v>
      </c>
      <c r="F1263" s="405">
        <v>0.60000000000000009</v>
      </c>
      <c r="G1263" s="405">
        <v>1.2</v>
      </c>
      <c r="H1263" s="190" t="s">
        <v>1398</v>
      </c>
      <c r="I1263" s="138" t="s">
        <v>1399</v>
      </c>
      <c r="J1263" s="379"/>
    </row>
    <row r="1264" spans="1:10" ht="15" customHeight="1" x14ac:dyDescent="0.25">
      <c r="A1264" s="427">
        <v>102</v>
      </c>
      <c r="B1264" s="26" t="s">
        <v>8018</v>
      </c>
      <c r="C1264" s="74" t="s">
        <v>486</v>
      </c>
      <c r="D1264" s="74" t="s">
        <v>11</v>
      </c>
      <c r="E1264" s="74" t="s">
        <v>5743</v>
      </c>
      <c r="F1264" s="405">
        <v>0.2</v>
      </c>
      <c r="G1264" s="405">
        <v>0.4</v>
      </c>
      <c r="H1264" s="190" t="s">
        <v>1398</v>
      </c>
      <c r="I1264" s="138" t="s">
        <v>1659</v>
      </c>
      <c r="J1264" s="379"/>
    </row>
    <row r="1265" spans="1:10" ht="15" customHeight="1" x14ac:dyDescent="0.25">
      <c r="A1265" s="427">
        <v>103</v>
      </c>
      <c r="B1265" s="26" t="s">
        <v>3327</v>
      </c>
      <c r="C1265" s="74" t="s">
        <v>473</v>
      </c>
      <c r="D1265" s="74" t="s">
        <v>11</v>
      </c>
      <c r="E1265" s="74" t="s">
        <v>5743</v>
      </c>
      <c r="F1265" s="405">
        <v>0.4</v>
      </c>
      <c r="G1265" s="405">
        <v>0.8</v>
      </c>
      <c r="H1265" s="190" t="s">
        <v>1398</v>
      </c>
      <c r="I1265" s="138" t="s">
        <v>1528</v>
      </c>
      <c r="J1265" s="379"/>
    </row>
    <row r="1266" spans="1:10" ht="30" customHeight="1" x14ac:dyDescent="0.25">
      <c r="A1266" s="427">
        <v>104</v>
      </c>
      <c r="B1266" s="26" t="s">
        <v>8019</v>
      </c>
      <c r="C1266" s="74" t="s">
        <v>473</v>
      </c>
      <c r="D1266" s="74" t="s">
        <v>11</v>
      </c>
      <c r="E1266" s="74" t="s">
        <v>5743</v>
      </c>
      <c r="F1266" s="405">
        <v>0.43</v>
      </c>
      <c r="G1266" s="405">
        <v>0.86</v>
      </c>
      <c r="H1266" s="190" t="s">
        <v>1398</v>
      </c>
      <c r="I1266" s="131" t="s">
        <v>1417</v>
      </c>
      <c r="J1266" s="379"/>
    </row>
    <row r="1267" spans="1:10" ht="15" customHeight="1" x14ac:dyDescent="0.25">
      <c r="A1267" s="427">
        <v>105</v>
      </c>
      <c r="B1267" s="26" t="s">
        <v>8020</v>
      </c>
      <c r="C1267" s="74" t="s">
        <v>470</v>
      </c>
      <c r="D1267" s="74" t="s">
        <v>11</v>
      </c>
      <c r="E1267" s="74" t="s">
        <v>5743</v>
      </c>
      <c r="F1267" s="405">
        <v>0.3</v>
      </c>
      <c r="G1267" s="405">
        <v>0.6</v>
      </c>
      <c r="H1267" s="190" t="s">
        <v>1398</v>
      </c>
      <c r="I1267" s="131" t="s">
        <v>6005</v>
      </c>
      <c r="J1267" s="379"/>
    </row>
    <row r="1268" spans="1:10" ht="15" customHeight="1" x14ac:dyDescent="0.25">
      <c r="A1268" s="427">
        <v>106</v>
      </c>
      <c r="B1268" s="26" t="s">
        <v>8021</v>
      </c>
      <c r="C1268" s="74" t="s">
        <v>473</v>
      </c>
      <c r="D1268" s="74" t="s">
        <v>7922</v>
      </c>
      <c r="E1268" s="74" t="s">
        <v>5743</v>
      </c>
      <c r="F1268" s="405">
        <v>0.8</v>
      </c>
      <c r="G1268" s="405">
        <v>1.6</v>
      </c>
      <c r="H1268" s="190" t="s">
        <v>45</v>
      </c>
      <c r="I1268" s="71" t="s">
        <v>74</v>
      </c>
      <c r="J1268" s="379"/>
    </row>
    <row r="1269" spans="1:10" ht="15" customHeight="1" x14ac:dyDescent="0.25">
      <c r="A1269" s="427">
        <v>107</v>
      </c>
      <c r="B1269" s="26" t="s">
        <v>8022</v>
      </c>
      <c r="C1269" s="74" t="s">
        <v>473</v>
      </c>
      <c r="D1269" s="74" t="s">
        <v>11</v>
      </c>
      <c r="E1269" s="74" t="s">
        <v>5743</v>
      </c>
      <c r="F1269" s="405">
        <v>0.27500000000000002</v>
      </c>
      <c r="G1269" s="405">
        <v>0.55000000000000004</v>
      </c>
      <c r="H1269" s="190" t="s">
        <v>1398</v>
      </c>
      <c r="I1269" s="71" t="s">
        <v>5866</v>
      </c>
      <c r="J1269" s="379"/>
    </row>
    <row r="1270" spans="1:10" ht="15" customHeight="1" x14ac:dyDescent="0.25">
      <c r="A1270" s="427">
        <v>108</v>
      </c>
      <c r="B1270" s="26" t="s">
        <v>2987</v>
      </c>
      <c r="C1270" s="74" t="s">
        <v>486</v>
      </c>
      <c r="D1270" s="74" t="s">
        <v>11</v>
      </c>
      <c r="E1270" s="74" t="s">
        <v>5743</v>
      </c>
      <c r="F1270" s="405">
        <v>0.4</v>
      </c>
      <c r="G1270" s="405">
        <v>0.8</v>
      </c>
      <c r="H1270" s="190" t="s">
        <v>1398</v>
      </c>
      <c r="I1270" s="71" t="s">
        <v>1408</v>
      </c>
      <c r="J1270" s="379"/>
    </row>
    <row r="1271" spans="1:10" ht="15" customHeight="1" x14ac:dyDescent="0.25">
      <c r="A1271" s="427">
        <v>109</v>
      </c>
      <c r="B1271" s="26" t="s">
        <v>8023</v>
      </c>
      <c r="C1271" s="74" t="s">
        <v>470</v>
      </c>
      <c r="D1271" s="74" t="s">
        <v>11</v>
      </c>
      <c r="E1271" s="74" t="s">
        <v>5743</v>
      </c>
      <c r="F1271" s="405">
        <v>0.1</v>
      </c>
      <c r="G1271" s="405">
        <v>0.2</v>
      </c>
      <c r="H1271" s="190" t="s">
        <v>1398</v>
      </c>
      <c r="I1271" s="138" t="s">
        <v>1399</v>
      </c>
      <c r="J1271" s="379"/>
    </row>
    <row r="1272" spans="1:10" ht="15" customHeight="1" x14ac:dyDescent="0.25">
      <c r="A1272" s="427">
        <v>110</v>
      </c>
      <c r="B1272" s="26" t="s">
        <v>1665</v>
      </c>
      <c r="C1272" s="74" t="s">
        <v>473</v>
      </c>
      <c r="D1272" s="74" t="s">
        <v>11</v>
      </c>
      <c r="E1272" s="74" t="s">
        <v>5743</v>
      </c>
      <c r="F1272" s="405">
        <v>0.21</v>
      </c>
      <c r="G1272" s="405">
        <v>0.42</v>
      </c>
      <c r="H1272" s="190" t="s">
        <v>1398</v>
      </c>
      <c r="I1272" s="131" t="s">
        <v>1417</v>
      </c>
      <c r="J1272" s="379"/>
    </row>
    <row r="1273" spans="1:10" ht="15" customHeight="1" x14ac:dyDescent="0.25">
      <c r="A1273" s="427">
        <v>111</v>
      </c>
      <c r="B1273" s="26" t="s">
        <v>8024</v>
      </c>
      <c r="C1273" s="74" t="s">
        <v>473</v>
      </c>
      <c r="D1273" s="74" t="s">
        <v>11</v>
      </c>
      <c r="E1273" s="74" t="s">
        <v>5743</v>
      </c>
      <c r="F1273" s="405">
        <v>0.21</v>
      </c>
      <c r="G1273" s="405">
        <v>0.42</v>
      </c>
      <c r="H1273" s="190" t="s">
        <v>1398</v>
      </c>
      <c r="I1273" s="131" t="s">
        <v>1417</v>
      </c>
      <c r="J1273" s="379"/>
    </row>
    <row r="1274" spans="1:10" ht="30" customHeight="1" x14ac:dyDescent="0.25">
      <c r="A1274" s="427">
        <v>112</v>
      </c>
      <c r="B1274" s="26" t="s">
        <v>8025</v>
      </c>
      <c r="C1274" s="74" t="s">
        <v>470</v>
      </c>
      <c r="D1274" s="74" t="s">
        <v>11</v>
      </c>
      <c r="E1274" s="74" t="s">
        <v>5743</v>
      </c>
      <c r="F1274" s="405">
        <v>0.32</v>
      </c>
      <c r="G1274" s="405">
        <v>0.64</v>
      </c>
      <c r="H1274" s="190" t="s">
        <v>1398</v>
      </c>
      <c r="I1274" s="131" t="s">
        <v>6005</v>
      </c>
      <c r="J1274" s="379"/>
    </row>
    <row r="1275" spans="1:10" ht="30" customHeight="1" x14ac:dyDescent="0.25">
      <c r="A1275" s="427">
        <v>113</v>
      </c>
      <c r="B1275" s="26" t="s">
        <v>8026</v>
      </c>
      <c r="C1275" s="74" t="s">
        <v>473</v>
      </c>
      <c r="D1275" s="74" t="s">
        <v>11</v>
      </c>
      <c r="E1275" s="74" t="s">
        <v>5743</v>
      </c>
      <c r="F1275" s="405">
        <v>0.08</v>
      </c>
      <c r="G1275" s="405">
        <v>0.16</v>
      </c>
      <c r="H1275" s="190" t="s">
        <v>1398</v>
      </c>
      <c r="I1275" s="131" t="s">
        <v>5866</v>
      </c>
      <c r="J1275" s="379"/>
    </row>
    <row r="1276" spans="1:10" ht="30" customHeight="1" x14ac:dyDescent="0.25">
      <c r="A1276" s="427">
        <v>114</v>
      </c>
      <c r="B1276" s="26" t="s">
        <v>8027</v>
      </c>
      <c r="C1276" s="74" t="s">
        <v>470</v>
      </c>
      <c r="D1276" s="74" t="s">
        <v>11</v>
      </c>
      <c r="E1276" s="74" t="s">
        <v>5743</v>
      </c>
      <c r="F1276" s="405">
        <v>0.17</v>
      </c>
      <c r="G1276" s="405">
        <v>0.34</v>
      </c>
      <c r="H1276" s="190" t="s">
        <v>1398</v>
      </c>
      <c r="I1276" s="138" t="s">
        <v>1399</v>
      </c>
      <c r="J1276" s="379"/>
    </row>
    <row r="1277" spans="1:10" ht="15" customHeight="1" x14ac:dyDescent="0.25">
      <c r="A1277" s="427">
        <v>115</v>
      </c>
      <c r="B1277" s="26" t="s">
        <v>8028</v>
      </c>
      <c r="C1277" s="74" t="s">
        <v>473</v>
      </c>
      <c r="D1277" s="74" t="s">
        <v>11</v>
      </c>
      <c r="E1277" s="74" t="s">
        <v>5743</v>
      </c>
      <c r="F1277" s="405">
        <v>0.66</v>
      </c>
      <c r="G1277" s="405">
        <v>1.32</v>
      </c>
      <c r="H1277" s="190" t="s">
        <v>1398</v>
      </c>
      <c r="I1277" s="138" t="s">
        <v>1528</v>
      </c>
      <c r="J1277" s="379"/>
    </row>
    <row r="1278" spans="1:10" ht="15" customHeight="1" x14ac:dyDescent="0.25">
      <c r="A1278" s="427">
        <v>116</v>
      </c>
      <c r="B1278" s="26" t="s">
        <v>8029</v>
      </c>
      <c r="C1278" s="74" t="s">
        <v>470</v>
      </c>
      <c r="D1278" s="74" t="s">
        <v>11</v>
      </c>
      <c r="E1278" s="74" t="s">
        <v>5743</v>
      </c>
      <c r="F1278" s="405">
        <v>0.3</v>
      </c>
      <c r="G1278" s="405">
        <v>0.6</v>
      </c>
      <c r="H1278" s="190" t="s">
        <v>1398</v>
      </c>
      <c r="I1278" s="131" t="s">
        <v>6005</v>
      </c>
      <c r="J1278" s="379"/>
    </row>
    <row r="1279" spans="1:10" ht="15" customHeight="1" x14ac:dyDescent="0.25">
      <c r="A1279" s="427">
        <v>117</v>
      </c>
      <c r="B1279" s="26" t="s">
        <v>8030</v>
      </c>
      <c r="C1279" s="74" t="s">
        <v>486</v>
      </c>
      <c r="D1279" s="74" t="s">
        <v>11</v>
      </c>
      <c r="E1279" s="74" t="s">
        <v>5743</v>
      </c>
      <c r="F1279" s="405">
        <v>0.15</v>
      </c>
      <c r="G1279" s="405">
        <v>0.3</v>
      </c>
      <c r="H1279" s="190" t="s">
        <v>1398</v>
      </c>
      <c r="I1279" s="71" t="s">
        <v>1408</v>
      </c>
      <c r="J1279" s="379"/>
    </row>
    <row r="1280" spans="1:10" ht="15" customHeight="1" x14ac:dyDescent="0.25">
      <c r="A1280" s="427">
        <v>118</v>
      </c>
      <c r="B1280" s="26" t="s">
        <v>8031</v>
      </c>
      <c r="C1280" s="74" t="s">
        <v>470</v>
      </c>
      <c r="D1280" s="74" t="s">
        <v>11</v>
      </c>
      <c r="E1280" s="74" t="s">
        <v>5743</v>
      </c>
      <c r="F1280" s="405">
        <v>0.9</v>
      </c>
      <c r="G1280" s="405">
        <v>1.8</v>
      </c>
      <c r="H1280" s="190" t="s">
        <v>1398</v>
      </c>
      <c r="I1280" s="138" t="s">
        <v>1520</v>
      </c>
      <c r="J1280" s="379"/>
    </row>
    <row r="1281" spans="1:10" ht="45" customHeight="1" x14ac:dyDescent="0.25">
      <c r="A1281" s="427">
        <v>119</v>
      </c>
      <c r="B1281" s="26" t="s">
        <v>8032</v>
      </c>
      <c r="C1281" s="74" t="s">
        <v>470</v>
      </c>
      <c r="D1281" s="74" t="s">
        <v>11</v>
      </c>
      <c r="E1281" s="74" t="s">
        <v>5743</v>
      </c>
      <c r="F1281" s="405">
        <v>0.32</v>
      </c>
      <c r="G1281" s="405">
        <v>0.64</v>
      </c>
      <c r="H1281" s="190" t="s">
        <v>1398</v>
      </c>
      <c r="I1281" s="71" t="s">
        <v>1399</v>
      </c>
      <c r="J1281" s="379"/>
    </row>
    <row r="1282" spans="1:10" ht="15" customHeight="1" x14ac:dyDescent="0.25">
      <c r="A1282" s="427">
        <v>120</v>
      </c>
      <c r="B1282" s="26" t="s">
        <v>8033</v>
      </c>
      <c r="C1282" s="74" t="s">
        <v>473</v>
      </c>
      <c r="D1282" s="74" t="s">
        <v>11</v>
      </c>
      <c r="E1282" s="74" t="s">
        <v>5743</v>
      </c>
      <c r="F1282" s="405">
        <v>0.27500000000000002</v>
      </c>
      <c r="G1282" s="405">
        <v>0.55000000000000004</v>
      </c>
      <c r="H1282" s="190" t="s">
        <v>1398</v>
      </c>
      <c r="I1282" s="131" t="s">
        <v>1417</v>
      </c>
      <c r="J1282" s="379"/>
    </row>
    <row r="1283" spans="1:10" ht="15" customHeight="1" x14ac:dyDescent="0.25">
      <c r="A1283" s="427">
        <v>121</v>
      </c>
      <c r="B1283" s="26" t="s">
        <v>8034</v>
      </c>
      <c r="C1283" s="74" t="s">
        <v>486</v>
      </c>
      <c r="D1283" s="74" t="s">
        <v>11</v>
      </c>
      <c r="E1283" s="74" t="s">
        <v>5743</v>
      </c>
      <c r="F1283" s="405">
        <v>0.38</v>
      </c>
      <c r="G1283" s="405">
        <v>0.76</v>
      </c>
      <c r="H1283" s="190" t="s">
        <v>1398</v>
      </c>
      <c r="I1283" s="138" t="s">
        <v>1482</v>
      </c>
      <c r="J1283" s="379"/>
    </row>
    <row r="1284" spans="1:10" ht="15" customHeight="1" x14ac:dyDescent="0.25">
      <c r="A1284" s="427">
        <v>122</v>
      </c>
      <c r="B1284" s="26" t="s">
        <v>4666</v>
      </c>
      <c r="C1284" s="74" t="s">
        <v>473</v>
      </c>
      <c r="D1284" s="74" t="s">
        <v>11</v>
      </c>
      <c r="E1284" s="74" t="s">
        <v>5743</v>
      </c>
      <c r="F1284" s="405">
        <v>0.5</v>
      </c>
      <c r="G1284" s="405">
        <v>1</v>
      </c>
      <c r="H1284" s="190" t="s">
        <v>1398</v>
      </c>
      <c r="I1284" s="131" t="s">
        <v>1417</v>
      </c>
      <c r="J1284" s="379"/>
    </row>
    <row r="1285" spans="1:10" ht="30" customHeight="1" x14ac:dyDescent="0.25">
      <c r="A1285" s="427">
        <v>123</v>
      </c>
      <c r="B1285" s="26" t="s">
        <v>8035</v>
      </c>
      <c r="C1285" s="74" t="s">
        <v>486</v>
      </c>
      <c r="D1285" s="74" t="s">
        <v>11</v>
      </c>
      <c r="E1285" s="74" t="s">
        <v>5743</v>
      </c>
      <c r="F1285" s="405">
        <v>0.6</v>
      </c>
      <c r="G1285" s="405">
        <v>1.2</v>
      </c>
      <c r="H1285" s="190" t="s">
        <v>1398</v>
      </c>
      <c r="I1285" s="138" t="s">
        <v>1400</v>
      </c>
      <c r="J1285" s="379"/>
    </row>
    <row r="1286" spans="1:10" ht="45" customHeight="1" x14ac:dyDescent="0.25">
      <c r="A1286" s="427">
        <v>124</v>
      </c>
      <c r="B1286" s="26" t="s">
        <v>8036</v>
      </c>
      <c r="C1286" s="74" t="s">
        <v>470</v>
      </c>
      <c r="D1286" s="74" t="s">
        <v>11</v>
      </c>
      <c r="E1286" s="74" t="s">
        <v>5743</v>
      </c>
      <c r="F1286" s="405">
        <v>0.08</v>
      </c>
      <c r="G1286" s="405">
        <v>0.16</v>
      </c>
      <c r="H1286" s="190" t="s">
        <v>1398</v>
      </c>
      <c r="I1286" s="131" t="s">
        <v>6005</v>
      </c>
      <c r="J1286" s="379"/>
    </row>
    <row r="1287" spans="1:10" ht="15" customHeight="1" x14ac:dyDescent="0.25">
      <c r="A1287" s="427">
        <v>125</v>
      </c>
      <c r="B1287" s="26" t="s">
        <v>2884</v>
      </c>
      <c r="C1287" s="74" t="s">
        <v>473</v>
      </c>
      <c r="D1287" s="74" t="s">
        <v>11</v>
      </c>
      <c r="E1287" s="74" t="s">
        <v>5743</v>
      </c>
      <c r="F1287" s="405">
        <v>0.2</v>
      </c>
      <c r="G1287" s="405">
        <v>0.4</v>
      </c>
      <c r="H1287" s="190" t="s">
        <v>1398</v>
      </c>
      <c r="I1287" s="131" t="s">
        <v>1417</v>
      </c>
      <c r="J1287" s="379"/>
    </row>
    <row r="1288" spans="1:10" ht="30" customHeight="1" x14ac:dyDescent="0.25">
      <c r="A1288" s="427">
        <v>126</v>
      </c>
      <c r="B1288" s="26" t="s">
        <v>8037</v>
      </c>
      <c r="C1288" s="74" t="s">
        <v>470</v>
      </c>
      <c r="D1288" s="74" t="s">
        <v>11</v>
      </c>
      <c r="E1288" s="74" t="s">
        <v>5743</v>
      </c>
      <c r="F1288" s="405">
        <v>0.28000000000000003</v>
      </c>
      <c r="G1288" s="405">
        <v>0.56000000000000005</v>
      </c>
      <c r="H1288" s="190" t="s">
        <v>1398</v>
      </c>
      <c r="I1288" s="131" t="s">
        <v>6005</v>
      </c>
      <c r="J1288" s="379"/>
    </row>
    <row r="1289" spans="1:10" ht="15" customHeight="1" x14ac:dyDescent="0.25">
      <c r="A1289" s="427">
        <v>127</v>
      </c>
      <c r="B1289" s="26" t="s">
        <v>8038</v>
      </c>
      <c r="C1289" s="74" t="s">
        <v>470</v>
      </c>
      <c r="D1289" s="74" t="s">
        <v>11</v>
      </c>
      <c r="E1289" s="74" t="s">
        <v>5743</v>
      </c>
      <c r="F1289" s="405">
        <v>0.16</v>
      </c>
      <c r="G1289" s="405">
        <v>0.32</v>
      </c>
      <c r="H1289" s="190" t="s">
        <v>1398</v>
      </c>
      <c r="I1289" s="71" t="s">
        <v>6005</v>
      </c>
      <c r="J1289" s="379"/>
    </row>
    <row r="1290" spans="1:10" ht="15" customHeight="1" x14ac:dyDescent="0.25">
      <c r="A1290" s="427">
        <v>128</v>
      </c>
      <c r="B1290" s="26" t="s">
        <v>8039</v>
      </c>
      <c r="C1290" s="74" t="s">
        <v>473</v>
      </c>
      <c r="D1290" s="74" t="s">
        <v>11</v>
      </c>
      <c r="E1290" s="74" t="s">
        <v>5743</v>
      </c>
      <c r="F1290" s="405">
        <v>0.17</v>
      </c>
      <c r="G1290" s="405">
        <v>0.34</v>
      </c>
      <c r="H1290" s="190" t="s">
        <v>1398</v>
      </c>
      <c r="I1290" s="71" t="s">
        <v>1486</v>
      </c>
      <c r="J1290" s="379"/>
    </row>
    <row r="1291" spans="1:10" ht="15" customHeight="1" x14ac:dyDescent="0.25">
      <c r="A1291" s="427">
        <v>129</v>
      </c>
      <c r="B1291" s="26" t="s">
        <v>8040</v>
      </c>
      <c r="C1291" s="74" t="s">
        <v>486</v>
      </c>
      <c r="D1291" s="74" t="s">
        <v>11</v>
      </c>
      <c r="E1291" s="74" t="s">
        <v>5743</v>
      </c>
      <c r="F1291" s="405">
        <v>0.27</v>
      </c>
      <c r="G1291" s="405">
        <v>0.54</v>
      </c>
      <c r="H1291" s="190" t="s">
        <v>1398</v>
      </c>
      <c r="I1291" s="138" t="s">
        <v>1400</v>
      </c>
      <c r="J1291" s="379"/>
    </row>
    <row r="1292" spans="1:10" ht="15" customHeight="1" x14ac:dyDescent="0.25">
      <c r="A1292" s="427">
        <v>130</v>
      </c>
      <c r="B1292" s="26" t="s">
        <v>8041</v>
      </c>
      <c r="C1292" s="74" t="s">
        <v>473</v>
      </c>
      <c r="D1292" s="74" t="s">
        <v>11</v>
      </c>
      <c r="E1292" s="74" t="s">
        <v>5743</v>
      </c>
      <c r="F1292" s="405">
        <v>0.5</v>
      </c>
      <c r="G1292" s="405">
        <v>1</v>
      </c>
      <c r="H1292" s="190" t="s">
        <v>1398</v>
      </c>
      <c r="I1292" s="71" t="s">
        <v>1486</v>
      </c>
      <c r="J1292" s="379"/>
    </row>
    <row r="1293" spans="1:10" ht="15" customHeight="1" x14ac:dyDescent="0.25">
      <c r="A1293" s="427">
        <v>131</v>
      </c>
      <c r="B1293" s="26" t="s">
        <v>8042</v>
      </c>
      <c r="C1293" s="74" t="s">
        <v>473</v>
      </c>
      <c r="D1293" s="74" t="s">
        <v>11</v>
      </c>
      <c r="E1293" s="74" t="s">
        <v>5743</v>
      </c>
      <c r="F1293" s="405">
        <v>0.08</v>
      </c>
      <c r="G1293" s="405">
        <v>0.16</v>
      </c>
      <c r="H1293" s="190" t="s">
        <v>1398</v>
      </c>
      <c r="I1293" s="138" t="s">
        <v>5866</v>
      </c>
      <c r="J1293" s="379"/>
    </row>
    <row r="1294" spans="1:10" ht="30" x14ac:dyDescent="0.25">
      <c r="A1294" s="427">
        <v>132</v>
      </c>
      <c r="B1294" s="26" t="s">
        <v>8043</v>
      </c>
      <c r="C1294" s="74" t="s">
        <v>473</v>
      </c>
      <c r="D1294" s="74" t="s">
        <v>11</v>
      </c>
      <c r="E1294" s="74" t="s">
        <v>5743</v>
      </c>
      <c r="F1294" s="405">
        <v>0.53500000000000003</v>
      </c>
      <c r="G1294" s="405">
        <v>1.07</v>
      </c>
      <c r="H1294" s="190" t="s">
        <v>1398</v>
      </c>
      <c r="I1294" s="138" t="s">
        <v>5866</v>
      </c>
      <c r="J1294" s="379"/>
    </row>
    <row r="1295" spans="1:10" ht="15" customHeight="1" x14ac:dyDescent="0.25">
      <c r="A1295" s="427">
        <v>133</v>
      </c>
      <c r="B1295" s="26" t="s">
        <v>8044</v>
      </c>
      <c r="C1295" s="74" t="s">
        <v>473</v>
      </c>
      <c r="D1295" s="74" t="s">
        <v>11</v>
      </c>
      <c r="E1295" s="74" t="s">
        <v>5743</v>
      </c>
      <c r="F1295" s="405">
        <v>0.2</v>
      </c>
      <c r="G1295" s="405">
        <v>0.4</v>
      </c>
      <c r="H1295" s="190" t="s">
        <v>1398</v>
      </c>
      <c r="I1295" s="138" t="s">
        <v>1417</v>
      </c>
      <c r="J1295" s="379"/>
    </row>
    <row r="1296" spans="1:10" ht="15" customHeight="1" x14ac:dyDescent="0.25">
      <c r="A1296" s="427">
        <v>134</v>
      </c>
      <c r="B1296" s="26" t="s">
        <v>8045</v>
      </c>
      <c r="C1296" s="74" t="s">
        <v>486</v>
      </c>
      <c r="D1296" s="74" t="s">
        <v>11</v>
      </c>
      <c r="E1296" s="74" t="s">
        <v>5743</v>
      </c>
      <c r="F1296" s="405">
        <v>0.32500000000000001</v>
      </c>
      <c r="G1296" s="405">
        <v>0.65</v>
      </c>
      <c r="H1296" s="190" t="s">
        <v>1398</v>
      </c>
      <c r="I1296" s="71" t="s">
        <v>1408</v>
      </c>
      <c r="J1296" s="379"/>
    </row>
    <row r="1297" spans="1:10" ht="15" customHeight="1" x14ac:dyDescent="0.25">
      <c r="A1297" s="427">
        <v>135</v>
      </c>
      <c r="B1297" s="26" t="s">
        <v>8046</v>
      </c>
      <c r="C1297" s="74" t="s">
        <v>486</v>
      </c>
      <c r="D1297" s="74" t="s">
        <v>11</v>
      </c>
      <c r="E1297" s="74" t="s">
        <v>5743</v>
      </c>
      <c r="F1297" s="405">
        <v>7.0000000000000007E-2</v>
      </c>
      <c r="G1297" s="405">
        <v>0.06</v>
      </c>
      <c r="H1297" s="190" t="s">
        <v>1398</v>
      </c>
      <c r="I1297" s="138" t="s">
        <v>2268</v>
      </c>
      <c r="J1297" s="379"/>
    </row>
    <row r="1298" spans="1:10" ht="15" customHeight="1" x14ac:dyDescent="0.25">
      <c r="A1298" s="427">
        <v>136</v>
      </c>
      <c r="B1298" s="26" t="s">
        <v>8047</v>
      </c>
      <c r="C1298" s="74" t="s">
        <v>486</v>
      </c>
      <c r="D1298" s="74" t="s">
        <v>11</v>
      </c>
      <c r="E1298" s="74" t="s">
        <v>5743</v>
      </c>
      <c r="F1298" s="405">
        <v>0.9</v>
      </c>
      <c r="G1298" s="405">
        <v>1.8</v>
      </c>
      <c r="H1298" s="190" t="s">
        <v>1398</v>
      </c>
      <c r="I1298" s="71" t="s">
        <v>1520</v>
      </c>
      <c r="J1298" s="379"/>
    </row>
    <row r="1299" spans="1:10" ht="15" customHeight="1" x14ac:dyDescent="0.25">
      <c r="A1299" s="427">
        <v>137</v>
      </c>
      <c r="B1299" s="26" t="s">
        <v>8048</v>
      </c>
      <c r="C1299" s="74" t="s">
        <v>473</v>
      </c>
      <c r="D1299" s="74" t="s">
        <v>11</v>
      </c>
      <c r="E1299" s="74" t="s">
        <v>5743</v>
      </c>
      <c r="F1299" s="405">
        <v>0.66</v>
      </c>
      <c r="G1299" s="405">
        <v>0.38</v>
      </c>
      <c r="H1299" s="190" t="s">
        <v>1398</v>
      </c>
      <c r="I1299" s="138" t="s">
        <v>1528</v>
      </c>
      <c r="J1299" s="379"/>
    </row>
    <row r="1300" spans="1:10" ht="15" customHeight="1" x14ac:dyDescent="0.25">
      <c r="A1300" s="427">
        <v>138</v>
      </c>
      <c r="B1300" s="26" t="s">
        <v>513</v>
      </c>
      <c r="C1300" s="74" t="s">
        <v>486</v>
      </c>
      <c r="D1300" s="74" t="s">
        <v>11</v>
      </c>
      <c r="E1300" s="74" t="s">
        <v>5743</v>
      </c>
      <c r="F1300" s="405">
        <v>1.25</v>
      </c>
      <c r="G1300" s="405">
        <v>2.5</v>
      </c>
      <c r="H1300" s="190" t="s">
        <v>1398</v>
      </c>
      <c r="I1300" s="131" t="s">
        <v>1408</v>
      </c>
      <c r="J1300" s="379"/>
    </row>
    <row r="1301" spans="1:10" ht="15" customHeight="1" x14ac:dyDescent="0.25">
      <c r="A1301" s="427">
        <v>139</v>
      </c>
      <c r="B1301" s="26" t="s">
        <v>8049</v>
      </c>
      <c r="C1301" s="74" t="s">
        <v>486</v>
      </c>
      <c r="D1301" s="74" t="s">
        <v>11</v>
      </c>
      <c r="E1301" s="74" t="s">
        <v>5743</v>
      </c>
      <c r="F1301" s="405">
        <v>0.55000000000000004</v>
      </c>
      <c r="G1301" s="405">
        <v>1.1000000000000001</v>
      </c>
      <c r="H1301" s="190" t="s">
        <v>1398</v>
      </c>
      <c r="I1301" s="131" t="s">
        <v>1659</v>
      </c>
      <c r="J1301" s="379"/>
    </row>
    <row r="1302" spans="1:10" ht="15" customHeight="1" x14ac:dyDescent="0.25">
      <c r="A1302" s="427">
        <v>140</v>
      </c>
      <c r="B1302" s="26" t="s">
        <v>8050</v>
      </c>
      <c r="C1302" s="74" t="s">
        <v>486</v>
      </c>
      <c r="D1302" s="74" t="s">
        <v>11</v>
      </c>
      <c r="E1302" s="74" t="s">
        <v>5743</v>
      </c>
      <c r="F1302" s="405">
        <v>0.4</v>
      </c>
      <c r="G1302" s="405">
        <v>0.8</v>
      </c>
      <c r="H1302" s="190" t="s">
        <v>1398</v>
      </c>
      <c r="I1302" s="71" t="s">
        <v>1408</v>
      </c>
      <c r="J1302" s="379"/>
    </row>
    <row r="1303" spans="1:10" ht="15" customHeight="1" x14ac:dyDescent="0.25">
      <c r="A1303" s="427">
        <v>141</v>
      </c>
      <c r="B1303" s="26" t="s">
        <v>2982</v>
      </c>
      <c r="C1303" s="74" t="s">
        <v>473</v>
      </c>
      <c r="D1303" s="74" t="s">
        <v>11</v>
      </c>
      <c r="E1303" s="74" t="s">
        <v>5743</v>
      </c>
      <c r="F1303" s="405">
        <v>0.3</v>
      </c>
      <c r="G1303" s="405">
        <v>0.6</v>
      </c>
      <c r="H1303" s="190" t="s">
        <v>1398</v>
      </c>
      <c r="I1303" s="138" t="s">
        <v>1528</v>
      </c>
      <c r="J1303" s="379"/>
    </row>
    <row r="1304" spans="1:10" ht="45" customHeight="1" x14ac:dyDescent="0.25">
      <c r="A1304" s="427">
        <v>142</v>
      </c>
      <c r="B1304" s="26" t="s">
        <v>8051</v>
      </c>
      <c r="C1304" s="74" t="s">
        <v>486</v>
      </c>
      <c r="D1304" s="74" t="s">
        <v>11</v>
      </c>
      <c r="E1304" s="74" t="s">
        <v>5743</v>
      </c>
      <c r="F1304" s="405">
        <v>0.48</v>
      </c>
      <c r="G1304" s="405">
        <v>0.96</v>
      </c>
      <c r="H1304" s="190" t="s">
        <v>1398</v>
      </c>
      <c r="I1304" s="71" t="s">
        <v>1408</v>
      </c>
      <c r="J1304" s="379"/>
    </row>
    <row r="1305" spans="1:10" ht="15" customHeight="1" x14ac:dyDescent="0.25">
      <c r="A1305" s="427">
        <v>143</v>
      </c>
      <c r="B1305" s="26" t="s">
        <v>8052</v>
      </c>
      <c r="C1305" s="74" t="s">
        <v>473</v>
      </c>
      <c r="D1305" s="74" t="s">
        <v>11</v>
      </c>
      <c r="E1305" s="74" t="s">
        <v>5743</v>
      </c>
      <c r="F1305" s="405">
        <v>0.95</v>
      </c>
      <c r="G1305" s="405">
        <v>1.9</v>
      </c>
      <c r="H1305" s="190" t="s">
        <v>1398</v>
      </c>
      <c r="I1305" s="138" t="s">
        <v>1528</v>
      </c>
      <c r="J1305" s="379"/>
    </row>
    <row r="1306" spans="1:10" ht="15" customHeight="1" x14ac:dyDescent="0.25">
      <c r="A1306" s="427">
        <v>144</v>
      </c>
      <c r="B1306" s="26" t="s">
        <v>8053</v>
      </c>
      <c r="C1306" s="74" t="s">
        <v>486</v>
      </c>
      <c r="D1306" s="74" t="s">
        <v>11</v>
      </c>
      <c r="E1306" s="74" t="s">
        <v>5743</v>
      </c>
      <c r="F1306" s="405">
        <v>0.1</v>
      </c>
      <c r="G1306" s="405">
        <v>0.2</v>
      </c>
      <c r="H1306" s="190" t="s">
        <v>1398</v>
      </c>
      <c r="I1306" s="71" t="s">
        <v>1408</v>
      </c>
      <c r="J1306" s="379"/>
    </row>
    <row r="1307" spans="1:10" ht="15" customHeight="1" x14ac:dyDescent="0.25">
      <c r="A1307" s="427">
        <v>145</v>
      </c>
      <c r="B1307" s="26" t="s">
        <v>8054</v>
      </c>
      <c r="C1307" s="74" t="s">
        <v>470</v>
      </c>
      <c r="D1307" s="74" t="s">
        <v>11</v>
      </c>
      <c r="E1307" s="74" t="s">
        <v>5743</v>
      </c>
      <c r="F1307" s="405">
        <v>0.2</v>
      </c>
      <c r="G1307" s="405">
        <v>0.4</v>
      </c>
      <c r="H1307" s="190" t="s">
        <v>1398</v>
      </c>
      <c r="I1307" s="138" t="s">
        <v>1520</v>
      </c>
      <c r="J1307" s="379"/>
    </row>
    <row r="1308" spans="1:10" ht="15" customHeight="1" x14ac:dyDescent="0.25">
      <c r="A1308" s="427">
        <v>146</v>
      </c>
      <c r="B1308" s="26" t="s">
        <v>8055</v>
      </c>
      <c r="C1308" s="74" t="s">
        <v>473</v>
      </c>
      <c r="D1308" s="74" t="s">
        <v>11</v>
      </c>
      <c r="E1308" s="74" t="s">
        <v>5743</v>
      </c>
      <c r="F1308" s="405">
        <v>0.67</v>
      </c>
      <c r="G1308" s="405">
        <v>0.83</v>
      </c>
      <c r="H1308" s="190" t="s">
        <v>1398</v>
      </c>
      <c r="I1308" s="138" t="s">
        <v>1528</v>
      </c>
      <c r="J1308" s="379"/>
    </row>
    <row r="1309" spans="1:10" ht="15" customHeight="1" x14ac:dyDescent="0.25">
      <c r="A1309" s="427">
        <v>147</v>
      </c>
      <c r="B1309" s="26" t="s">
        <v>8056</v>
      </c>
      <c r="C1309" s="74" t="s">
        <v>486</v>
      </c>
      <c r="D1309" s="74" t="s">
        <v>11</v>
      </c>
      <c r="E1309" s="74" t="s">
        <v>5743</v>
      </c>
      <c r="F1309" s="405">
        <v>0.99</v>
      </c>
      <c r="G1309" s="405">
        <v>1.98</v>
      </c>
      <c r="H1309" s="190" t="s">
        <v>1398</v>
      </c>
      <c r="I1309" s="131" t="s">
        <v>1659</v>
      </c>
      <c r="J1309" s="379"/>
    </row>
    <row r="1310" spans="1:10" ht="15" customHeight="1" x14ac:dyDescent="0.25">
      <c r="A1310" s="427">
        <v>148</v>
      </c>
      <c r="B1310" s="26" t="s">
        <v>8057</v>
      </c>
      <c r="C1310" s="74" t="s">
        <v>486</v>
      </c>
      <c r="D1310" s="74" t="s">
        <v>11</v>
      </c>
      <c r="E1310" s="74" t="s">
        <v>5743</v>
      </c>
      <c r="F1310" s="405">
        <v>1.6</v>
      </c>
      <c r="G1310" s="405">
        <v>3.2</v>
      </c>
      <c r="H1310" s="190" t="s">
        <v>1398</v>
      </c>
      <c r="I1310" s="71" t="s">
        <v>1408</v>
      </c>
      <c r="J1310" s="379"/>
    </row>
    <row r="1311" spans="1:10" ht="15" customHeight="1" x14ac:dyDescent="0.25">
      <c r="A1311" s="427">
        <v>149</v>
      </c>
      <c r="B1311" s="26" t="s">
        <v>8058</v>
      </c>
      <c r="C1311" s="74" t="s">
        <v>486</v>
      </c>
      <c r="D1311" s="74" t="s">
        <v>11</v>
      </c>
      <c r="E1311" s="74" t="s">
        <v>5743</v>
      </c>
      <c r="F1311" s="405">
        <v>0.1</v>
      </c>
      <c r="G1311" s="405">
        <v>0.2</v>
      </c>
      <c r="H1311" s="190" t="s">
        <v>1398</v>
      </c>
      <c r="I1311" s="71" t="s">
        <v>1408</v>
      </c>
      <c r="J1311" s="379"/>
    </row>
    <row r="1312" spans="1:10" ht="15" customHeight="1" x14ac:dyDescent="0.25">
      <c r="A1312" s="427">
        <v>150</v>
      </c>
      <c r="B1312" s="26" t="s">
        <v>8059</v>
      </c>
      <c r="C1312" s="74" t="s">
        <v>486</v>
      </c>
      <c r="D1312" s="74" t="s">
        <v>11</v>
      </c>
      <c r="E1312" s="74" t="s">
        <v>5743</v>
      </c>
      <c r="F1312" s="405">
        <v>1.1200000000000001</v>
      </c>
      <c r="G1312" s="405">
        <v>2.2400000000000002</v>
      </c>
      <c r="H1312" s="190" t="s">
        <v>1398</v>
      </c>
      <c r="I1312" s="71" t="s">
        <v>1408</v>
      </c>
      <c r="J1312" s="379"/>
    </row>
    <row r="1313" spans="1:10" ht="15" customHeight="1" x14ac:dyDescent="0.25">
      <c r="A1313" s="427">
        <v>151</v>
      </c>
      <c r="B1313" s="26" t="s">
        <v>8060</v>
      </c>
      <c r="C1313" s="74" t="s">
        <v>486</v>
      </c>
      <c r="D1313" s="74" t="s">
        <v>11</v>
      </c>
      <c r="E1313" s="74" t="s">
        <v>5743</v>
      </c>
      <c r="F1313" s="405">
        <v>0.16500000000000001</v>
      </c>
      <c r="G1313" s="405">
        <v>0.33</v>
      </c>
      <c r="H1313" s="190" t="s">
        <v>1398</v>
      </c>
      <c r="I1313" s="71" t="s">
        <v>1408</v>
      </c>
      <c r="J1313" s="379"/>
    </row>
    <row r="1314" spans="1:10" ht="15" customHeight="1" x14ac:dyDescent="0.25">
      <c r="A1314" s="427">
        <v>152</v>
      </c>
      <c r="B1314" s="26" t="s">
        <v>8061</v>
      </c>
      <c r="C1314" s="74" t="s">
        <v>486</v>
      </c>
      <c r="D1314" s="74" t="s">
        <v>11</v>
      </c>
      <c r="E1314" s="74" t="s">
        <v>5743</v>
      </c>
      <c r="F1314" s="405">
        <v>0.26</v>
      </c>
      <c r="G1314" s="405">
        <v>0.52</v>
      </c>
      <c r="H1314" s="190" t="s">
        <v>1398</v>
      </c>
      <c r="I1314" s="138" t="s">
        <v>2268</v>
      </c>
      <c r="J1314" s="379"/>
    </row>
    <row r="1315" spans="1:10" ht="30" customHeight="1" x14ac:dyDescent="0.25">
      <c r="A1315" s="427">
        <v>153</v>
      </c>
      <c r="B1315" s="26" t="s">
        <v>8062</v>
      </c>
      <c r="C1315" s="74" t="s">
        <v>470</v>
      </c>
      <c r="D1315" s="74" t="s">
        <v>11</v>
      </c>
      <c r="E1315" s="74" t="s">
        <v>5743</v>
      </c>
      <c r="F1315" s="405">
        <v>0.4</v>
      </c>
      <c r="G1315" s="405">
        <v>0.8</v>
      </c>
      <c r="H1315" s="190" t="s">
        <v>1398</v>
      </c>
      <c r="I1315" s="138" t="s">
        <v>1399</v>
      </c>
      <c r="J1315" s="379"/>
    </row>
    <row r="1316" spans="1:10" ht="30" customHeight="1" x14ac:dyDescent="0.25">
      <c r="A1316" s="427">
        <v>154</v>
      </c>
      <c r="B1316" s="26" t="s">
        <v>8063</v>
      </c>
      <c r="C1316" s="74" t="s">
        <v>470</v>
      </c>
      <c r="D1316" s="74" t="s">
        <v>11</v>
      </c>
      <c r="E1316" s="74" t="s">
        <v>5743</v>
      </c>
      <c r="F1316" s="405">
        <v>0.08</v>
      </c>
      <c r="G1316" s="405">
        <v>0.16</v>
      </c>
      <c r="H1316" s="190" t="s">
        <v>1398</v>
      </c>
      <c r="I1316" s="131" t="s">
        <v>6005</v>
      </c>
      <c r="J1316" s="379"/>
    </row>
    <row r="1317" spans="1:10" ht="15" customHeight="1" x14ac:dyDescent="0.25">
      <c r="A1317" s="427">
        <v>155</v>
      </c>
      <c r="B1317" s="26" t="s">
        <v>8064</v>
      </c>
      <c r="C1317" s="74" t="s">
        <v>470</v>
      </c>
      <c r="D1317" s="74" t="s">
        <v>11</v>
      </c>
      <c r="E1317" s="74" t="s">
        <v>5743</v>
      </c>
      <c r="F1317" s="405">
        <v>0.5</v>
      </c>
      <c r="G1317" s="405">
        <v>1</v>
      </c>
      <c r="H1317" s="190" t="s">
        <v>1398</v>
      </c>
      <c r="I1317" s="138" t="s">
        <v>1399</v>
      </c>
      <c r="J1317" s="379"/>
    </row>
    <row r="1318" spans="1:10" ht="45" x14ac:dyDescent="0.25">
      <c r="A1318" s="427">
        <v>156</v>
      </c>
      <c r="B1318" s="26" t="s">
        <v>8065</v>
      </c>
      <c r="C1318" s="74" t="s">
        <v>473</v>
      </c>
      <c r="D1318" s="74" t="s">
        <v>11</v>
      </c>
      <c r="E1318" s="74" t="s">
        <v>5743</v>
      </c>
      <c r="F1318" s="405">
        <v>0.46</v>
      </c>
      <c r="G1318" s="405">
        <v>0.7</v>
      </c>
      <c r="H1318" s="190" t="s">
        <v>1398</v>
      </c>
      <c r="I1318" s="71" t="s">
        <v>5866</v>
      </c>
      <c r="J1318" s="379"/>
    </row>
    <row r="1319" spans="1:10" ht="15" customHeight="1" x14ac:dyDescent="0.25">
      <c r="A1319" s="427">
        <v>157</v>
      </c>
      <c r="B1319" s="26" t="s">
        <v>8066</v>
      </c>
      <c r="C1319" s="74" t="s">
        <v>473</v>
      </c>
      <c r="D1319" s="74" t="s">
        <v>11</v>
      </c>
      <c r="E1319" s="74" t="s">
        <v>5743</v>
      </c>
      <c r="F1319" s="405">
        <v>0.15</v>
      </c>
      <c r="G1319" s="405">
        <v>0.3</v>
      </c>
      <c r="H1319" s="190" t="s">
        <v>1398</v>
      </c>
      <c r="I1319" s="138" t="s">
        <v>5866</v>
      </c>
      <c r="J1319" s="379"/>
    </row>
    <row r="1320" spans="1:10" ht="15" customHeight="1" x14ac:dyDescent="0.25">
      <c r="A1320" s="427">
        <v>158</v>
      </c>
      <c r="B1320" s="26" t="s">
        <v>8067</v>
      </c>
      <c r="C1320" s="74" t="s">
        <v>470</v>
      </c>
      <c r="D1320" s="74" t="s">
        <v>11</v>
      </c>
      <c r="E1320" s="74" t="s">
        <v>5743</v>
      </c>
      <c r="F1320" s="405">
        <v>0.18</v>
      </c>
      <c r="G1320" s="405">
        <v>0.36</v>
      </c>
      <c r="H1320" s="190" t="s">
        <v>1398</v>
      </c>
      <c r="I1320" s="131" t="s">
        <v>6005</v>
      </c>
      <c r="J1320" s="379"/>
    </row>
    <row r="1321" spans="1:10" ht="15" customHeight="1" x14ac:dyDescent="0.25">
      <c r="A1321" s="427">
        <v>159</v>
      </c>
      <c r="B1321" s="26" t="s">
        <v>8068</v>
      </c>
      <c r="C1321" s="74" t="s">
        <v>486</v>
      </c>
      <c r="D1321" s="74" t="s">
        <v>11</v>
      </c>
      <c r="E1321" s="74" t="s">
        <v>5743</v>
      </c>
      <c r="F1321" s="405">
        <v>0.15</v>
      </c>
      <c r="G1321" s="405">
        <v>0.3</v>
      </c>
      <c r="H1321" s="190" t="s">
        <v>1398</v>
      </c>
      <c r="I1321" s="138" t="s">
        <v>1408</v>
      </c>
      <c r="J1321" s="379"/>
    </row>
    <row r="1322" spans="1:10" ht="15" customHeight="1" x14ac:dyDescent="0.25">
      <c r="A1322" s="427">
        <v>160</v>
      </c>
      <c r="B1322" s="26" t="s">
        <v>8069</v>
      </c>
      <c r="C1322" s="74" t="s">
        <v>473</v>
      </c>
      <c r="D1322" s="74" t="s">
        <v>11</v>
      </c>
      <c r="E1322" s="74" t="s">
        <v>5743</v>
      </c>
      <c r="F1322" s="405">
        <v>0.13</v>
      </c>
      <c r="G1322" s="405">
        <v>0.26</v>
      </c>
      <c r="H1322" s="190" t="s">
        <v>1398</v>
      </c>
      <c r="I1322" s="138" t="s">
        <v>1417</v>
      </c>
      <c r="J1322" s="379"/>
    </row>
    <row r="1323" spans="1:10" ht="15" customHeight="1" x14ac:dyDescent="0.25">
      <c r="A1323" s="427">
        <v>161</v>
      </c>
      <c r="B1323" s="26" t="s">
        <v>8070</v>
      </c>
      <c r="C1323" s="74" t="s">
        <v>473</v>
      </c>
      <c r="D1323" s="74" t="s">
        <v>11</v>
      </c>
      <c r="E1323" s="74" t="s">
        <v>5743</v>
      </c>
      <c r="F1323" s="405">
        <v>0.27</v>
      </c>
      <c r="G1323" s="405">
        <v>0.54</v>
      </c>
      <c r="H1323" s="190" t="s">
        <v>1398</v>
      </c>
      <c r="I1323" s="138" t="s">
        <v>1417</v>
      </c>
      <c r="J1323" s="379"/>
    </row>
    <row r="1324" spans="1:10" ht="30" customHeight="1" x14ac:dyDescent="0.25">
      <c r="A1324" s="427">
        <v>162</v>
      </c>
      <c r="B1324" s="26" t="s">
        <v>8071</v>
      </c>
      <c r="C1324" s="74" t="s">
        <v>486</v>
      </c>
      <c r="D1324" s="74" t="s">
        <v>11</v>
      </c>
      <c r="E1324" s="74" t="s">
        <v>5743</v>
      </c>
      <c r="F1324" s="405">
        <v>0.34</v>
      </c>
      <c r="G1324" s="405">
        <v>0.5</v>
      </c>
      <c r="H1324" s="190" t="s">
        <v>1398</v>
      </c>
      <c r="I1324" s="138" t="s">
        <v>1482</v>
      </c>
      <c r="J1324" s="379"/>
    </row>
    <row r="1325" spans="1:10" ht="15" customHeight="1" x14ac:dyDescent="0.25">
      <c r="A1325" s="427">
        <v>163</v>
      </c>
      <c r="B1325" s="26" t="s">
        <v>8072</v>
      </c>
      <c r="C1325" s="74" t="s">
        <v>470</v>
      </c>
      <c r="D1325" s="74" t="s">
        <v>11</v>
      </c>
      <c r="E1325" s="74" t="s">
        <v>5743</v>
      </c>
      <c r="F1325" s="405">
        <v>0.13</v>
      </c>
      <c r="G1325" s="405">
        <v>0.26</v>
      </c>
      <c r="H1325" s="190" t="s">
        <v>1398</v>
      </c>
      <c r="I1325" s="131" t="s">
        <v>6005</v>
      </c>
      <c r="J1325" s="379"/>
    </row>
    <row r="1326" spans="1:10" ht="15" customHeight="1" x14ac:dyDescent="0.25">
      <c r="A1326" s="427">
        <v>164</v>
      </c>
      <c r="B1326" s="26" t="s">
        <v>8073</v>
      </c>
      <c r="C1326" s="74" t="s">
        <v>486</v>
      </c>
      <c r="D1326" s="74" t="s">
        <v>11</v>
      </c>
      <c r="E1326" s="74" t="s">
        <v>5743</v>
      </c>
      <c r="F1326" s="405">
        <v>0.215</v>
      </c>
      <c r="G1326" s="405">
        <v>0.43</v>
      </c>
      <c r="H1326" s="190" t="s">
        <v>1398</v>
      </c>
      <c r="I1326" s="138" t="s">
        <v>2268</v>
      </c>
      <c r="J1326" s="379"/>
    </row>
    <row r="1327" spans="1:10" ht="15" customHeight="1" x14ac:dyDescent="0.25">
      <c r="A1327" s="427">
        <v>165</v>
      </c>
      <c r="B1327" s="26" t="s">
        <v>8074</v>
      </c>
      <c r="C1327" s="74" t="s">
        <v>473</v>
      </c>
      <c r="D1327" s="74" t="s">
        <v>11</v>
      </c>
      <c r="E1327" s="74" t="s">
        <v>5743</v>
      </c>
      <c r="F1327" s="405">
        <v>0.1</v>
      </c>
      <c r="G1327" s="405">
        <v>0.2</v>
      </c>
      <c r="H1327" s="190" t="s">
        <v>1398</v>
      </c>
      <c r="I1327" s="138" t="s">
        <v>1528</v>
      </c>
      <c r="J1327" s="379"/>
    </row>
    <row r="1328" spans="1:10" ht="15" customHeight="1" x14ac:dyDescent="0.25">
      <c r="A1328" s="427">
        <v>166</v>
      </c>
      <c r="B1328" s="26" t="s">
        <v>8075</v>
      </c>
      <c r="C1328" s="74" t="s">
        <v>493</v>
      </c>
      <c r="D1328" s="74" t="s">
        <v>11</v>
      </c>
      <c r="E1328" s="74" t="s">
        <v>5743</v>
      </c>
      <c r="F1328" s="405">
        <v>0.15</v>
      </c>
      <c r="G1328" s="405">
        <v>0.3</v>
      </c>
      <c r="H1328" s="190" t="s">
        <v>1398</v>
      </c>
      <c r="I1328" s="138" t="s">
        <v>1520</v>
      </c>
      <c r="J1328" s="379"/>
    </row>
    <row r="1329" spans="1:10" ht="30" customHeight="1" x14ac:dyDescent="0.25">
      <c r="A1329" s="427">
        <v>167</v>
      </c>
      <c r="B1329" s="26" t="s">
        <v>8076</v>
      </c>
      <c r="C1329" s="74" t="s">
        <v>486</v>
      </c>
      <c r="D1329" s="74" t="s">
        <v>11</v>
      </c>
      <c r="E1329" s="74" t="s">
        <v>5743</v>
      </c>
      <c r="F1329" s="405">
        <v>0.435</v>
      </c>
      <c r="G1329" s="405">
        <v>0.31</v>
      </c>
      <c r="H1329" s="190" t="s">
        <v>1398</v>
      </c>
      <c r="I1329" s="71" t="s">
        <v>1408</v>
      </c>
      <c r="J1329" s="379"/>
    </row>
    <row r="1330" spans="1:10" ht="15" customHeight="1" x14ac:dyDescent="0.25">
      <c r="A1330" s="427">
        <v>168</v>
      </c>
      <c r="B1330" s="26" t="s">
        <v>8077</v>
      </c>
      <c r="C1330" s="74" t="s">
        <v>486</v>
      </c>
      <c r="D1330" s="74" t="s">
        <v>11</v>
      </c>
      <c r="E1330" s="74" t="s">
        <v>5743</v>
      </c>
      <c r="F1330" s="405">
        <v>0.1</v>
      </c>
      <c r="G1330" s="405">
        <v>0.2</v>
      </c>
      <c r="H1330" s="190" t="s">
        <v>1398</v>
      </c>
      <c r="I1330" s="138" t="s">
        <v>1482</v>
      </c>
      <c r="J1330" s="379"/>
    </row>
    <row r="1331" spans="1:10" ht="15" customHeight="1" x14ac:dyDescent="0.25">
      <c r="A1331" s="427">
        <v>169</v>
      </c>
      <c r="B1331" s="26" t="s">
        <v>8078</v>
      </c>
      <c r="C1331" s="74" t="s">
        <v>473</v>
      </c>
      <c r="D1331" s="74" t="s">
        <v>11</v>
      </c>
      <c r="E1331" s="74" t="s">
        <v>5743</v>
      </c>
      <c r="F1331" s="405">
        <v>0.32</v>
      </c>
      <c r="G1331" s="405">
        <v>0.64</v>
      </c>
      <c r="H1331" s="190" t="s">
        <v>1398</v>
      </c>
      <c r="I1331" s="138" t="s">
        <v>1417</v>
      </c>
      <c r="J1331" s="379"/>
    </row>
    <row r="1332" spans="1:10" ht="30" customHeight="1" x14ac:dyDescent="0.25">
      <c r="A1332" s="427">
        <v>170</v>
      </c>
      <c r="B1332" s="26" t="s">
        <v>8079</v>
      </c>
      <c r="C1332" s="74" t="s">
        <v>486</v>
      </c>
      <c r="D1332" s="74" t="s">
        <v>11</v>
      </c>
      <c r="E1332" s="74" t="s">
        <v>5743</v>
      </c>
      <c r="F1332" s="405">
        <v>0.94</v>
      </c>
      <c r="G1332" s="405">
        <v>1.88</v>
      </c>
      <c r="H1332" s="190" t="s">
        <v>1398</v>
      </c>
      <c r="I1332" s="138" t="s">
        <v>1482</v>
      </c>
      <c r="J1332" s="379"/>
    </row>
    <row r="1333" spans="1:10" ht="15" customHeight="1" x14ac:dyDescent="0.25">
      <c r="A1333" s="427">
        <v>171</v>
      </c>
      <c r="B1333" s="26" t="s">
        <v>8080</v>
      </c>
      <c r="C1333" s="74" t="s">
        <v>486</v>
      </c>
      <c r="D1333" s="74" t="s">
        <v>11</v>
      </c>
      <c r="E1333" s="74" t="s">
        <v>5743</v>
      </c>
      <c r="F1333" s="405">
        <v>0.8</v>
      </c>
      <c r="G1333" s="405">
        <v>1.6</v>
      </c>
      <c r="H1333" s="190" t="s">
        <v>1398</v>
      </c>
      <c r="I1333" s="138" t="s">
        <v>1400</v>
      </c>
      <c r="J1333" s="379"/>
    </row>
    <row r="1334" spans="1:10" ht="45" customHeight="1" x14ac:dyDescent="0.25">
      <c r="A1334" s="427">
        <v>172</v>
      </c>
      <c r="B1334" s="26" t="s">
        <v>8081</v>
      </c>
      <c r="C1334" s="74" t="s">
        <v>486</v>
      </c>
      <c r="D1334" s="74" t="s">
        <v>11</v>
      </c>
      <c r="E1334" s="74" t="s">
        <v>5743</v>
      </c>
      <c r="F1334" s="405">
        <v>0.91</v>
      </c>
      <c r="G1334" s="405">
        <v>1.82</v>
      </c>
      <c r="H1334" s="190" t="s">
        <v>1398</v>
      </c>
      <c r="I1334" s="138" t="s">
        <v>1482</v>
      </c>
      <c r="J1334" s="379"/>
    </row>
    <row r="1335" spans="1:10" ht="30" customHeight="1" x14ac:dyDescent="0.25">
      <c r="A1335" s="427">
        <v>173</v>
      </c>
      <c r="B1335" s="26" t="s">
        <v>8082</v>
      </c>
      <c r="C1335" s="74" t="s">
        <v>486</v>
      </c>
      <c r="D1335" s="74" t="s">
        <v>11</v>
      </c>
      <c r="E1335" s="74" t="s">
        <v>5743</v>
      </c>
      <c r="F1335" s="405">
        <v>0.66999999999999993</v>
      </c>
      <c r="G1335" s="405">
        <v>1.34</v>
      </c>
      <c r="H1335" s="190" t="s">
        <v>1398</v>
      </c>
      <c r="I1335" s="138" t="s">
        <v>1400</v>
      </c>
      <c r="J1335" s="379"/>
    </row>
    <row r="1336" spans="1:10" ht="15" customHeight="1" x14ac:dyDescent="0.25">
      <c r="A1336" s="427">
        <v>174</v>
      </c>
      <c r="B1336" s="26" t="s">
        <v>8083</v>
      </c>
      <c r="C1336" s="74" t="s">
        <v>486</v>
      </c>
      <c r="D1336" s="74" t="s">
        <v>11</v>
      </c>
      <c r="E1336" s="74" t="s">
        <v>5743</v>
      </c>
      <c r="F1336" s="405">
        <v>0.35</v>
      </c>
      <c r="G1336" s="405">
        <v>0.31</v>
      </c>
      <c r="H1336" s="190" t="s">
        <v>1398</v>
      </c>
      <c r="I1336" s="71" t="s">
        <v>1408</v>
      </c>
      <c r="J1336" s="379"/>
    </row>
    <row r="1337" spans="1:10" ht="15" customHeight="1" x14ac:dyDescent="0.25">
      <c r="A1337" s="427">
        <v>175</v>
      </c>
      <c r="B1337" s="26" t="s">
        <v>8084</v>
      </c>
      <c r="C1337" s="74" t="s">
        <v>470</v>
      </c>
      <c r="D1337" s="74" t="s">
        <v>11</v>
      </c>
      <c r="E1337" s="74" t="s">
        <v>5743</v>
      </c>
      <c r="F1337" s="405">
        <v>0.13</v>
      </c>
      <c r="G1337" s="405">
        <v>0.26</v>
      </c>
      <c r="H1337" s="190" t="s">
        <v>1398</v>
      </c>
      <c r="I1337" s="138" t="s">
        <v>1520</v>
      </c>
      <c r="J1337" s="379"/>
    </row>
    <row r="1338" spans="1:10" ht="15" customHeight="1" x14ac:dyDescent="0.25">
      <c r="A1338" s="427">
        <v>176</v>
      </c>
      <c r="B1338" s="26" t="s">
        <v>8085</v>
      </c>
      <c r="C1338" s="74" t="s">
        <v>470</v>
      </c>
      <c r="D1338" s="74" t="s">
        <v>11</v>
      </c>
      <c r="E1338" s="74" t="s">
        <v>5743</v>
      </c>
      <c r="F1338" s="405">
        <v>0.16</v>
      </c>
      <c r="G1338" s="405">
        <v>0.32</v>
      </c>
      <c r="H1338" s="190" t="s">
        <v>1398</v>
      </c>
      <c r="I1338" s="131" t="s">
        <v>6005</v>
      </c>
      <c r="J1338" s="379"/>
    </row>
    <row r="1339" spans="1:10" ht="15" customHeight="1" x14ac:dyDescent="0.25">
      <c r="A1339" s="427">
        <v>177</v>
      </c>
      <c r="B1339" s="26" t="s">
        <v>8086</v>
      </c>
      <c r="C1339" s="74" t="s">
        <v>486</v>
      </c>
      <c r="D1339" s="74" t="s">
        <v>11</v>
      </c>
      <c r="E1339" s="74" t="s">
        <v>5743</v>
      </c>
      <c r="F1339" s="405">
        <v>0.1</v>
      </c>
      <c r="G1339" s="405">
        <v>0.2</v>
      </c>
      <c r="H1339" s="190" t="s">
        <v>1398</v>
      </c>
      <c r="I1339" s="71" t="s">
        <v>1408</v>
      </c>
      <c r="J1339" s="379"/>
    </row>
    <row r="1340" spans="1:10" ht="15" customHeight="1" x14ac:dyDescent="0.25">
      <c r="A1340" s="427">
        <v>178</v>
      </c>
      <c r="B1340" s="26" t="s">
        <v>8087</v>
      </c>
      <c r="C1340" s="74" t="s">
        <v>473</v>
      </c>
      <c r="D1340" s="74" t="s">
        <v>11</v>
      </c>
      <c r="E1340" s="74" t="s">
        <v>5743</v>
      </c>
      <c r="F1340" s="405">
        <v>0.05</v>
      </c>
      <c r="G1340" s="405">
        <v>0.1</v>
      </c>
      <c r="H1340" s="190" t="s">
        <v>1398</v>
      </c>
      <c r="I1340" s="138" t="s">
        <v>1417</v>
      </c>
      <c r="J1340" s="379"/>
    </row>
    <row r="1341" spans="1:10" ht="30" x14ac:dyDescent="0.25">
      <c r="A1341" s="427">
        <v>179</v>
      </c>
      <c r="B1341" s="26" t="s">
        <v>8088</v>
      </c>
      <c r="C1341" s="74" t="s">
        <v>473</v>
      </c>
      <c r="D1341" s="74" t="s">
        <v>7922</v>
      </c>
      <c r="E1341" s="74" t="s">
        <v>5743</v>
      </c>
      <c r="F1341" s="405">
        <v>1.1100000000000001</v>
      </c>
      <c r="G1341" s="405">
        <v>2.2200000000000002</v>
      </c>
      <c r="H1341" s="190" t="s">
        <v>45</v>
      </c>
      <c r="I1341" s="71" t="s">
        <v>74</v>
      </c>
      <c r="J1341" s="379"/>
    </row>
    <row r="1342" spans="1:10" ht="15" customHeight="1" x14ac:dyDescent="0.25">
      <c r="A1342" s="427">
        <v>180</v>
      </c>
      <c r="B1342" s="26" t="s">
        <v>8089</v>
      </c>
      <c r="C1342" s="74" t="s">
        <v>486</v>
      </c>
      <c r="D1342" s="74" t="s">
        <v>11</v>
      </c>
      <c r="E1342" s="74" t="s">
        <v>5743</v>
      </c>
      <c r="F1342" s="405">
        <v>0.43</v>
      </c>
      <c r="G1342" s="405">
        <v>0.86</v>
      </c>
      <c r="H1342" s="190" t="s">
        <v>1398</v>
      </c>
      <c r="I1342" s="71" t="s">
        <v>1659</v>
      </c>
      <c r="J1342" s="428"/>
    </row>
    <row r="1343" spans="1:10" ht="15" customHeight="1" x14ac:dyDescent="0.25">
      <c r="A1343" s="427">
        <v>181</v>
      </c>
      <c r="B1343" s="26" t="s">
        <v>8090</v>
      </c>
      <c r="C1343" s="74" t="s">
        <v>486</v>
      </c>
      <c r="D1343" s="74" t="s">
        <v>11</v>
      </c>
      <c r="E1343" s="74" t="s">
        <v>5743</v>
      </c>
      <c r="F1343" s="405">
        <v>0.19</v>
      </c>
      <c r="G1343" s="405">
        <v>0.38</v>
      </c>
      <c r="H1343" s="190" t="s">
        <v>1398</v>
      </c>
      <c r="I1343" s="138" t="s">
        <v>1408</v>
      </c>
      <c r="J1343" s="379"/>
    </row>
    <row r="1344" spans="1:10" ht="15" customHeight="1" x14ac:dyDescent="0.25">
      <c r="A1344" s="427">
        <v>182</v>
      </c>
      <c r="B1344" s="26" t="s">
        <v>8091</v>
      </c>
      <c r="C1344" s="74" t="s">
        <v>486</v>
      </c>
      <c r="D1344" s="74" t="s">
        <v>11</v>
      </c>
      <c r="E1344" s="74" t="s">
        <v>5743</v>
      </c>
      <c r="F1344" s="405">
        <v>5.5E-2</v>
      </c>
      <c r="G1344" s="405">
        <v>0.11</v>
      </c>
      <c r="H1344" s="190" t="s">
        <v>1398</v>
      </c>
      <c r="I1344" s="138" t="s">
        <v>1482</v>
      </c>
      <c r="J1344" s="379"/>
    </row>
    <row r="1345" spans="1:10" ht="15" customHeight="1" x14ac:dyDescent="0.25">
      <c r="A1345" s="427">
        <v>183</v>
      </c>
      <c r="B1345" s="26" t="s">
        <v>8092</v>
      </c>
      <c r="C1345" s="74" t="s">
        <v>486</v>
      </c>
      <c r="D1345" s="74" t="s">
        <v>11</v>
      </c>
      <c r="E1345" s="74" t="s">
        <v>5743</v>
      </c>
      <c r="F1345" s="405">
        <v>0.35</v>
      </c>
      <c r="G1345" s="405">
        <v>0.7</v>
      </c>
      <c r="H1345" s="190" t="s">
        <v>1398</v>
      </c>
      <c r="I1345" s="138" t="s">
        <v>2268</v>
      </c>
      <c r="J1345" s="379"/>
    </row>
    <row r="1346" spans="1:10" ht="15" customHeight="1" x14ac:dyDescent="0.25">
      <c r="A1346" s="427">
        <v>184</v>
      </c>
      <c r="B1346" s="26" t="s">
        <v>8093</v>
      </c>
      <c r="C1346" s="74" t="s">
        <v>486</v>
      </c>
      <c r="D1346" s="74" t="s">
        <v>11</v>
      </c>
      <c r="E1346" s="74" t="s">
        <v>5743</v>
      </c>
      <c r="F1346" s="405">
        <v>0.24</v>
      </c>
      <c r="G1346" s="405">
        <v>0.48</v>
      </c>
      <c r="H1346" s="190" t="s">
        <v>1398</v>
      </c>
      <c r="I1346" s="138" t="s">
        <v>1482</v>
      </c>
      <c r="J1346" s="379"/>
    </row>
    <row r="1347" spans="1:10" ht="15" customHeight="1" x14ac:dyDescent="0.25">
      <c r="A1347" s="427">
        <v>185</v>
      </c>
      <c r="B1347" s="26" t="s">
        <v>8094</v>
      </c>
      <c r="C1347" s="74" t="s">
        <v>470</v>
      </c>
      <c r="D1347" s="74" t="s">
        <v>11</v>
      </c>
      <c r="E1347" s="74" t="s">
        <v>5743</v>
      </c>
      <c r="F1347" s="405">
        <v>0.24</v>
      </c>
      <c r="G1347" s="405">
        <v>0.48</v>
      </c>
      <c r="H1347" s="190" t="s">
        <v>1398</v>
      </c>
      <c r="I1347" s="131" t="s">
        <v>6005</v>
      </c>
      <c r="J1347" s="379"/>
    </row>
    <row r="1348" spans="1:10" ht="30" customHeight="1" x14ac:dyDescent="0.25">
      <c r="A1348" s="427">
        <v>186</v>
      </c>
      <c r="B1348" s="26" t="s">
        <v>8095</v>
      </c>
      <c r="C1348" s="74" t="s">
        <v>486</v>
      </c>
      <c r="D1348" s="74" t="s">
        <v>11</v>
      </c>
      <c r="E1348" s="74" t="s">
        <v>5743</v>
      </c>
      <c r="F1348" s="405">
        <v>1.1000000000000001</v>
      </c>
      <c r="G1348" s="405">
        <v>2.2000000000000002</v>
      </c>
      <c r="H1348" s="190" t="s">
        <v>1398</v>
      </c>
      <c r="I1348" s="131" t="s">
        <v>1659</v>
      </c>
      <c r="J1348" s="379"/>
    </row>
    <row r="1349" spans="1:10" ht="30" customHeight="1" x14ac:dyDescent="0.25">
      <c r="A1349" s="427">
        <v>187</v>
      </c>
      <c r="B1349" s="26" t="s">
        <v>8096</v>
      </c>
      <c r="C1349" s="74" t="s">
        <v>486</v>
      </c>
      <c r="D1349" s="74" t="s">
        <v>11</v>
      </c>
      <c r="E1349" s="74" t="s">
        <v>5743</v>
      </c>
      <c r="F1349" s="405">
        <v>7.16</v>
      </c>
      <c r="G1349" s="405">
        <v>14.32</v>
      </c>
      <c r="H1349" s="190" t="s">
        <v>1398</v>
      </c>
      <c r="I1349" s="71" t="s">
        <v>1659</v>
      </c>
      <c r="J1349" s="379"/>
    </row>
    <row r="1350" spans="1:10" ht="15" customHeight="1" x14ac:dyDescent="0.25">
      <c r="A1350" s="427">
        <v>188</v>
      </c>
      <c r="B1350" s="26" t="s">
        <v>8097</v>
      </c>
      <c r="C1350" s="74" t="s">
        <v>486</v>
      </c>
      <c r="D1350" s="74" t="s">
        <v>11</v>
      </c>
      <c r="E1350" s="74" t="s">
        <v>5743</v>
      </c>
      <c r="F1350" s="405">
        <v>0.68</v>
      </c>
      <c r="G1350" s="405">
        <v>1.36</v>
      </c>
      <c r="H1350" s="190" t="s">
        <v>1398</v>
      </c>
      <c r="I1350" s="131" t="s">
        <v>1659</v>
      </c>
      <c r="J1350" s="379"/>
    </row>
    <row r="1351" spans="1:10" ht="15" customHeight="1" x14ac:dyDescent="0.25">
      <c r="A1351" s="427">
        <v>189</v>
      </c>
      <c r="B1351" s="26" t="s">
        <v>8098</v>
      </c>
      <c r="C1351" s="74" t="s">
        <v>470</v>
      </c>
      <c r="D1351" s="74" t="s">
        <v>11</v>
      </c>
      <c r="E1351" s="74" t="s">
        <v>5743</v>
      </c>
      <c r="F1351" s="405">
        <v>0.1</v>
      </c>
      <c r="G1351" s="405">
        <v>0.2</v>
      </c>
      <c r="H1351" s="190" t="s">
        <v>1398</v>
      </c>
      <c r="I1351" s="131" t="s">
        <v>6005</v>
      </c>
      <c r="J1351" s="379"/>
    </row>
    <row r="1352" spans="1:10" ht="45" customHeight="1" x14ac:dyDescent="0.25">
      <c r="A1352" s="427">
        <v>190</v>
      </c>
      <c r="B1352" s="26" t="s">
        <v>8099</v>
      </c>
      <c r="C1352" s="74" t="s">
        <v>470</v>
      </c>
      <c r="D1352" s="74" t="s">
        <v>11</v>
      </c>
      <c r="E1352" s="74" t="s">
        <v>5743</v>
      </c>
      <c r="F1352" s="405">
        <v>0.3</v>
      </c>
      <c r="G1352" s="405">
        <v>0.6</v>
      </c>
      <c r="H1352" s="190" t="s">
        <v>1398</v>
      </c>
      <c r="I1352" s="71" t="s">
        <v>1399</v>
      </c>
      <c r="J1352" s="379"/>
    </row>
    <row r="1353" spans="1:10" ht="15" customHeight="1" x14ac:dyDescent="0.25">
      <c r="A1353" s="427">
        <v>191</v>
      </c>
      <c r="B1353" s="26" t="s">
        <v>528</v>
      </c>
      <c r="C1353" s="74" t="s">
        <v>473</v>
      </c>
      <c r="D1353" s="74" t="s">
        <v>7922</v>
      </c>
      <c r="E1353" s="74" t="s">
        <v>5743</v>
      </c>
      <c r="F1353" s="405">
        <v>1.2</v>
      </c>
      <c r="G1353" s="405">
        <v>2.4</v>
      </c>
      <c r="H1353" s="190" t="s">
        <v>1398</v>
      </c>
      <c r="I1353" s="71" t="s">
        <v>1417</v>
      </c>
      <c r="J1353" s="379"/>
    </row>
    <row r="1354" spans="1:10" ht="15" customHeight="1" x14ac:dyDescent="0.25">
      <c r="A1354" s="427">
        <v>192</v>
      </c>
      <c r="B1354" s="26" t="s">
        <v>8100</v>
      </c>
      <c r="C1354" s="74" t="s">
        <v>473</v>
      </c>
      <c r="D1354" s="74" t="s">
        <v>11</v>
      </c>
      <c r="E1354" s="74" t="s">
        <v>5743</v>
      </c>
      <c r="F1354" s="405">
        <v>0.115</v>
      </c>
      <c r="G1354" s="405">
        <v>0.23</v>
      </c>
      <c r="H1354" s="190" t="s">
        <v>1398</v>
      </c>
      <c r="I1354" s="71" t="s">
        <v>1417</v>
      </c>
      <c r="J1354" s="379"/>
    </row>
    <row r="1355" spans="1:10" ht="15" customHeight="1" x14ac:dyDescent="0.25">
      <c r="A1355" s="427">
        <v>193</v>
      </c>
      <c r="B1355" s="26" t="s">
        <v>8101</v>
      </c>
      <c r="C1355" s="74" t="s">
        <v>470</v>
      </c>
      <c r="D1355" s="74" t="s">
        <v>11</v>
      </c>
      <c r="E1355" s="74" t="s">
        <v>5743</v>
      </c>
      <c r="F1355" s="405">
        <v>0.18</v>
      </c>
      <c r="G1355" s="405">
        <v>0.36</v>
      </c>
      <c r="H1355" s="190" t="s">
        <v>1398</v>
      </c>
      <c r="I1355" s="138" t="s">
        <v>1520</v>
      </c>
      <c r="J1355" s="379"/>
    </row>
    <row r="1356" spans="1:10" ht="15" customHeight="1" x14ac:dyDescent="0.25">
      <c r="A1356" s="427">
        <v>194</v>
      </c>
      <c r="B1356" s="26" t="s">
        <v>8102</v>
      </c>
      <c r="C1356" s="74" t="s">
        <v>470</v>
      </c>
      <c r="D1356" s="74" t="s">
        <v>11</v>
      </c>
      <c r="E1356" s="74" t="s">
        <v>5743</v>
      </c>
      <c r="F1356" s="405">
        <v>0.18</v>
      </c>
      <c r="G1356" s="405">
        <v>0.36</v>
      </c>
      <c r="H1356" s="190" t="s">
        <v>1398</v>
      </c>
      <c r="I1356" s="138" t="s">
        <v>1520</v>
      </c>
      <c r="J1356" s="379"/>
    </row>
    <row r="1357" spans="1:10" ht="15" customHeight="1" x14ac:dyDescent="0.25">
      <c r="A1357" s="427">
        <v>195</v>
      </c>
      <c r="B1357" s="26" t="s">
        <v>8103</v>
      </c>
      <c r="C1357" s="74" t="s">
        <v>486</v>
      </c>
      <c r="D1357" s="74" t="s">
        <v>11</v>
      </c>
      <c r="E1357" s="74" t="s">
        <v>5743</v>
      </c>
      <c r="F1357" s="405">
        <v>0.16</v>
      </c>
      <c r="G1357" s="405">
        <v>0.32</v>
      </c>
      <c r="H1357" s="190" t="s">
        <v>1398</v>
      </c>
      <c r="I1357" s="138" t="s">
        <v>1482</v>
      </c>
      <c r="J1357" s="379"/>
    </row>
    <row r="1358" spans="1:10" ht="15" customHeight="1" x14ac:dyDescent="0.25">
      <c r="A1358" s="427">
        <v>196</v>
      </c>
      <c r="B1358" s="26" t="s">
        <v>8104</v>
      </c>
      <c r="C1358" s="74" t="s">
        <v>470</v>
      </c>
      <c r="D1358" s="138" t="s">
        <v>11</v>
      </c>
      <c r="E1358" s="74" t="s">
        <v>5743</v>
      </c>
      <c r="F1358" s="405">
        <v>0.86199999999999999</v>
      </c>
      <c r="G1358" s="405">
        <v>1.72</v>
      </c>
      <c r="H1358" s="190" t="s">
        <v>1398</v>
      </c>
      <c r="I1358" s="71" t="s">
        <v>6005</v>
      </c>
      <c r="J1358" s="379"/>
    </row>
    <row r="1359" spans="1:10" ht="15" customHeight="1" x14ac:dyDescent="0.25">
      <c r="A1359" s="427">
        <v>197</v>
      </c>
      <c r="B1359" s="26" t="s">
        <v>8105</v>
      </c>
      <c r="C1359" s="74" t="s">
        <v>470</v>
      </c>
      <c r="D1359" s="74" t="s">
        <v>11</v>
      </c>
      <c r="E1359" s="74" t="s">
        <v>5743</v>
      </c>
      <c r="F1359" s="405">
        <v>0.28000000000000003</v>
      </c>
      <c r="G1359" s="405">
        <v>0.56000000000000005</v>
      </c>
      <c r="H1359" s="190" t="s">
        <v>1398</v>
      </c>
      <c r="I1359" s="71" t="s">
        <v>6005</v>
      </c>
      <c r="J1359" s="379"/>
    </row>
    <row r="1360" spans="1:10" ht="15" customHeight="1" x14ac:dyDescent="0.25">
      <c r="A1360" s="427">
        <v>198</v>
      </c>
      <c r="B1360" s="26" t="s">
        <v>8106</v>
      </c>
      <c r="C1360" s="74" t="s">
        <v>473</v>
      </c>
      <c r="D1360" s="74" t="s">
        <v>11</v>
      </c>
      <c r="E1360" s="74" t="s">
        <v>5743</v>
      </c>
      <c r="F1360" s="405">
        <v>0.125</v>
      </c>
      <c r="G1360" s="405">
        <v>0.25</v>
      </c>
      <c r="H1360" s="190" t="s">
        <v>1398</v>
      </c>
      <c r="I1360" s="138" t="s">
        <v>1417</v>
      </c>
      <c r="J1360" s="379"/>
    </row>
    <row r="1361" spans="1:10" ht="15" customHeight="1" x14ac:dyDescent="0.25">
      <c r="A1361" s="427">
        <v>199</v>
      </c>
      <c r="B1361" s="26" t="s">
        <v>8107</v>
      </c>
      <c r="C1361" s="74" t="s">
        <v>470</v>
      </c>
      <c r="D1361" s="74" t="s">
        <v>11</v>
      </c>
      <c r="E1361" s="74" t="s">
        <v>5743</v>
      </c>
      <c r="F1361" s="405">
        <v>0.13</v>
      </c>
      <c r="G1361" s="405">
        <v>0.26</v>
      </c>
      <c r="H1361" s="190" t="s">
        <v>1398</v>
      </c>
      <c r="I1361" s="138" t="s">
        <v>1520</v>
      </c>
      <c r="J1361" s="379"/>
    </row>
    <row r="1362" spans="1:10" ht="15" customHeight="1" x14ac:dyDescent="0.25">
      <c r="A1362" s="427">
        <v>200</v>
      </c>
      <c r="B1362" s="26" t="s">
        <v>533</v>
      </c>
      <c r="C1362" s="74" t="s">
        <v>473</v>
      </c>
      <c r="D1362" s="74" t="s">
        <v>11</v>
      </c>
      <c r="E1362" s="74" t="s">
        <v>5743</v>
      </c>
      <c r="F1362" s="405">
        <v>0.31</v>
      </c>
      <c r="G1362" s="405">
        <v>0.62</v>
      </c>
      <c r="H1362" s="190" t="s">
        <v>1398</v>
      </c>
      <c r="I1362" s="138" t="s">
        <v>1417</v>
      </c>
      <c r="J1362" s="379"/>
    </row>
    <row r="1363" spans="1:10" ht="15" customHeight="1" x14ac:dyDescent="0.25">
      <c r="A1363" s="427">
        <v>201</v>
      </c>
      <c r="B1363" s="26" t="s">
        <v>8108</v>
      </c>
      <c r="C1363" s="74" t="s">
        <v>473</v>
      </c>
      <c r="D1363" s="74" t="s">
        <v>11</v>
      </c>
      <c r="E1363" s="74" t="s">
        <v>5743</v>
      </c>
      <c r="F1363" s="405">
        <v>0.1</v>
      </c>
      <c r="G1363" s="405">
        <v>0.2</v>
      </c>
      <c r="H1363" s="190" t="s">
        <v>1398</v>
      </c>
      <c r="I1363" s="71" t="s">
        <v>1486</v>
      </c>
      <c r="J1363" s="379"/>
    </row>
    <row r="1364" spans="1:10" ht="15" customHeight="1" x14ac:dyDescent="0.25">
      <c r="A1364" s="427">
        <v>202</v>
      </c>
      <c r="B1364" s="26" t="s">
        <v>8109</v>
      </c>
      <c r="C1364" s="74" t="s">
        <v>486</v>
      </c>
      <c r="D1364" s="74" t="s">
        <v>11</v>
      </c>
      <c r="E1364" s="74" t="s">
        <v>5743</v>
      </c>
      <c r="F1364" s="405">
        <v>0.6</v>
      </c>
      <c r="G1364" s="405">
        <v>1.2</v>
      </c>
      <c r="H1364" s="190" t="s">
        <v>1398</v>
      </c>
      <c r="I1364" s="138" t="s">
        <v>1400</v>
      </c>
      <c r="J1364" s="379"/>
    </row>
    <row r="1365" spans="1:10" ht="15" customHeight="1" x14ac:dyDescent="0.25">
      <c r="A1365" s="427">
        <v>203</v>
      </c>
      <c r="B1365" s="26" t="s">
        <v>2896</v>
      </c>
      <c r="C1365" s="74" t="s">
        <v>486</v>
      </c>
      <c r="D1365" s="74" t="s">
        <v>11</v>
      </c>
      <c r="E1365" s="74" t="s">
        <v>5743</v>
      </c>
      <c r="F1365" s="405">
        <v>1</v>
      </c>
      <c r="G1365" s="405">
        <v>2</v>
      </c>
      <c r="H1365" s="190" t="s">
        <v>1398</v>
      </c>
      <c r="I1365" s="71" t="s">
        <v>1408</v>
      </c>
      <c r="J1365" s="379"/>
    </row>
    <row r="1366" spans="1:10" ht="15" customHeight="1" x14ac:dyDescent="0.25">
      <c r="A1366" s="427">
        <v>204</v>
      </c>
      <c r="B1366" s="26" t="s">
        <v>8110</v>
      </c>
      <c r="C1366" s="74" t="s">
        <v>470</v>
      </c>
      <c r="D1366" s="74" t="s">
        <v>11</v>
      </c>
      <c r="E1366" s="74" t="s">
        <v>5743</v>
      </c>
      <c r="F1366" s="405">
        <v>0.9</v>
      </c>
      <c r="G1366" s="405">
        <v>1.8</v>
      </c>
      <c r="H1366" s="190" t="s">
        <v>1398</v>
      </c>
      <c r="I1366" s="71" t="s">
        <v>1520</v>
      </c>
      <c r="J1366" s="379"/>
    </row>
    <row r="1367" spans="1:10" ht="15" customHeight="1" x14ac:dyDescent="0.25">
      <c r="A1367" s="427">
        <v>205</v>
      </c>
      <c r="B1367" s="26" t="s">
        <v>8111</v>
      </c>
      <c r="C1367" s="74" t="s">
        <v>473</v>
      </c>
      <c r="D1367" s="74" t="s">
        <v>11</v>
      </c>
      <c r="E1367" s="74" t="s">
        <v>5743</v>
      </c>
      <c r="F1367" s="405">
        <v>0.16</v>
      </c>
      <c r="G1367" s="405">
        <v>0.32</v>
      </c>
      <c r="H1367" s="190" t="s">
        <v>1398</v>
      </c>
      <c r="I1367" s="138" t="s">
        <v>1417</v>
      </c>
      <c r="J1367" s="379"/>
    </row>
    <row r="1368" spans="1:10" ht="15" customHeight="1" x14ac:dyDescent="0.25">
      <c r="A1368" s="427">
        <v>206</v>
      </c>
      <c r="B1368" s="26" t="s">
        <v>8112</v>
      </c>
      <c r="C1368" s="74" t="s">
        <v>473</v>
      </c>
      <c r="D1368" s="74" t="s">
        <v>11</v>
      </c>
      <c r="E1368" s="74" t="s">
        <v>5743</v>
      </c>
      <c r="F1368" s="405">
        <v>0.15</v>
      </c>
      <c r="G1368" s="405">
        <v>0.3</v>
      </c>
      <c r="H1368" s="190" t="s">
        <v>1398</v>
      </c>
      <c r="I1368" s="138" t="s">
        <v>1528</v>
      </c>
      <c r="J1368" s="379"/>
    </row>
    <row r="1369" spans="1:10" ht="15" customHeight="1" x14ac:dyDescent="0.25">
      <c r="A1369" s="427">
        <v>207</v>
      </c>
      <c r="B1369" s="26" t="s">
        <v>8113</v>
      </c>
      <c r="C1369" s="74" t="s">
        <v>486</v>
      </c>
      <c r="D1369" s="74" t="s">
        <v>11</v>
      </c>
      <c r="E1369" s="74" t="s">
        <v>5743</v>
      </c>
      <c r="F1369" s="405">
        <v>0.2</v>
      </c>
      <c r="G1369" s="405">
        <v>0.4</v>
      </c>
      <c r="H1369" s="190" t="s">
        <v>1398</v>
      </c>
      <c r="I1369" s="138" t="s">
        <v>1482</v>
      </c>
      <c r="J1369" s="379"/>
    </row>
    <row r="1370" spans="1:10" ht="15" customHeight="1" x14ac:dyDescent="0.25">
      <c r="A1370" s="427">
        <v>208</v>
      </c>
      <c r="B1370" s="26" t="s">
        <v>8114</v>
      </c>
      <c r="C1370" s="74" t="s">
        <v>486</v>
      </c>
      <c r="D1370" s="74" t="s">
        <v>11</v>
      </c>
      <c r="E1370" s="74" t="s">
        <v>5743</v>
      </c>
      <c r="F1370" s="405">
        <v>0.08</v>
      </c>
      <c r="G1370" s="405">
        <v>0.16</v>
      </c>
      <c r="H1370" s="190" t="s">
        <v>1398</v>
      </c>
      <c r="I1370" s="71" t="s">
        <v>1408</v>
      </c>
      <c r="J1370" s="379"/>
    </row>
    <row r="1371" spans="1:10" ht="15" customHeight="1" x14ac:dyDescent="0.25">
      <c r="A1371" s="427">
        <v>209</v>
      </c>
      <c r="B1371" s="26" t="s">
        <v>8115</v>
      </c>
      <c r="C1371" s="74" t="s">
        <v>473</v>
      </c>
      <c r="D1371" s="74" t="s">
        <v>11</v>
      </c>
      <c r="E1371" s="74" t="s">
        <v>5743</v>
      </c>
      <c r="F1371" s="405">
        <v>4.22</v>
      </c>
      <c r="G1371" s="405">
        <v>8.44</v>
      </c>
      <c r="H1371" s="190" t="s">
        <v>1398</v>
      </c>
      <c r="I1371" s="138" t="s">
        <v>1528</v>
      </c>
      <c r="J1371" s="379"/>
    </row>
    <row r="1372" spans="1:10" ht="15" customHeight="1" x14ac:dyDescent="0.25">
      <c r="A1372" s="427">
        <v>210</v>
      </c>
      <c r="B1372" s="26" t="s">
        <v>8116</v>
      </c>
      <c r="C1372" s="74" t="s">
        <v>473</v>
      </c>
      <c r="D1372" s="74" t="s">
        <v>7922</v>
      </c>
      <c r="E1372" s="74" t="s">
        <v>5743</v>
      </c>
      <c r="F1372" s="405">
        <v>0.8</v>
      </c>
      <c r="G1372" s="405">
        <v>1.6</v>
      </c>
      <c r="H1372" s="190" t="s">
        <v>45</v>
      </c>
      <c r="I1372" s="71" t="s">
        <v>74</v>
      </c>
      <c r="J1372" s="379"/>
    </row>
    <row r="1373" spans="1:10" ht="15" customHeight="1" x14ac:dyDescent="0.25">
      <c r="A1373" s="427">
        <v>211</v>
      </c>
      <c r="B1373" s="26" t="s">
        <v>8117</v>
      </c>
      <c r="C1373" s="74" t="s">
        <v>470</v>
      </c>
      <c r="D1373" s="74" t="s">
        <v>11</v>
      </c>
      <c r="E1373" s="74" t="s">
        <v>5743</v>
      </c>
      <c r="F1373" s="405">
        <v>1.8</v>
      </c>
      <c r="G1373" s="405">
        <v>3.6</v>
      </c>
      <c r="H1373" s="190" t="s">
        <v>1398</v>
      </c>
      <c r="I1373" s="138" t="s">
        <v>1399</v>
      </c>
      <c r="J1373" s="379"/>
    </row>
    <row r="1374" spans="1:10" ht="15" customHeight="1" x14ac:dyDescent="0.25">
      <c r="A1374" s="427">
        <v>212</v>
      </c>
      <c r="B1374" s="26" t="s">
        <v>8118</v>
      </c>
      <c r="C1374" s="74" t="s">
        <v>470</v>
      </c>
      <c r="D1374" s="74" t="s">
        <v>11</v>
      </c>
      <c r="E1374" s="74" t="s">
        <v>5743</v>
      </c>
      <c r="F1374" s="405">
        <v>0.62</v>
      </c>
      <c r="G1374" s="405">
        <v>1.24</v>
      </c>
      <c r="H1374" s="190" t="s">
        <v>1398</v>
      </c>
      <c r="I1374" s="138" t="s">
        <v>1520</v>
      </c>
      <c r="J1374" s="379"/>
    </row>
    <row r="1375" spans="1:10" ht="15" customHeight="1" x14ac:dyDescent="0.25">
      <c r="A1375" s="427">
        <v>213</v>
      </c>
      <c r="B1375" s="26" t="s">
        <v>8119</v>
      </c>
      <c r="C1375" s="74" t="s">
        <v>473</v>
      </c>
      <c r="D1375" s="74" t="s">
        <v>11</v>
      </c>
      <c r="E1375" s="74" t="s">
        <v>5743</v>
      </c>
      <c r="F1375" s="405">
        <v>0.42</v>
      </c>
      <c r="G1375" s="405">
        <v>0.84</v>
      </c>
      <c r="H1375" s="190" t="s">
        <v>1398</v>
      </c>
      <c r="I1375" s="138" t="s">
        <v>1528</v>
      </c>
      <c r="J1375" s="379"/>
    </row>
    <row r="1376" spans="1:10" ht="15" customHeight="1" x14ac:dyDescent="0.25">
      <c r="A1376" s="427">
        <v>214</v>
      </c>
      <c r="B1376" s="26" t="s">
        <v>8120</v>
      </c>
      <c r="C1376" s="74" t="s">
        <v>473</v>
      </c>
      <c r="D1376" s="74" t="s">
        <v>7922</v>
      </c>
      <c r="E1376" s="74" t="s">
        <v>5743</v>
      </c>
      <c r="F1376" s="405">
        <v>0.7</v>
      </c>
      <c r="G1376" s="405">
        <v>1.4</v>
      </c>
      <c r="H1376" s="190" t="s">
        <v>45</v>
      </c>
      <c r="I1376" s="71" t="s">
        <v>74</v>
      </c>
      <c r="J1376" s="379"/>
    </row>
    <row r="1377" spans="1:10" ht="15" customHeight="1" x14ac:dyDescent="0.25">
      <c r="A1377" s="427">
        <v>215</v>
      </c>
      <c r="B1377" s="26" t="s">
        <v>8121</v>
      </c>
      <c r="C1377" s="74" t="s">
        <v>486</v>
      </c>
      <c r="D1377" s="74" t="s">
        <v>11</v>
      </c>
      <c r="E1377" s="74" t="s">
        <v>5743</v>
      </c>
      <c r="F1377" s="405">
        <v>0.09</v>
      </c>
      <c r="G1377" s="405">
        <v>0.18</v>
      </c>
      <c r="H1377" s="190" t="s">
        <v>1398</v>
      </c>
      <c r="I1377" s="138" t="s">
        <v>2268</v>
      </c>
      <c r="J1377" s="379"/>
    </row>
    <row r="1378" spans="1:10" ht="15" customHeight="1" x14ac:dyDescent="0.25">
      <c r="A1378" s="427">
        <v>216</v>
      </c>
      <c r="B1378" s="26" t="s">
        <v>8122</v>
      </c>
      <c r="C1378" s="74" t="s">
        <v>486</v>
      </c>
      <c r="D1378" s="74" t="s">
        <v>11</v>
      </c>
      <c r="E1378" s="74" t="s">
        <v>5743</v>
      </c>
      <c r="F1378" s="405">
        <v>0.06</v>
      </c>
      <c r="G1378" s="405">
        <v>0.12</v>
      </c>
      <c r="H1378" s="190" t="s">
        <v>1398</v>
      </c>
      <c r="I1378" s="138" t="s">
        <v>1400</v>
      </c>
      <c r="J1378" s="379"/>
    </row>
    <row r="1379" spans="1:10" ht="15" customHeight="1" x14ac:dyDescent="0.25">
      <c r="A1379" s="427">
        <v>217</v>
      </c>
      <c r="B1379" s="26" t="s">
        <v>8123</v>
      </c>
      <c r="C1379" s="74" t="s">
        <v>486</v>
      </c>
      <c r="D1379" s="74" t="s">
        <v>11</v>
      </c>
      <c r="E1379" s="74" t="s">
        <v>5743</v>
      </c>
      <c r="F1379" s="405">
        <v>1.2</v>
      </c>
      <c r="G1379" s="405">
        <v>2.4</v>
      </c>
      <c r="H1379" s="190" t="s">
        <v>1398</v>
      </c>
      <c r="I1379" s="138" t="s">
        <v>1400</v>
      </c>
      <c r="J1379" s="379"/>
    </row>
    <row r="1380" spans="1:10" ht="15" customHeight="1" x14ac:dyDescent="0.25">
      <c r="A1380" s="427">
        <v>218</v>
      </c>
      <c r="B1380" s="26" t="s">
        <v>8124</v>
      </c>
      <c r="C1380" s="74" t="s">
        <v>473</v>
      </c>
      <c r="D1380" s="74" t="s">
        <v>7922</v>
      </c>
      <c r="E1380" s="74" t="s">
        <v>5743</v>
      </c>
      <c r="F1380" s="405">
        <v>0.57999999999999996</v>
      </c>
      <c r="G1380" s="405">
        <v>1.1599999999999999</v>
      </c>
      <c r="H1380" s="190" t="s">
        <v>45</v>
      </c>
      <c r="I1380" s="71" t="s">
        <v>74</v>
      </c>
      <c r="J1380" s="379"/>
    </row>
    <row r="1381" spans="1:10" ht="30" customHeight="1" x14ac:dyDescent="0.25">
      <c r="A1381" s="427">
        <v>219</v>
      </c>
      <c r="B1381" s="26" t="s">
        <v>8125</v>
      </c>
      <c r="C1381" s="74" t="s">
        <v>486</v>
      </c>
      <c r="D1381" s="74" t="s">
        <v>11</v>
      </c>
      <c r="E1381" s="74" t="s">
        <v>5743</v>
      </c>
      <c r="F1381" s="405">
        <v>1.5</v>
      </c>
      <c r="G1381" s="405">
        <v>3</v>
      </c>
      <c r="H1381" s="190" t="s">
        <v>1398</v>
      </c>
      <c r="I1381" s="131" t="s">
        <v>1659</v>
      </c>
      <c r="J1381" s="379"/>
    </row>
    <row r="1382" spans="1:10" ht="30" customHeight="1" x14ac:dyDescent="0.25">
      <c r="A1382" s="427">
        <v>220</v>
      </c>
      <c r="B1382" s="26" t="s">
        <v>8126</v>
      </c>
      <c r="C1382" s="74" t="s">
        <v>486</v>
      </c>
      <c r="D1382" s="74" t="s">
        <v>11</v>
      </c>
      <c r="E1382" s="74" t="s">
        <v>5743</v>
      </c>
      <c r="F1382" s="405">
        <v>0.12</v>
      </c>
      <c r="G1382" s="405">
        <v>0.24</v>
      </c>
      <c r="H1382" s="190" t="s">
        <v>1398</v>
      </c>
      <c r="I1382" s="138" t="s">
        <v>1659</v>
      </c>
      <c r="J1382" s="379"/>
    </row>
    <row r="1383" spans="1:10" ht="15" customHeight="1" x14ac:dyDescent="0.25">
      <c r="A1383" s="427">
        <v>221</v>
      </c>
      <c r="B1383" s="26" t="s">
        <v>8127</v>
      </c>
      <c r="C1383" s="74" t="s">
        <v>486</v>
      </c>
      <c r="D1383" s="74" t="s">
        <v>11</v>
      </c>
      <c r="E1383" s="74" t="s">
        <v>5743</v>
      </c>
      <c r="F1383" s="405">
        <v>0.15</v>
      </c>
      <c r="G1383" s="405">
        <v>0.3</v>
      </c>
      <c r="H1383" s="190" t="s">
        <v>1398</v>
      </c>
      <c r="I1383" s="71" t="s">
        <v>1408</v>
      </c>
      <c r="J1383" s="379"/>
    </row>
    <row r="1384" spans="1:10" ht="15" customHeight="1" x14ac:dyDescent="0.25">
      <c r="A1384" s="427">
        <v>222</v>
      </c>
      <c r="B1384" s="26" t="s">
        <v>8128</v>
      </c>
      <c r="C1384" s="74" t="s">
        <v>486</v>
      </c>
      <c r="D1384" s="74" t="s">
        <v>11</v>
      </c>
      <c r="E1384" s="74" t="s">
        <v>5743</v>
      </c>
      <c r="F1384" s="405">
        <v>0.45</v>
      </c>
      <c r="G1384" s="405">
        <v>0.9</v>
      </c>
      <c r="H1384" s="190" t="s">
        <v>1398</v>
      </c>
      <c r="I1384" s="71" t="s">
        <v>1408</v>
      </c>
      <c r="J1384" s="379"/>
    </row>
    <row r="1385" spans="1:10" ht="15" customHeight="1" x14ac:dyDescent="0.25">
      <c r="A1385" s="427">
        <v>223</v>
      </c>
      <c r="B1385" s="26" t="s">
        <v>8129</v>
      </c>
      <c r="C1385" s="74" t="s">
        <v>473</v>
      </c>
      <c r="D1385" s="74" t="s">
        <v>11</v>
      </c>
      <c r="E1385" s="74" t="s">
        <v>5743</v>
      </c>
      <c r="F1385" s="405">
        <v>0.22</v>
      </c>
      <c r="G1385" s="405">
        <v>0.44</v>
      </c>
      <c r="H1385" s="190" t="s">
        <v>1398</v>
      </c>
      <c r="I1385" s="71" t="s">
        <v>1486</v>
      </c>
      <c r="J1385" s="379"/>
    </row>
    <row r="1386" spans="1:10" ht="30" customHeight="1" x14ac:dyDescent="0.25">
      <c r="A1386" s="427">
        <v>224</v>
      </c>
      <c r="B1386" s="26" t="s">
        <v>8130</v>
      </c>
      <c r="C1386" s="74" t="s">
        <v>473</v>
      </c>
      <c r="D1386" s="74" t="s">
        <v>11</v>
      </c>
      <c r="E1386" s="74" t="s">
        <v>5743</v>
      </c>
      <c r="F1386" s="405">
        <v>0.23</v>
      </c>
      <c r="G1386" s="405">
        <v>0.46</v>
      </c>
      <c r="H1386" s="190" t="s">
        <v>1398</v>
      </c>
      <c r="I1386" s="138" t="s">
        <v>1486</v>
      </c>
      <c r="J1386" s="379"/>
    </row>
    <row r="1387" spans="1:10" ht="15" customHeight="1" x14ac:dyDescent="0.25">
      <c r="A1387" s="427">
        <v>225</v>
      </c>
      <c r="B1387" s="26" t="s">
        <v>8131</v>
      </c>
      <c r="C1387" s="74" t="s">
        <v>486</v>
      </c>
      <c r="D1387" s="74" t="s">
        <v>11</v>
      </c>
      <c r="E1387" s="74" t="s">
        <v>5743</v>
      </c>
      <c r="F1387" s="405">
        <v>0.1</v>
      </c>
      <c r="G1387" s="405">
        <v>0.2</v>
      </c>
      <c r="H1387" s="190" t="s">
        <v>1398</v>
      </c>
      <c r="I1387" s="138" t="s">
        <v>1408</v>
      </c>
      <c r="J1387" s="379"/>
    </row>
    <row r="1388" spans="1:10" ht="15" customHeight="1" x14ac:dyDescent="0.25">
      <c r="A1388" s="427">
        <v>226</v>
      </c>
      <c r="B1388" s="26" t="s">
        <v>1673</v>
      </c>
      <c r="C1388" s="74" t="s">
        <v>486</v>
      </c>
      <c r="D1388" s="74" t="s">
        <v>11</v>
      </c>
      <c r="E1388" s="74" t="s">
        <v>5743</v>
      </c>
      <c r="F1388" s="405">
        <v>2.2999999999999998</v>
      </c>
      <c r="G1388" s="405">
        <v>4.5999999999999996</v>
      </c>
      <c r="H1388" s="190" t="s">
        <v>1398</v>
      </c>
      <c r="I1388" s="71" t="s">
        <v>1659</v>
      </c>
      <c r="J1388" s="379"/>
    </row>
    <row r="1389" spans="1:10" ht="30" customHeight="1" x14ac:dyDescent="0.25">
      <c r="A1389" s="427">
        <v>227</v>
      </c>
      <c r="B1389" s="26" t="s">
        <v>8132</v>
      </c>
      <c r="C1389" s="74" t="s">
        <v>486</v>
      </c>
      <c r="D1389" s="74" t="s">
        <v>11</v>
      </c>
      <c r="E1389" s="74" t="s">
        <v>5743</v>
      </c>
      <c r="F1389" s="405">
        <v>0.95299999999999996</v>
      </c>
      <c r="G1389" s="405">
        <v>1.91</v>
      </c>
      <c r="H1389" s="190" t="s">
        <v>1398</v>
      </c>
      <c r="I1389" s="71" t="s">
        <v>1659</v>
      </c>
      <c r="J1389" s="379"/>
    </row>
    <row r="1390" spans="1:10" ht="30" customHeight="1" x14ac:dyDescent="0.25">
      <c r="A1390" s="427"/>
      <c r="B1390" s="97" t="s">
        <v>1674</v>
      </c>
      <c r="C1390" s="74" t="s">
        <v>486</v>
      </c>
      <c r="D1390" s="74" t="s">
        <v>11</v>
      </c>
      <c r="E1390" s="74" t="s">
        <v>5743</v>
      </c>
      <c r="F1390" s="405">
        <v>0.28699999999999998</v>
      </c>
      <c r="G1390" s="405">
        <v>0.57399999999999995</v>
      </c>
      <c r="H1390" s="190" t="s">
        <v>1398</v>
      </c>
      <c r="I1390" s="71" t="s">
        <v>1659</v>
      </c>
      <c r="J1390" s="379"/>
    </row>
    <row r="1391" spans="1:10" ht="15" customHeight="1" x14ac:dyDescent="0.25">
      <c r="A1391" s="427">
        <v>228</v>
      </c>
      <c r="B1391" s="26" t="s">
        <v>544</v>
      </c>
      <c r="C1391" s="74" t="s">
        <v>470</v>
      </c>
      <c r="D1391" s="74" t="s">
        <v>11</v>
      </c>
      <c r="E1391" s="74" t="s">
        <v>5743</v>
      </c>
      <c r="F1391" s="405">
        <v>0.3</v>
      </c>
      <c r="G1391" s="405">
        <v>0.6</v>
      </c>
      <c r="H1391" s="190" t="s">
        <v>1398</v>
      </c>
      <c r="I1391" s="71" t="s">
        <v>6005</v>
      </c>
      <c r="J1391" s="379"/>
    </row>
    <row r="1392" spans="1:10" ht="45" customHeight="1" x14ac:dyDescent="0.25">
      <c r="A1392" s="427">
        <v>229</v>
      </c>
      <c r="B1392" s="26" t="s">
        <v>8133</v>
      </c>
      <c r="C1392" s="74" t="s">
        <v>473</v>
      </c>
      <c r="D1392" s="74" t="s">
        <v>11</v>
      </c>
      <c r="E1392" s="74" t="s">
        <v>5743</v>
      </c>
      <c r="F1392" s="405">
        <v>0.45000000000000007</v>
      </c>
      <c r="G1392" s="405">
        <v>0.76</v>
      </c>
      <c r="H1392" s="190" t="s">
        <v>1398</v>
      </c>
      <c r="I1392" s="71" t="s">
        <v>1486</v>
      </c>
      <c r="J1392" s="379"/>
    </row>
    <row r="1393" spans="1:10" ht="15" customHeight="1" x14ac:dyDescent="0.25">
      <c r="A1393" s="427">
        <v>230</v>
      </c>
      <c r="B1393" s="26" t="s">
        <v>8134</v>
      </c>
      <c r="C1393" s="74" t="s">
        <v>486</v>
      </c>
      <c r="D1393" s="74" t="s">
        <v>11</v>
      </c>
      <c r="E1393" s="74" t="s">
        <v>5743</v>
      </c>
      <c r="F1393" s="405">
        <v>0.3</v>
      </c>
      <c r="G1393" s="405">
        <v>0.6</v>
      </c>
      <c r="H1393" s="190" t="s">
        <v>1398</v>
      </c>
      <c r="I1393" s="71" t="s">
        <v>1408</v>
      </c>
      <c r="J1393" s="379"/>
    </row>
    <row r="1394" spans="1:10" ht="15" customHeight="1" x14ac:dyDescent="0.25">
      <c r="A1394" s="427">
        <v>231</v>
      </c>
      <c r="B1394" s="26" t="s">
        <v>8135</v>
      </c>
      <c r="C1394" s="74" t="s">
        <v>486</v>
      </c>
      <c r="D1394" s="74" t="s">
        <v>11</v>
      </c>
      <c r="E1394" s="74" t="s">
        <v>5743</v>
      </c>
      <c r="F1394" s="405">
        <v>0.31</v>
      </c>
      <c r="G1394" s="405">
        <v>0.62</v>
      </c>
      <c r="H1394" s="190" t="s">
        <v>1398</v>
      </c>
      <c r="I1394" s="71" t="s">
        <v>1408</v>
      </c>
      <c r="J1394" s="379"/>
    </row>
    <row r="1395" spans="1:10" ht="15" customHeight="1" x14ac:dyDescent="0.25">
      <c r="A1395" s="427">
        <v>232</v>
      </c>
      <c r="B1395" s="26" t="s">
        <v>8136</v>
      </c>
      <c r="C1395" s="74" t="s">
        <v>486</v>
      </c>
      <c r="D1395" s="74" t="s">
        <v>11</v>
      </c>
      <c r="E1395" s="74" t="s">
        <v>5743</v>
      </c>
      <c r="F1395" s="405">
        <v>0.46</v>
      </c>
      <c r="G1395" s="405">
        <v>0.92</v>
      </c>
      <c r="H1395" s="190" t="s">
        <v>1398</v>
      </c>
      <c r="I1395" s="138" t="s">
        <v>1408</v>
      </c>
      <c r="J1395" s="379"/>
    </row>
    <row r="1396" spans="1:10" ht="30" customHeight="1" x14ac:dyDescent="0.25">
      <c r="A1396" s="427">
        <v>233</v>
      </c>
      <c r="B1396" s="26" t="s">
        <v>8137</v>
      </c>
      <c r="C1396" s="74" t="s">
        <v>486</v>
      </c>
      <c r="D1396" s="74" t="s">
        <v>11</v>
      </c>
      <c r="E1396" s="74" t="s">
        <v>5743</v>
      </c>
      <c r="F1396" s="405">
        <v>7.0000000000000007E-2</v>
      </c>
      <c r="G1396" s="405">
        <v>0.14000000000000001</v>
      </c>
      <c r="H1396" s="190" t="s">
        <v>1398</v>
      </c>
      <c r="I1396" s="131" t="s">
        <v>1408</v>
      </c>
      <c r="J1396" s="379"/>
    </row>
    <row r="1397" spans="1:10" ht="15" customHeight="1" x14ac:dyDescent="0.25">
      <c r="A1397" s="427">
        <v>234</v>
      </c>
      <c r="B1397" s="26" t="s">
        <v>546</v>
      </c>
      <c r="C1397" s="74" t="s">
        <v>473</v>
      </c>
      <c r="D1397" s="74" t="s">
        <v>11</v>
      </c>
      <c r="E1397" s="74" t="s">
        <v>5743</v>
      </c>
      <c r="F1397" s="405">
        <v>0.45</v>
      </c>
      <c r="G1397" s="405">
        <v>0.9</v>
      </c>
      <c r="H1397" s="190" t="s">
        <v>1398</v>
      </c>
      <c r="I1397" s="71" t="s">
        <v>1486</v>
      </c>
      <c r="J1397" s="379"/>
    </row>
    <row r="1398" spans="1:10" ht="15" customHeight="1" x14ac:dyDescent="0.25">
      <c r="A1398" s="427">
        <v>235</v>
      </c>
      <c r="B1398" s="26" t="s">
        <v>8138</v>
      </c>
      <c r="C1398" s="74" t="s">
        <v>470</v>
      </c>
      <c r="D1398" s="74" t="s">
        <v>11</v>
      </c>
      <c r="E1398" s="74" t="s">
        <v>5743</v>
      </c>
      <c r="F1398" s="405">
        <v>0.14000000000000001</v>
      </c>
      <c r="G1398" s="405">
        <v>0.28000000000000003</v>
      </c>
      <c r="H1398" s="190" t="s">
        <v>1398</v>
      </c>
      <c r="I1398" s="138" t="s">
        <v>1399</v>
      </c>
      <c r="J1398" s="379"/>
    </row>
    <row r="1399" spans="1:10" ht="15" customHeight="1" x14ac:dyDescent="0.25">
      <c r="A1399" s="427">
        <v>236</v>
      </c>
      <c r="B1399" s="26" t="s">
        <v>8139</v>
      </c>
      <c r="C1399" s="74" t="s">
        <v>486</v>
      </c>
      <c r="D1399" s="74" t="s">
        <v>11</v>
      </c>
      <c r="E1399" s="74" t="s">
        <v>5743</v>
      </c>
      <c r="F1399" s="405">
        <v>1.2</v>
      </c>
      <c r="G1399" s="405">
        <v>2.4</v>
      </c>
      <c r="H1399" s="190" t="s">
        <v>1398</v>
      </c>
      <c r="I1399" s="138" t="s">
        <v>1520</v>
      </c>
      <c r="J1399" s="379"/>
    </row>
    <row r="1400" spans="1:10" ht="15" customHeight="1" x14ac:dyDescent="0.25">
      <c r="A1400" s="427">
        <v>237</v>
      </c>
      <c r="B1400" s="26" t="s">
        <v>8140</v>
      </c>
      <c r="C1400" s="74" t="s">
        <v>470</v>
      </c>
      <c r="D1400" s="74" t="s">
        <v>11</v>
      </c>
      <c r="E1400" s="74" t="s">
        <v>5743</v>
      </c>
      <c r="F1400" s="405">
        <v>0.1</v>
      </c>
      <c r="G1400" s="405">
        <v>0.2</v>
      </c>
      <c r="H1400" s="190" t="s">
        <v>1398</v>
      </c>
      <c r="I1400" s="131" t="s">
        <v>6005</v>
      </c>
      <c r="J1400" s="379"/>
    </row>
    <row r="1401" spans="1:10" ht="15" customHeight="1" x14ac:dyDescent="0.25">
      <c r="A1401" s="427">
        <v>238</v>
      </c>
      <c r="B1401" s="26" t="s">
        <v>8141</v>
      </c>
      <c r="C1401" s="74" t="s">
        <v>470</v>
      </c>
      <c r="D1401" s="74" t="s">
        <v>11</v>
      </c>
      <c r="E1401" s="74" t="s">
        <v>5743</v>
      </c>
      <c r="F1401" s="405">
        <v>7.4999999999999997E-2</v>
      </c>
      <c r="G1401" s="405">
        <v>0.15</v>
      </c>
      <c r="H1401" s="190" t="s">
        <v>1398</v>
      </c>
      <c r="I1401" s="138" t="s">
        <v>1520</v>
      </c>
      <c r="J1401" s="379"/>
    </row>
    <row r="1402" spans="1:10" ht="30" x14ac:dyDescent="0.25">
      <c r="A1402" s="427">
        <v>239</v>
      </c>
      <c r="B1402" s="26" t="s">
        <v>8142</v>
      </c>
      <c r="C1402" s="74" t="s">
        <v>486</v>
      </c>
      <c r="D1402" s="74" t="s">
        <v>11</v>
      </c>
      <c r="E1402" s="74" t="s">
        <v>5743</v>
      </c>
      <c r="F1402" s="405">
        <v>0.4</v>
      </c>
      <c r="G1402" s="405">
        <v>0.8</v>
      </c>
      <c r="H1402" s="190" t="s">
        <v>45</v>
      </c>
      <c r="I1402" s="71" t="s">
        <v>74</v>
      </c>
      <c r="J1402" s="379"/>
    </row>
    <row r="1403" spans="1:10" ht="15" customHeight="1" x14ac:dyDescent="0.25">
      <c r="A1403" s="427">
        <v>240</v>
      </c>
      <c r="B1403" s="26" t="s">
        <v>8143</v>
      </c>
      <c r="C1403" s="74" t="s">
        <v>486</v>
      </c>
      <c r="D1403" s="74" t="s">
        <v>11</v>
      </c>
      <c r="E1403" s="74" t="s">
        <v>5743</v>
      </c>
      <c r="F1403" s="405">
        <v>0.85</v>
      </c>
      <c r="G1403" s="405">
        <v>1.7</v>
      </c>
      <c r="H1403" s="190" t="s">
        <v>1398</v>
      </c>
      <c r="I1403" s="71" t="s">
        <v>1520</v>
      </c>
      <c r="J1403" s="379"/>
    </row>
    <row r="1404" spans="1:10" ht="15" customHeight="1" x14ac:dyDescent="0.25">
      <c r="A1404" s="427">
        <v>241</v>
      </c>
      <c r="B1404" s="26" t="s">
        <v>8144</v>
      </c>
      <c r="C1404" s="74" t="s">
        <v>486</v>
      </c>
      <c r="D1404" s="74" t="s">
        <v>11</v>
      </c>
      <c r="E1404" s="74" t="s">
        <v>5743</v>
      </c>
      <c r="F1404" s="405">
        <v>0.24</v>
      </c>
      <c r="G1404" s="405">
        <v>0.48</v>
      </c>
      <c r="H1404" s="190" t="s">
        <v>1398</v>
      </c>
      <c r="I1404" s="138" t="s">
        <v>1400</v>
      </c>
      <c r="J1404" s="379"/>
    </row>
    <row r="1405" spans="1:10" ht="15" customHeight="1" x14ac:dyDescent="0.25">
      <c r="A1405" s="427">
        <v>242</v>
      </c>
      <c r="B1405" s="26" t="s">
        <v>3319</v>
      </c>
      <c r="C1405" s="74" t="s">
        <v>473</v>
      </c>
      <c r="D1405" s="74" t="s">
        <v>11</v>
      </c>
      <c r="E1405" s="74" t="s">
        <v>5743</v>
      </c>
      <c r="F1405" s="405">
        <v>0.41000000000000003</v>
      </c>
      <c r="G1405" s="405">
        <v>0.82</v>
      </c>
      <c r="H1405" s="190" t="s">
        <v>1398</v>
      </c>
      <c r="I1405" s="138" t="s">
        <v>1528</v>
      </c>
      <c r="J1405" s="379"/>
    </row>
    <row r="1406" spans="1:10" ht="15" customHeight="1" x14ac:dyDescent="0.25">
      <c r="A1406" s="427">
        <v>243</v>
      </c>
      <c r="B1406" s="26" t="s">
        <v>8145</v>
      </c>
      <c r="C1406" s="74" t="s">
        <v>473</v>
      </c>
      <c r="D1406" s="74" t="s">
        <v>11</v>
      </c>
      <c r="E1406" s="74" t="s">
        <v>5743</v>
      </c>
      <c r="F1406" s="405">
        <v>0.24</v>
      </c>
      <c r="G1406" s="405">
        <v>0.48</v>
      </c>
      <c r="H1406" s="190" t="s">
        <v>1398</v>
      </c>
      <c r="I1406" s="138" t="s">
        <v>1528</v>
      </c>
      <c r="J1406" s="379"/>
    </row>
    <row r="1407" spans="1:10" ht="30" customHeight="1" x14ac:dyDescent="0.25">
      <c r="A1407" s="427">
        <v>244</v>
      </c>
      <c r="B1407" s="26" t="s">
        <v>8146</v>
      </c>
      <c r="C1407" s="74" t="s">
        <v>486</v>
      </c>
      <c r="D1407" s="74" t="s">
        <v>11</v>
      </c>
      <c r="E1407" s="74" t="s">
        <v>5743</v>
      </c>
      <c r="F1407" s="405">
        <v>0.2</v>
      </c>
      <c r="G1407" s="405">
        <v>0.4</v>
      </c>
      <c r="H1407" s="190" t="s">
        <v>1398</v>
      </c>
      <c r="I1407" s="138" t="s">
        <v>2268</v>
      </c>
      <c r="J1407" s="379"/>
    </row>
    <row r="1408" spans="1:10" ht="15" customHeight="1" x14ac:dyDescent="0.25">
      <c r="A1408" s="427">
        <v>245</v>
      </c>
      <c r="B1408" s="26" t="s">
        <v>8147</v>
      </c>
      <c r="C1408" s="74" t="s">
        <v>473</v>
      </c>
      <c r="D1408" s="74" t="s">
        <v>11</v>
      </c>
      <c r="E1408" s="74" t="s">
        <v>5743</v>
      </c>
      <c r="F1408" s="405">
        <v>0.6</v>
      </c>
      <c r="G1408" s="405">
        <v>1.2</v>
      </c>
      <c r="H1408" s="190" t="s">
        <v>1398</v>
      </c>
      <c r="I1408" s="138" t="s">
        <v>1528</v>
      </c>
      <c r="J1408" s="379"/>
    </row>
    <row r="1409" spans="1:10" ht="15" customHeight="1" x14ac:dyDescent="0.25">
      <c r="A1409" s="427">
        <v>246</v>
      </c>
      <c r="B1409" s="26" t="s">
        <v>8148</v>
      </c>
      <c r="C1409" s="74" t="s">
        <v>470</v>
      </c>
      <c r="D1409" s="74" t="s">
        <v>11</v>
      </c>
      <c r="E1409" s="74" t="s">
        <v>5743</v>
      </c>
      <c r="F1409" s="405">
        <v>0.14000000000000001</v>
      </c>
      <c r="G1409" s="405">
        <v>0.28000000000000003</v>
      </c>
      <c r="H1409" s="190" t="s">
        <v>1398</v>
      </c>
      <c r="I1409" s="138" t="s">
        <v>1399</v>
      </c>
      <c r="J1409" s="379"/>
    </row>
    <row r="1410" spans="1:10" ht="15" customHeight="1" x14ac:dyDescent="0.25">
      <c r="A1410" s="427">
        <v>247</v>
      </c>
      <c r="B1410" s="26" t="s">
        <v>8149</v>
      </c>
      <c r="C1410" s="74" t="s">
        <v>473</v>
      </c>
      <c r="D1410" s="74" t="s">
        <v>11</v>
      </c>
      <c r="E1410" s="74" t="s">
        <v>5743</v>
      </c>
      <c r="F1410" s="405">
        <v>1</v>
      </c>
      <c r="G1410" s="405">
        <v>2</v>
      </c>
      <c r="H1410" s="190" t="s">
        <v>1398</v>
      </c>
      <c r="I1410" s="138" t="s">
        <v>1486</v>
      </c>
      <c r="J1410" s="379"/>
    </row>
    <row r="1411" spans="1:10" ht="15" customHeight="1" x14ac:dyDescent="0.25">
      <c r="A1411" s="427">
        <v>248</v>
      </c>
      <c r="B1411" s="26" t="s">
        <v>8150</v>
      </c>
      <c r="C1411" s="74" t="s">
        <v>486</v>
      </c>
      <c r="D1411" s="74" t="s">
        <v>11</v>
      </c>
      <c r="E1411" s="74" t="s">
        <v>5743</v>
      </c>
      <c r="F1411" s="405">
        <v>0.55000000000000004</v>
      </c>
      <c r="G1411" s="405">
        <v>1.1000000000000001</v>
      </c>
      <c r="H1411" s="190" t="s">
        <v>1398</v>
      </c>
      <c r="I1411" s="138" t="s">
        <v>1408</v>
      </c>
      <c r="J1411" s="379"/>
    </row>
    <row r="1412" spans="1:10" ht="15" customHeight="1" x14ac:dyDescent="0.25">
      <c r="A1412" s="427">
        <v>249</v>
      </c>
      <c r="B1412" s="26" t="s">
        <v>8151</v>
      </c>
      <c r="C1412" s="74" t="s">
        <v>486</v>
      </c>
      <c r="D1412" s="74" t="s">
        <v>11</v>
      </c>
      <c r="E1412" s="74" t="s">
        <v>5743</v>
      </c>
      <c r="F1412" s="405">
        <v>0.23499999999999999</v>
      </c>
      <c r="G1412" s="405">
        <v>0.47</v>
      </c>
      <c r="H1412" s="190" t="s">
        <v>1398</v>
      </c>
      <c r="I1412" s="138" t="s">
        <v>2268</v>
      </c>
      <c r="J1412" s="379" t="s">
        <v>8152</v>
      </c>
    </row>
    <row r="1413" spans="1:10" ht="15" customHeight="1" x14ac:dyDescent="0.25">
      <c r="A1413" s="427">
        <v>250</v>
      </c>
      <c r="B1413" s="26" t="s">
        <v>8153</v>
      </c>
      <c r="C1413" s="74" t="s">
        <v>473</v>
      </c>
      <c r="D1413" s="74" t="s">
        <v>11</v>
      </c>
      <c r="E1413" s="74" t="s">
        <v>5743</v>
      </c>
      <c r="F1413" s="405">
        <v>0.9</v>
      </c>
      <c r="G1413" s="405">
        <v>1.8</v>
      </c>
      <c r="H1413" s="190" t="s">
        <v>1398</v>
      </c>
      <c r="I1413" s="138" t="s">
        <v>1528</v>
      </c>
      <c r="J1413" s="379"/>
    </row>
    <row r="1414" spans="1:10" ht="15" customHeight="1" x14ac:dyDescent="0.25">
      <c r="A1414" s="427">
        <v>251</v>
      </c>
      <c r="B1414" s="26" t="s">
        <v>548</v>
      </c>
      <c r="C1414" s="74" t="s">
        <v>473</v>
      </c>
      <c r="D1414" s="74" t="s">
        <v>11</v>
      </c>
      <c r="E1414" s="74" t="s">
        <v>5743</v>
      </c>
      <c r="F1414" s="405">
        <v>0.3</v>
      </c>
      <c r="G1414" s="405">
        <v>0.6</v>
      </c>
      <c r="H1414" s="190" t="s">
        <v>1398</v>
      </c>
      <c r="I1414" s="138" t="s">
        <v>1417</v>
      </c>
      <c r="J1414" s="379"/>
    </row>
    <row r="1415" spans="1:10" ht="15" customHeight="1" x14ac:dyDescent="0.25">
      <c r="A1415" s="427">
        <v>252</v>
      </c>
      <c r="B1415" s="26" t="s">
        <v>1676</v>
      </c>
      <c r="C1415" s="74" t="s">
        <v>473</v>
      </c>
      <c r="D1415" s="74" t="s">
        <v>11</v>
      </c>
      <c r="E1415" s="74" t="s">
        <v>5743</v>
      </c>
      <c r="F1415" s="405">
        <v>1</v>
      </c>
      <c r="G1415" s="405">
        <v>2</v>
      </c>
      <c r="H1415" s="190" t="s">
        <v>1398</v>
      </c>
      <c r="I1415" s="138" t="s">
        <v>5866</v>
      </c>
      <c r="J1415" s="379"/>
    </row>
    <row r="1416" spans="1:10" ht="15" customHeight="1" x14ac:dyDescent="0.25">
      <c r="A1416" s="427">
        <v>253</v>
      </c>
      <c r="B1416" s="26" t="s">
        <v>551</v>
      </c>
      <c r="C1416" s="74" t="s">
        <v>486</v>
      </c>
      <c r="D1416" s="74" t="s">
        <v>11</v>
      </c>
      <c r="E1416" s="74" t="s">
        <v>5743</v>
      </c>
      <c r="F1416" s="405">
        <v>0.8</v>
      </c>
      <c r="G1416" s="405">
        <v>1.6</v>
      </c>
      <c r="H1416" s="190" t="s">
        <v>1398</v>
      </c>
      <c r="I1416" s="138" t="s">
        <v>1408</v>
      </c>
      <c r="J1416" s="379"/>
    </row>
    <row r="1417" spans="1:10" ht="15" customHeight="1" x14ac:dyDescent="0.25">
      <c r="A1417" s="427">
        <v>254</v>
      </c>
      <c r="B1417" s="26" t="s">
        <v>8154</v>
      </c>
      <c r="C1417" s="74" t="s">
        <v>486</v>
      </c>
      <c r="D1417" s="74" t="s">
        <v>11</v>
      </c>
      <c r="E1417" s="74" t="s">
        <v>5743</v>
      </c>
      <c r="F1417" s="405">
        <v>0.22</v>
      </c>
      <c r="G1417" s="405">
        <v>0.44</v>
      </c>
      <c r="H1417" s="190" t="s">
        <v>1398</v>
      </c>
      <c r="I1417" s="138" t="s">
        <v>1400</v>
      </c>
      <c r="J1417" s="379"/>
    </row>
    <row r="1418" spans="1:10" ht="45" customHeight="1" x14ac:dyDescent="0.25">
      <c r="A1418" s="427">
        <v>255</v>
      </c>
      <c r="B1418" s="26" t="s">
        <v>8155</v>
      </c>
      <c r="C1418" s="74" t="s">
        <v>473</v>
      </c>
      <c r="D1418" s="74" t="s">
        <v>11</v>
      </c>
      <c r="E1418" s="74" t="s">
        <v>5743</v>
      </c>
      <c r="F1418" s="405">
        <v>0.53</v>
      </c>
      <c r="G1418" s="405">
        <v>1.06</v>
      </c>
      <c r="H1418" s="190" t="s">
        <v>1398</v>
      </c>
      <c r="I1418" s="71" t="s">
        <v>1486</v>
      </c>
      <c r="J1418" s="379"/>
    </row>
    <row r="1419" spans="1:10" ht="15" customHeight="1" x14ac:dyDescent="0.25">
      <c r="A1419" s="427">
        <v>256</v>
      </c>
      <c r="B1419" s="26" t="s">
        <v>8156</v>
      </c>
      <c r="C1419" s="74" t="s">
        <v>470</v>
      </c>
      <c r="D1419" s="74" t="s">
        <v>11</v>
      </c>
      <c r="E1419" s="74" t="s">
        <v>5743</v>
      </c>
      <c r="F1419" s="405">
        <v>0.1</v>
      </c>
      <c r="G1419" s="405">
        <v>0.2</v>
      </c>
      <c r="H1419" s="190" t="s">
        <v>1398</v>
      </c>
      <c r="I1419" s="138" t="s">
        <v>1399</v>
      </c>
      <c r="J1419" s="379"/>
    </row>
    <row r="1420" spans="1:10" ht="60" customHeight="1" x14ac:dyDescent="0.25">
      <c r="A1420" s="427">
        <v>257</v>
      </c>
      <c r="B1420" s="26" t="s">
        <v>8157</v>
      </c>
      <c r="C1420" s="74" t="s">
        <v>473</v>
      </c>
      <c r="D1420" s="74" t="s">
        <v>11</v>
      </c>
      <c r="E1420" s="74" t="s">
        <v>5743</v>
      </c>
      <c r="F1420" s="405">
        <v>0.37</v>
      </c>
      <c r="G1420" s="405">
        <v>0.74</v>
      </c>
      <c r="H1420" s="190" t="s">
        <v>1398</v>
      </c>
      <c r="I1420" s="138" t="s">
        <v>5866</v>
      </c>
      <c r="J1420" s="379"/>
    </row>
    <row r="1421" spans="1:10" ht="75" customHeight="1" x14ac:dyDescent="0.25">
      <c r="A1421" s="427">
        <v>258</v>
      </c>
      <c r="B1421" s="26" t="s">
        <v>8158</v>
      </c>
      <c r="C1421" s="74" t="s">
        <v>473</v>
      </c>
      <c r="D1421" s="74" t="s">
        <v>11</v>
      </c>
      <c r="E1421" s="74" t="s">
        <v>5743</v>
      </c>
      <c r="F1421" s="405">
        <v>0.3</v>
      </c>
      <c r="G1421" s="405">
        <v>0.6</v>
      </c>
      <c r="H1421" s="190" t="s">
        <v>1398</v>
      </c>
      <c r="I1421" s="138" t="s">
        <v>1417</v>
      </c>
      <c r="J1421" s="379"/>
    </row>
    <row r="1422" spans="1:10" ht="15" customHeight="1" x14ac:dyDescent="0.25">
      <c r="A1422" s="427">
        <v>259</v>
      </c>
      <c r="B1422" s="26" t="s">
        <v>8159</v>
      </c>
      <c r="C1422" s="74" t="s">
        <v>470</v>
      </c>
      <c r="D1422" s="74" t="s">
        <v>11</v>
      </c>
      <c r="E1422" s="74" t="s">
        <v>5743</v>
      </c>
      <c r="F1422" s="405">
        <v>0.3</v>
      </c>
      <c r="G1422" s="405">
        <v>0.6</v>
      </c>
      <c r="H1422" s="190" t="s">
        <v>1398</v>
      </c>
      <c r="I1422" s="138" t="s">
        <v>1520</v>
      </c>
      <c r="J1422" s="379"/>
    </row>
    <row r="1423" spans="1:10" ht="15" customHeight="1" x14ac:dyDescent="0.25">
      <c r="A1423" s="427">
        <v>260</v>
      </c>
      <c r="B1423" s="26" t="s">
        <v>8160</v>
      </c>
      <c r="C1423" s="74" t="s">
        <v>473</v>
      </c>
      <c r="D1423" s="74" t="s">
        <v>11</v>
      </c>
      <c r="E1423" s="74" t="s">
        <v>5743</v>
      </c>
      <c r="F1423" s="405">
        <v>0.2</v>
      </c>
      <c r="G1423" s="405">
        <v>0.4</v>
      </c>
      <c r="H1423" s="190" t="s">
        <v>1398</v>
      </c>
      <c r="I1423" s="138" t="s">
        <v>1486</v>
      </c>
      <c r="J1423" s="379"/>
    </row>
    <row r="1424" spans="1:10" ht="15" customHeight="1" x14ac:dyDescent="0.25">
      <c r="A1424" s="427">
        <v>261</v>
      </c>
      <c r="B1424" s="26" t="s">
        <v>8161</v>
      </c>
      <c r="C1424" s="74" t="s">
        <v>470</v>
      </c>
      <c r="D1424" s="74" t="s">
        <v>11</v>
      </c>
      <c r="E1424" s="74" t="s">
        <v>5743</v>
      </c>
      <c r="F1424" s="405">
        <v>7.0000000000000007E-2</v>
      </c>
      <c r="G1424" s="405">
        <v>0.14000000000000001</v>
      </c>
      <c r="H1424" s="190" t="s">
        <v>1398</v>
      </c>
      <c r="I1424" s="131" t="s">
        <v>6005</v>
      </c>
      <c r="J1424" s="379"/>
    </row>
    <row r="1425" spans="1:10" ht="15" customHeight="1" x14ac:dyDescent="0.25">
      <c r="A1425" s="427">
        <v>262</v>
      </c>
      <c r="B1425" s="26" t="s">
        <v>8162</v>
      </c>
      <c r="C1425" s="74" t="s">
        <v>486</v>
      </c>
      <c r="D1425" s="74" t="s">
        <v>11</v>
      </c>
      <c r="E1425" s="74" t="s">
        <v>5743</v>
      </c>
      <c r="F1425" s="405">
        <v>0.2</v>
      </c>
      <c r="G1425" s="405">
        <v>0.36</v>
      </c>
      <c r="H1425" s="190" t="s">
        <v>1398</v>
      </c>
      <c r="I1425" s="138" t="s">
        <v>2268</v>
      </c>
      <c r="J1425" s="379"/>
    </row>
    <row r="1426" spans="1:10" ht="15" customHeight="1" x14ac:dyDescent="0.25">
      <c r="A1426" s="427">
        <v>263</v>
      </c>
      <c r="B1426" s="26" t="s">
        <v>8163</v>
      </c>
      <c r="C1426" s="74" t="s">
        <v>486</v>
      </c>
      <c r="D1426" s="74" t="s">
        <v>11</v>
      </c>
      <c r="E1426" s="74" t="s">
        <v>5743</v>
      </c>
      <c r="F1426" s="405">
        <v>0.25</v>
      </c>
      <c r="G1426" s="405">
        <v>0.5</v>
      </c>
      <c r="H1426" s="190" t="s">
        <v>1398</v>
      </c>
      <c r="I1426" s="131" t="s">
        <v>1659</v>
      </c>
      <c r="J1426" s="379"/>
    </row>
    <row r="1427" spans="1:10" ht="15" customHeight="1" x14ac:dyDescent="0.25">
      <c r="A1427" s="427">
        <v>264</v>
      </c>
      <c r="B1427" s="26" t="s">
        <v>1677</v>
      </c>
      <c r="C1427" s="74" t="s">
        <v>486</v>
      </c>
      <c r="D1427" s="74" t="s">
        <v>11</v>
      </c>
      <c r="E1427" s="74" t="s">
        <v>5743</v>
      </c>
      <c r="F1427" s="405">
        <v>0.39</v>
      </c>
      <c r="G1427" s="405">
        <v>0.78</v>
      </c>
      <c r="H1427" s="190" t="s">
        <v>1398</v>
      </c>
      <c r="I1427" s="138" t="s">
        <v>1400</v>
      </c>
      <c r="J1427" s="379"/>
    </row>
    <row r="1428" spans="1:10" ht="15" customHeight="1" x14ac:dyDescent="0.25">
      <c r="A1428" s="427">
        <v>265</v>
      </c>
      <c r="B1428" s="26" t="s">
        <v>8164</v>
      </c>
      <c r="C1428" s="74" t="s">
        <v>473</v>
      </c>
      <c r="D1428" s="74" t="s">
        <v>7922</v>
      </c>
      <c r="E1428" s="74" t="s">
        <v>5743</v>
      </c>
      <c r="F1428" s="405">
        <v>0.63</v>
      </c>
      <c r="G1428" s="405">
        <v>1.26</v>
      </c>
      <c r="H1428" s="190" t="s">
        <v>45</v>
      </c>
      <c r="I1428" s="71" t="s">
        <v>74</v>
      </c>
      <c r="J1428" s="379"/>
    </row>
    <row r="1429" spans="1:10" ht="15" customHeight="1" x14ac:dyDescent="0.25">
      <c r="A1429" s="427">
        <v>266</v>
      </c>
      <c r="B1429" s="26" t="s">
        <v>8165</v>
      </c>
      <c r="C1429" s="74" t="s">
        <v>473</v>
      </c>
      <c r="D1429" s="74" t="s">
        <v>11</v>
      </c>
      <c r="E1429" s="74" t="s">
        <v>5743</v>
      </c>
      <c r="F1429" s="405">
        <v>0.35</v>
      </c>
      <c r="G1429" s="405">
        <v>0.7</v>
      </c>
      <c r="H1429" s="190" t="s">
        <v>1398</v>
      </c>
      <c r="I1429" s="71" t="s">
        <v>1486</v>
      </c>
      <c r="J1429" s="379" t="s">
        <v>8166</v>
      </c>
    </row>
    <row r="1430" spans="1:10" ht="15" customHeight="1" x14ac:dyDescent="0.25">
      <c r="A1430" s="427">
        <v>267</v>
      </c>
      <c r="B1430" s="26" t="s">
        <v>8167</v>
      </c>
      <c r="C1430" s="74" t="s">
        <v>486</v>
      </c>
      <c r="D1430" s="74" t="s">
        <v>11</v>
      </c>
      <c r="E1430" s="74" t="s">
        <v>5743</v>
      </c>
      <c r="F1430" s="405">
        <v>0.15</v>
      </c>
      <c r="G1430" s="405">
        <v>0.3</v>
      </c>
      <c r="H1430" s="190" t="s">
        <v>1398</v>
      </c>
      <c r="I1430" s="71" t="s">
        <v>1408</v>
      </c>
      <c r="J1430" s="379"/>
    </row>
    <row r="1431" spans="1:10" ht="75" customHeight="1" x14ac:dyDescent="0.25">
      <c r="A1431" s="427">
        <v>268</v>
      </c>
      <c r="B1431" s="26" t="s">
        <v>8168</v>
      </c>
      <c r="C1431" s="74" t="s">
        <v>473</v>
      </c>
      <c r="D1431" s="74" t="s">
        <v>11</v>
      </c>
      <c r="E1431" s="74" t="s">
        <v>5743</v>
      </c>
      <c r="F1431" s="405">
        <v>0.67999999999999994</v>
      </c>
      <c r="G1431" s="405">
        <v>1.36</v>
      </c>
      <c r="H1431" s="190" t="s">
        <v>1398</v>
      </c>
      <c r="I1431" s="138" t="s">
        <v>1417</v>
      </c>
      <c r="J1431" s="379"/>
    </row>
    <row r="1432" spans="1:10" ht="15" customHeight="1" x14ac:dyDescent="0.25">
      <c r="A1432" s="427">
        <v>269</v>
      </c>
      <c r="B1432" s="26" t="s">
        <v>8169</v>
      </c>
      <c r="C1432" s="74" t="s">
        <v>470</v>
      </c>
      <c r="D1432" s="74" t="s">
        <v>11</v>
      </c>
      <c r="E1432" s="74" t="s">
        <v>5743</v>
      </c>
      <c r="F1432" s="405">
        <v>0.08</v>
      </c>
      <c r="G1432" s="405">
        <v>0.16</v>
      </c>
      <c r="H1432" s="190" t="s">
        <v>1398</v>
      </c>
      <c r="I1432" s="138" t="s">
        <v>1520</v>
      </c>
      <c r="J1432" s="379"/>
    </row>
    <row r="1433" spans="1:10" ht="15" customHeight="1" x14ac:dyDescent="0.25">
      <c r="A1433" s="427">
        <v>270</v>
      </c>
      <c r="B1433" s="26" t="s">
        <v>554</v>
      </c>
      <c r="C1433" s="74" t="s">
        <v>493</v>
      </c>
      <c r="D1433" s="74" t="s">
        <v>11</v>
      </c>
      <c r="E1433" s="74" t="s">
        <v>5743</v>
      </c>
      <c r="F1433" s="405">
        <v>0.75</v>
      </c>
      <c r="G1433" s="405">
        <v>1.5</v>
      </c>
      <c r="H1433" s="190" t="s">
        <v>1398</v>
      </c>
      <c r="I1433" s="138" t="s">
        <v>1520</v>
      </c>
      <c r="J1433" s="379"/>
    </row>
    <row r="1434" spans="1:10" ht="15" customHeight="1" x14ac:dyDescent="0.25">
      <c r="A1434" s="427">
        <v>271</v>
      </c>
      <c r="B1434" s="26" t="s">
        <v>8170</v>
      </c>
      <c r="C1434" s="74" t="s">
        <v>486</v>
      </c>
      <c r="D1434" s="74" t="s">
        <v>11</v>
      </c>
      <c r="E1434" s="74" t="s">
        <v>5743</v>
      </c>
      <c r="F1434" s="405">
        <v>0.1</v>
      </c>
      <c r="G1434" s="405">
        <v>0.2</v>
      </c>
      <c r="H1434" s="190" t="s">
        <v>1398</v>
      </c>
      <c r="I1434" s="138" t="s">
        <v>1482</v>
      </c>
      <c r="J1434" s="379"/>
    </row>
    <row r="1435" spans="1:10" ht="15" customHeight="1" x14ac:dyDescent="0.25">
      <c r="A1435" s="427">
        <v>272</v>
      </c>
      <c r="B1435" s="26" t="s">
        <v>8171</v>
      </c>
      <c r="C1435" s="74" t="s">
        <v>473</v>
      </c>
      <c r="D1435" s="74" t="s">
        <v>11</v>
      </c>
      <c r="E1435" s="74" t="s">
        <v>5743</v>
      </c>
      <c r="F1435" s="405">
        <v>0.04</v>
      </c>
      <c r="G1435" s="405">
        <v>0.08</v>
      </c>
      <c r="H1435" s="190" t="s">
        <v>1398</v>
      </c>
      <c r="I1435" s="138" t="s">
        <v>1486</v>
      </c>
      <c r="J1435" s="379"/>
    </row>
    <row r="1436" spans="1:10" ht="15" customHeight="1" x14ac:dyDescent="0.25">
      <c r="A1436" s="427">
        <v>273</v>
      </c>
      <c r="B1436" s="26" t="s">
        <v>8172</v>
      </c>
      <c r="C1436" s="74" t="s">
        <v>473</v>
      </c>
      <c r="D1436" s="74" t="s">
        <v>11</v>
      </c>
      <c r="E1436" s="74" t="s">
        <v>5743</v>
      </c>
      <c r="F1436" s="405">
        <v>1.9</v>
      </c>
      <c r="G1436" s="405">
        <v>3.8</v>
      </c>
      <c r="H1436" s="190" t="s">
        <v>1398</v>
      </c>
      <c r="I1436" s="138" t="s">
        <v>1486</v>
      </c>
      <c r="J1436" s="379"/>
    </row>
    <row r="1437" spans="1:10" ht="15" customHeight="1" x14ac:dyDescent="0.25">
      <c r="A1437" s="427">
        <v>274</v>
      </c>
      <c r="B1437" s="26" t="s">
        <v>8173</v>
      </c>
      <c r="C1437" s="74" t="s">
        <v>486</v>
      </c>
      <c r="D1437" s="74" t="s">
        <v>11</v>
      </c>
      <c r="E1437" s="74" t="s">
        <v>5743</v>
      </c>
      <c r="F1437" s="405">
        <v>0.25</v>
      </c>
      <c r="G1437" s="405">
        <v>0.5</v>
      </c>
      <c r="H1437" s="190" t="s">
        <v>1398</v>
      </c>
      <c r="I1437" s="138" t="s">
        <v>2268</v>
      </c>
      <c r="J1437" s="379"/>
    </row>
    <row r="1438" spans="1:10" ht="15" customHeight="1" x14ac:dyDescent="0.25">
      <c r="A1438" s="427">
        <v>275</v>
      </c>
      <c r="B1438" s="26" t="s">
        <v>8174</v>
      </c>
      <c r="C1438" s="74" t="s">
        <v>473</v>
      </c>
      <c r="D1438" s="74" t="s">
        <v>11</v>
      </c>
      <c r="E1438" s="74" t="s">
        <v>5743</v>
      </c>
      <c r="F1438" s="405">
        <v>0.49</v>
      </c>
      <c r="G1438" s="405">
        <v>0.8</v>
      </c>
      <c r="H1438" s="190" t="s">
        <v>1398</v>
      </c>
      <c r="I1438" s="138" t="s">
        <v>1486</v>
      </c>
      <c r="J1438" s="379"/>
    </row>
    <row r="1439" spans="1:10" ht="15" customHeight="1" x14ac:dyDescent="0.25">
      <c r="A1439" s="427">
        <v>276</v>
      </c>
      <c r="B1439" s="26" t="s">
        <v>8175</v>
      </c>
      <c r="C1439" s="74" t="s">
        <v>486</v>
      </c>
      <c r="D1439" s="74" t="s">
        <v>11</v>
      </c>
      <c r="E1439" s="74" t="s">
        <v>5743</v>
      </c>
      <c r="F1439" s="405">
        <v>0.12</v>
      </c>
      <c r="G1439" s="405">
        <v>0.24</v>
      </c>
      <c r="H1439" s="190" t="s">
        <v>1398</v>
      </c>
      <c r="I1439" s="131" t="s">
        <v>1659</v>
      </c>
      <c r="J1439" s="379"/>
    </row>
    <row r="1440" spans="1:10" x14ac:dyDescent="0.25">
      <c r="A1440" s="427">
        <v>277</v>
      </c>
      <c r="B1440" s="26" t="s">
        <v>8176</v>
      </c>
      <c r="C1440" s="74" t="s">
        <v>470</v>
      </c>
      <c r="D1440" s="74" t="s">
        <v>11</v>
      </c>
      <c r="E1440" s="74" t="s">
        <v>5743</v>
      </c>
      <c r="F1440" s="405">
        <v>0.2</v>
      </c>
      <c r="G1440" s="405">
        <v>0.4</v>
      </c>
      <c r="H1440" s="190" t="s">
        <v>1398</v>
      </c>
      <c r="I1440" s="138" t="s">
        <v>1520</v>
      </c>
      <c r="J1440" s="379"/>
    </row>
    <row r="1441" spans="1:10" ht="15" customHeight="1" x14ac:dyDescent="0.25">
      <c r="A1441" s="427">
        <v>278</v>
      </c>
      <c r="B1441" s="26" t="s">
        <v>8177</v>
      </c>
      <c r="C1441" s="74" t="s">
        <v>486</v>
      </c>
      <c r="D1441" s="74" t="s">
        <v>11</v>
      </c>
      <c r="E1441" s="74" t="s">
        <v>5743</v>
      </c>
      <c r="F1441" s="405">
        <v>3.35</v>
      </c>
      <c r="G1441" s="405">
        <v>6.7</v>
      </c>
      <c r="H1441" s="190" t="s">
        <v>1398</v>
      </c>
      <c r="I1441" s="138" t="s">
        <v>1400</v>
      </c>
      <c r="J1441" s="379"/>
    </row>
    <row r="1442" spans="1:10" ht="45" customHeight="1" x14ac:dyDescent="0.25">
      <c r="A1442" s="427">
        <v>279</v>
      </c>
      <c r="B1442" s="26" t="s">
        <v>8178</v>
      </c>
      <c r="C1442" s="74" t="s">
        <v>473</v>
      </c>
      <c r="D1442" s="74" t="s">
        <v>11</v>
      </c>
      <c r="E1442" s="74" t="s">
        <v>5743</v>
      </c>
      <c r="F1442" s="405">
        <v>0.53</v>
      </c>
      <c r="G1442" s="405">
        <v>1.06</v>
      </c>
      <c r="H1442" s="190" t="s">
        <v>1398</v>
      </c>
      <c r="I1442" s="71" t="s">
        <v>5866</v>
      </c>
      <c r="J1442" s="379"/>
    </row>
    <row r="1443" spans="1:10" ht="45" customHeight="1" x14ac:dyDescent="0.25">
      <c r="A1443" s="427">
        <v>280</v>
      </c>
      <c r="B1443" s="26" t="s">
        <v>8179</v>
      </c>
      <c r="C1443" s="74" t="s">
        <v>473</v>
      </c>
      <c r="D1443" s="74" t="s">
        <v>11</v>
      </c>
      <c r="E1443" s="74" t="s">
        <v>5743</v>
      </c>
      <c r="F1443" s="405">
        <v>7.4999999999999997E-2</v>
      </c>
      <c r="G1443" s="405">
        <v>0.15</v>
      </c>
      <c r="H1443" s="190" t="s">
        <v>1398</v>
      </c>
      <c r="I1443" s="71" t="s">
        <v>5866</v>
      </c>
      <c r="J1443" s="379"/>
    </row>
    <row r="1444" spans="1:10" ht="45" customHeight="1" x14ac:dyDescent="0.25">
      <c r="A1444" s="427">
        <v>281</v>
      </c>
      <c r="B1444" s="26" t="s">
        <v>8180</v>
      </c>
      <c r="C1444" s="74" t="s">
        <v>486</v>
      </c>
      <c r="D1444" s="74" t="s">
        <v>11</v>
      </c>
      <c r="E1444" s="74" t="s">
        <v>5743</v>
      </c>
      <c r="F1444" s="405">
        <v>0.88500000000000001</v>
      </c>
      <c r="G1444" s="405">
        <v>1.77</v>
      </c>
      <c r="H1444" s="190" t="s">
        <v>1398</v>
      </c>
      <c r="I1444" s="138" t="s">
        <v>2268</v>
      </c>
      <c r="J1444" s="379"/>
    </row>
    <row r="1445" spans="1:10" ht="15" customHeight="1" x14ac:dyDescent="0.25">
      <c r="A1445" s="427">
        <v>282</v>
      </c>
      <c r="B1445" s="26" t="s">
        <v>8181</v>
      </c>
      <c r="C1445" s="74" t="s">
        <v>486</v>
      </c>
      <c r="D1445" s="74" t="s">
        <v>11</v>
      </c>
      <c r="E1445" s="74" t="s">
        <v>5743</v>
      </c>
      <c r="F1445" s="405">
        <v>1.62</v>
      </c>
      <c r="G1445" s="405">
        <v>3.24</v>
      </c>
      <c r="H1445" s="190" t="s">
        <v>1398</v>
      </c>
      <c r="I1445" s="138" t="s">
        <v>1400</v>
      </c>
      <c r="J1445" s="379"/>
    </row>
    <row r="1446" spans="1:10" ht="30" customHeight="1" x14ac:dyDescent="0.25">
      <c r="A1446" s="427">
        <v>283</v>
      </c>
      <c r="B1446" s="26" t="s">
        <v>8182</v>
      </c>
      <c r="C1446" s="74" t="s">
        <v>473</v>
      </c>
      <c r="D1446" s="74" t="s">
        <v>11</v>
      </c>
      <c r="E1446" s="74" t="s">
        <v>5743</v>
      </c>
      <c r="F1446" s="405">
        <v>0.4</v>
      </c>
      <c r="G1446" s="405">
        <v>0.8</v>
      </c>
      <c r="H1446" s="190" t="s">
        <v>1398</v>
      </c>
      <c r="I1446" s="138" t="s">
        <v>1528</v>
      </c>
      <c r="J1446" s="379"/>
    </row>
    <row r="1447" spans="1:10" ht="15" customHeight="1" x14ac:dyDescent="0.25">
      <c r="A1447" s="427">
        <v>284</v>
      </c>
      <c r="B1447" s="26" t="s">
        <v>8183</v>
      </c>
      <c r="C1447" s="74" t="s">
        <v>470</v>
      </c>
      <c r="D1447" s="74" t="s">
        <v>11</v>
      </c>
      <c r="E1447" s="74" t="s">
        <v>5743</v>
      </c>
      <c r="F1447" s="405">
        <v>0.1</v>
      </c>
      <c r="G1447" s="405">
        <v>0.2</v>
      </c>
      <c r="H1447" s="190" t="s">
        <v>1398</v>
      </c>
      <c r="I1447" s="138" t="s">
        <v>1520</v>
      </c>
      <c r="J1447" s="379"/>
    </row>
    <row r="1448" spans="1:10" ht="30" customHeight="1" x14ac:dyDescent="0.25">
      <c r="A1448" s="427">
        <v>285</v>
      </c>
      <c r="B1448" s="26" t="s">
        <v>8184</v>
      </c>
      <c r="C1448" s="74" t="s">
        <v>486</v>
      </c>
      <c r="D1448" s="74" t="s">
        <v>11</v>
      </c>
      <c r="E1448" s="74" t="s">
        <v>5743</v>
      </c>
      <c r="F1448" s="405">
        <v>0.26</v>
      </c>
      <c r="G1448" s="405">
        <v>0.24</v>
      </c>
      <c r="H1448" s="190" t="s">
        <v>1398</v>
      </c>
      <c r="I1448" s="138" t="s">
        <v>2268</v>
      </c>
      <c r="J1448" s="379"/>
    </row>
    <row r="1449" spans="1:10" ht="15" customHeight="1" x14ac:dyDescent="0.25">
      <c r="A1449" s="427">
        <v>286</v>
      </c>
      <c r="B1449" s="26" t="s">
        <v>8185</v>
      </c>
      <c r="C1449" s="74" t="s">
        <v>486</v>
      </c>
      <c r="D1449" s="74" t="s">
        <v>11</v>
      </c>
      <c r="E1449" s="74" t="s">
        <v>5743</v>
      </c>
      <c r="F1449" s="405">
        <v>0.2</v>
      </c>
      <c r="G1449" s="405">
        <v>0.4</v>
      </c>
      <c r="H1449" s="190" t="s">
        <v>1398</v>
      </c>
      <c r="I1449" s="71" t="s">
        <v>1408</v>
      </c>
      <c r="J1449" s="379"/>
    </row>
    <row r="1450" spans="1:10" ht="15" customHeight="1" x14ac:dyDescent="0.25">
      <c r="A1450" s="427">
        <v>287</v>
      </c>
      <c r="B1450" s="26" t="s">
        <v>8186</v>
      </c>
      <c r="C1450" s="74" t="s">
        <v>486</v>
      </c>
      <c r="D1450" s="74" t="s">
        <v>11</v>
      </c>
      <c r="E1450" s="74" t="s">
        <v>5743</v>
      </c>
      <c r="F1450" s="405">
        <v>0.15</v>
      </c>
      <c r="G1450" s="405">
        <v>0.3</v>
      </c>
      <c r="H1450" s="190" t="s">
        <v>1398</v>
      </c>
      <c r="I1450" s="138" t="s">
        <v>1482</v>
      </c>
      <c r="J1450" s="379"/>
    </row>
    <row r="1451" spans="1:10" ht="15" customHeight="1" x14ac:dyDescent="0.25">
      <c r="A1451" s="427">
        <v>288</v>
      </c>
      <c r="B1451" s="26" t="s">
        <v>8187</v>
      </c>
      <c r="C1451" s="74" t="s">
        <v>473</v>
      </c>
      <c r="D1451" s="74" t="s">
        <v>11</v>
      </c>
      <c r="E1451" s="74" t="s">
        <v>5743</v>
      </c>
      <c r="F1451" s="405">
        <v>0.15</v>
      </c>
      <c r="G1451" s="405">
        <v>0.3</v>
      </c>
      <c r="H1451" s="190" t="s">
        <v>1398</v>
      </c>
      <c r="I1451" s="138" t="s">
        <v>1528</v>
      </c>
      <c r="J1451" s="379"/>
    </row>
    <row r="1452" spans="1:10" ht="15" customHeight="1" x14ac:dyDescent="0.25">
      <c r="A1452" s="427">
        <v>289</v>
      </c>
      <c r="B1452" s="26" t="s">
        <v>8188</v>
      </c>
      <c r="C1452" s="74" t="s">
        <v>473</v>
      </c>
      <c r="D1452" s="74" t="s">
        <v>11</v>
      </c>
      <c r="E1452" s="74" t="s">
        <v>5743</v>
      </c>
      <c r="F1452" s="405">
        <v>0.24</v>
      </c>
      <c r="G1452" s="405">
        <v>0.48</v>
      </c>
      <c r="H1452" s="190" t="s">
        <v>1398</v>
      </c>
      <c r="I1452" s="138" t="s">
        <v>5866</v>
      </c>
      <c r="J1452" s="379"/>
    </row>
    <row r="1453" spans="1:10" ht="30" customHeight="1" x14ac:dyDescent="0.25">
      <c r="A1453" s="427">
        <v>290</v>
      </c>
      <c r="B1453" s="26" t="s">
        <v>8189</v>
      </c>
      <c r="C1453" s="74" t="s">
        <v>473</v>
      </c>
      <c r="D1453" s="74" t="s">
        <v>7922</v>
      </c>
      <c r="E1453" s="74" t="s">
        <v>5743</v>
      </c>
      <c r="F1453" s="405">
        <v>1.105</v>
      </c>
      <c r="G1453" s="405">
        <v>2.21</v>
      </c>
      <c r="H1453" s="190" t="s">
        <v>45</v>
      </c>
      <c r="I1453" s="71" t="s">
        <v>74</v>
      </c>
      <c r="J1453" s="379"/>
    </row>
    <row r="1454" spans="1:10" ht="15" customHeight="1" x14ac:dyDescent="0.25">
      <c r="A1454" s="427">
        <v>291</v>
      </c>
      <c r="B1454" s="26" t="s">
        <v>8190</v>
      </c>
      <c r="C1454" s="74" t="s">
        <v>473</v>
      </c>
      <c r="D1454" s="74" t="s">
        <v>7922</v>
      </c>
      <c r="E1454" s="74" t="s">
        <v>5743</v>
      </c>
      <c r="F1454" s="405">
        <v>0.33500000000000002</v>
      </c>
      <c r="G1454" s="405">
        <v>0.67</v>
      </c>
      <c r="H1454" s="190" t="s">
        <v>45</v>
      </c>
      <c r="I1454" s="71" t="s">
        <v>74</v>
      </c>
      <c r="J1454" s="379"/>
    </row>
    <row r="1455" spans="1:10" ht="15" customHeight="1" x14ac:dyDescent="0.25">
      <c r="A1455" s="427">
        <v>292</v>
      </c>
      <c r="B1455" s="26" t="s">
        <v>8191</v>
      </c>
      <c r="C1455" s="74" t="s">
        <v>473</v>
      </c>
      <c r="D1455" s="74" t="s">
        <v>7922</v>
      </c>
      <c r="E1455" s="74" t="s">
        <v>5743</v>
      </c>
      <c r="F1455" s="405">
        <v>0.78</v>
      </c>
      <c r="G1455" s="405">
        <v>1.56</v>
      </c>
      <c r="H1455" s="190" t="s">
        <v>45</v>
      </c>
      <c r="I1455" s="71" t="s">
        <v>74</v>
      </c>
      <c r="J1455" s="379"/>
    </row>
    <row r="1456" spans="1:10" ht="15" customHeight="1" x14ac:dyDescent="0.25">
      <c r="A1456" s="427">
        <v>293</v>
      </c>
      <c r="B1456" s="26" t="s">
        <v>8192</v>
      </c>
      <c r="C1456" s="74" t="s">
        <v>486</v>
      </c>
      <c r="D1456" s="74" t="s">
        <v>11</v>
      </c>
      <c r="E1456" s="74" t="s">
        <v>5743</v>
      </c>
      <c r="F1456" s="405">
        <v>0.17</v>
      </c>
      <c r="G1456" s="405">
        <v>0.34</v>
      </c>
      <c r="H1456" s="190" t="s">
        <v>1398</v>
      </c>
      <c r="I1456" s="131" t="s">
        <v>1659</v>
      </c>
      <c r="J1456" s="379"/>
    </row>
    <row r="1457" spans="1:10" ht="15" customHeight="1" x14ac:dyDescent="0.25">
      <c r="A1457" s="427">
        <v>294</v>
      </c>
      <c r="B1457" s="26" t="s">
        <v>8193</v>
      </c>
      <c r="C1457" s="74" t="s">
        <v>473</v>
      </c>
      <c r="D1457" s="74" t="s">
        <v>11</v>
      </c>
      <c r="E1457" s="74" t="s">
        <v>5743</v>
      </c>
      <c r="F1457" s="405">
        <v>0.4</v>
      </c>
      <c r="G1457" s="405">
        <v>0.8</v>
      </c>
      <c r="H1457" s="190" t="s">
        <v>1398</v>
      </c>
      <c r="I1457" s="71" t="s">
        <v>1486</v>
      </c>
      <c r="J1457" s="379"/>
    </row>
    <row r="1458" spans="1:10" ht="15" customHeight="1" x14ac:dyDescent="0.25">
      <c r="A1458" s="427">
        <v>295</v>
      </c>
      <c r="B1458" s="26" t="s">
        <v>8194</v>
      </c>
      <c r="C1458" s="74" t="s">
        <v>470</v>
      </c>
      <c r="D1458" s="74" t="s">
        <v>11</v>
      </c>
      <c r="E1458" s="74" t="s">
        <v>5743</v>
      </c>
      <c r="F1458" s="405">
        <v>0.14000000000000001</v>
      </c>
      <c r="G1458" s="405">
        <v>0.28000000000000003</v>
      </c>
      <c r="H1458" s="190" t="s">
        <v>1398</v>
      </c>
      <c r="I1458" s="138" t="s">
        <v>1399</v>
      </c>
      <c r="J1458" s="379"/>
    </row>
    <row r="1459" spans="1:10" ht="15" customHeight="1" x14ac:dyDescent="0.25">
      <c r="A1459" s="427">
        <v>296</v>
      </c>
      <c r="B1459" s="26" t="s">
        <v>8195</v>
      </c>
      <c r="C1459" s="74" t="s">
        <v>470</v>
      </c>
      <c r="D1459" s="74" t="s">
        <v>11</v>
      </c>
      <c r="E1459" s="74" t="s">
        <v>5743</v>
      </c>
      <c r="F1459" s="405">
        <v>0.18</v>
      </c>
      <c r="G1459" s="405">
        <v>0.36</v>
      </c>
      <c r="H1459" s="190" t="s">
        <v>1398</v>
      </c>
      <c r="I1459" s="138" t="s">
        <v>1520</v>
      </c>
      <c r="J1459" s="379"/>
    </row>
    <row r="1460" spans="1:10" ht="15" customHeight="1" x14ac:dyDescent="0.25">
      <c r="A1460" s="427">
        <v>297</v>
      </c>
      <c r="B1460" s="26" t="s">
        <v>8196</v>
      </c>
      <c r="C1460" s="74" t="s">
        <v>486</v>
      </c>
      <c r="D1460" s="74" t="s">
        <v>11</v>
      </c>
      <c r="E1460" s="74" t="s">
        <v>5743</v>
      </c>
      <c r="F1460" s="405">
        <v>0.65</v>
      </c>
      <c r="G1460" s="405">
        <v>1.3</v>
      </c>
      <c r="H1460" s="190" t="s">
        <v>1398</v>
      </c>
      <c r="I1460" s="71" t="s">
        <v>1408</v>
      </c>
      <c r="J1460" s="379"/>
    </row>
    <row r="1461" spans="1:10" ht="45" x14ac:dyDescent="0.25">
      <c r="A1461" s="427">
        <v>298</v>
      </c>
      <c r="B1461" s="26" t="s">
        <v>8197</v>
      </c>
      <c r="C1461" s="74" t="s">
        <v>473</v>
      </c>
      <c r="D1461" s="74" t="s">
        <v>11</v>
      </c>
      <c r="E1461" s="74" t="s">
        <v>5743</v>
      </c>
      <c r="F1461" s="405">
        <v>1.35</v>
      </c>
      <c r="G1461" s="405">
        <v>2.7</v>
      </c>
      <c r="H1461" s="190" t="s">
        <v>1398</v>
      </c>
      <c r="I1461" s="131" t="s">
        <v>1417</v>
      </c>
      <c r="J1461" s="379" t="s">
        <v>8198</v>
      </c>
    </row>
    <row r="1462" spans="1:10" x14ac:dyDescent="0.25">
      <c r="A1462" s="427">
        <v>299</v>
      </c>
      <c r="B1462" s="26" t="s">
        <v>8199</v>
      </c>
      <c r="C1462" s="74" t="s">
        <v>473</v>
      </c>
      <c r="D1462" s="74" t="s">
        <v>11</v>
      </c>
      <c r="E1462" s="74" t="s">
        <v>5743</v>
      </c>
      <c r="F1462" s="405">
        <v>0.9</v>
      </c>
      <c r="G1462" s="405">
        <v>1.8</v>
      </c>
      <c r="H1462" s="190" t="s">
        <v>1398</v>
      </c>
      <c r="I1462" s="131" t="s">
        <v>1417</v>
      </c>
      <c r="J1462" s="379"/>
    </row>
    <row r="1463" spans="1:10" ht="15" customHeight="1" x14ac:dyDescent="0.25">
      <c r="A1463" s="427">
        <v>300</v>
      </c>
      <c r="B1463" s="26" t="s">
        <v>8200</v>
      </c>
      <c r="C1463" s="74" t="s">
        <v>473</v>
      </c>
      <c r="D1463" s="74" t="s">
        <v>11</v>
      </c>
      <c r="E1463" s="74" t="s">
        <v>5743</v>
      </c>
      <c r="F1463" s="405">
        <v>0.2</v>
      </c>
      <c r="G1463" s="405">
        <v>0.4</v>
      </c>
      <c r="H1463" s="190" t="s">
        <v>1398</v>
      </c>
      <c r="I1463" s="138" t="s">
        <v>5866</v>
      </c>
      <c r="J1463" s="379"/>
    </row>
    <row r="1464" spans="1:10" ht="30" customHeight="1" x14ac:dyDescent="0.25">
      <c r="A1464" s="427">
        <v>301</v>
      </c>
      <c r="B1464" s="26" t="s">
        <v>8201</v>
      </c>
      <c r="C1464" s="74" t="s">
        <v>470</v>
      </c>
      <c r="D1464" s="74" t="s">
        <v>11</v>
      </c>
      <c r="E1464" s="74" t="s">
        <v>5743</v>
      </c>
      <c r="F1464" s="405">
        <v>0.28000000000000003</v>
      </c>
      <c r="G1464" s="405">
        <v>0.56000000000000005</v>
      </c>
      <c r="H1464" s="190" t="s">
        <v>1398</v>
      </c>
      <c r="I1464" s="138" t="s">
        <v>1399</v>
      </c>
      <c r="J1464" s="379"/>
    </row>
    <row r="1465" spans="1:10" ht="15" customHeight="1" x14ac:dyDescent="0.25">
      <c r="A1465" s="427">
        <v>302</v>
      </c>
      <c r="B1465" s="26" t="s">
        <v>8202</v>
      </c>
      <c r="C1465" s="74" t="s">
        <v>470</v>
      </c>
      <c r="D1465" s="74" t="s">
        <v>11</v>
      </c>
      <c r="E1465" s="74" t="s">
        <v>5743</v>
      </c>
      <c r="F1465" s="405">
        <v>0.09</v>
      </c>
      <c r="G1465" s="405">
        <v>0.18</v>
      </c>
      <c r="H1465" s="190" t="s">
        <v>1398</v>
      </c>
      <c r="I1465" s="138" t="s">
        <v>1399</v>
      </c>
      <c r="J1465" s="379"/>
    </row>
    <row r="1466" spans="1:10" ht="15" customHeight="1" x14ac:dyDescent="0.25">
      <c r="A1466" s="427">
        <v>303</v>
      </c>
      <c r="B1466" s="26" t="s">
        <v>8203</v>
      </c>
      <c r="C1466" s="74" t="s">
        <v>473</v>
      </c>
      <c r="D1466" s="74" t="s">
        <v>11</v>
      </c>
      <c r="E1466" s="74" t="s">
        <v>5743</v>
      </c>
      <c r="F1466" s="405">
        <v>0.13</v>
      </c>
      <c r="G1466" s="405">
        <v>0.26</v>
      </c>
      <c r="H1466" s="190" t="s">
        <v>1398</v>
      </c>
      <c r="I1466" s="138" t="s">
        <v>5866</v>
      </c>
      <c r="J1466" s="379"/>
    </row>
    <row r="1467" spans="1:10" ht="15" customHeight="1" x14ac:dyDescent="0.25">
      <c r="A1467" s="427">
        <v>304</v>
      </c>
      <c r="B1467" s="26" t="s">
        <v>8204</v>
      </c>
      <c r="C1467" s="74" t="s">
        <v>493</v>
      </c>
      <c r="D1467" s="74" t="s">
        <v>11</v>
      </c>
      <c r="E1467" s="74" t="s">
        <v>5743</v>
      </c>
      <c r="F1467" s="405">
        <v>0.35</v>
      </c>
      <c r="G1467" s="405">
        <v>0.7</v>
      </c>
      <c r="H1467" s="190" t="s">
        <v>1398</v>
      </c>
      <c r="I1467" s="138" t="s">
        <v>1528</v>
      </c>
      <c r="J1467" s="379"/>
    </row>
    <row r="1468" spans="1:10" ht="15" customHeight="1" x14ac:dyDescent="0.25">
      <c r="A1468" s="427">
        <v>305</v>
      </c>
      <c r="B1468" s="26" t="s">
        <v>8205</v>
      </c>
      <c r="C1468" s="74" t="s">
        <v>473</v>
      </c>
      <c r="D1468" s="74" t="s">
        <v>11</v>
      </c>
      <c r="E1468" s="74" t="s">
        <v>5743</v>
      </c>
      <c r="F1468" s="405">
        <v>0.31</v>
      </c>
      <c r="G1468" s="405">
        <v>0.3</v>
      </c>
      <c r="H1468" s="190" t="s">
        <v>1398</v>
      </c>
      <c r="I1468" s="138" t="s">
        <v>1528</v>
      </c>
      <c r="J1468" s="379"/>
    </row>
    <row r="1469" spans="1:10" ht="15" customHeight="1" x14ac:dyDescent="0.25">
      <c r="A1469" s="427">
        <v>306</v>
      </c>
      <c r="B1469" s="26" t="s">
        <v>8206</v>
      </c>
      <c r="C1469" s="74" t="s">
        <v>473</v>
      </c>
      <c r="D1469" s="74" t="s">
        <v>11</v>
      </c>
      <c r="E1469" s="74" t="s">
        <v>5743</v>
      </c>
      <c r="F1469" s="405">
        <v>1.45</v>
      </c>
      <c r="G1469" s="405">
        <v>0.8</v>
      </c>
      <c r="H1469" s="190" t="s">
        <v>1398</v>
      </c>
      <c r="I1469" s="138" t="s">
        <v>1528</v>
      </c>
      <c r="J1469" s="419"/>
    </row>
    <row r="1470" spans="1:10" ht="15" customHeight="1" x14ac:dyDescent="0.25">
      <c r="A1470" s="427">
        <v>307</v>
      </c>
      <c r="B1470" s="26" t="s">
        <v>8207</v>
      </c>
      <c r="C1470" s="74" t="s">
        <v>486</v>
      </c>
      <c r="D1470" s="74" t="s">
        <v>11</v>
      </c>
      <c r="E1470" s="74" t="s">
        <v>5743</v>
      </c>
      <c r="F1470" s="405">
        <v>0.35</v>
      </c>
      <c r="G1470" s="405">
        <v>0.7</v>
      </c>
      <c r="H1470" s="190" t="s">
        <v>1398</v>
      </c>
      <c r="I1470" s="138" t="s">
        <v>1482</v>
      </c>
      <c r="J1470" s="379"/>
    </row>
    <row r="1471" spans="1:10" ht="15" customHeight="1" x14ac:dyDescent="0.25">
      <c r="A1471" s="427">
        <v>308</v>
      </c>
      <c r="B1471" s="26" t="s">
        <v>3067</v>
      </c>
      <c r="C1471" s="74" t="s">
        <v>473</v>
      </c>
      <c r="D1471" s="74" t="s">
        <v>11</v>
      </c>
      <c r="E1471" s="74" t="s">
        <v>5743</v>
      </c>
      <c r="F1471" s="405">
        <v>0.5</v>
      </c>
      <c r="G1471" s="405">
        <v>0.5</v>
      </c>
      <c r="H1471" s="190" t="s">
        <v>1398</v>
      </c>
      <c r="I1471" s="138" t="s">
        <v>1528</v>
      </c>
      <c r="J1471" s="379"/>
    </row>
    <row r="1472" spans="1:10" ht="15" customHeight="1" x14ac:dyDescent="0.25">
      <c r="A1472" s="427">
        <v>309</v>
      </c>
      <c r="B1472" s="26" t="s">
        <v>8208</v>
      </c>
      <c r="C1472" s="74" t="s">
        <v>473</v>
      </c>
      <c r="D1472" s="74" t="s">
        <v>11</v>
      </c>
      <c r="E1472" s="74" t="s">
        <v>5743</v>
      </c>
      <c r="F1472" s="405">
        <v>0.45</v>
      </c>
      <c r="G1472" s="405">
        <v>0.9</v>
      </c>
      <c r="H1472" s="190" t="s">
        <v>1398</v>
      </c>
      <c r="I1472" s="138" t="s">
        <v>5866</v>
      </c>
      <c r="J1472" s="379"/>
    </row>
    <row r="1473" spans="1:10" ht="15" customHeight="1" x14ac:dyDescent="0.25">
      <c r="A1473" s="427">
        <v>310</v>
      </c>
      <c r="B1473" s="26" t="s">
        <v>8209</v>
      </c>
      <c r="C1473" s="74" t="s">
        <v>473</v>
      </c>
      <c r="D1473" s="74" t="s">
        <v>11</v>
      </c>
      <c r="E1473" s="74" t="s">
        <v>5743</v>
      </c>
      <c r="F1473" s="405">
        <v>0.22</v>
      </c>
      <c r="G1473" s="405">
        <v>0.44</v>
      </c>
      <c r="H1473" s="190" t="s">
        <v>1398</v>
      </c>
      <c r="I1473" s="138" t="s">
        <v>5866</v>
      </c>
      <c r="J1473" s="379"/>
    </row>
    <row r="1474" spans="1:10" ht="15" customHeight="1" x14ac:dyDescent="0.25">
      <c r="A1474" s="427">
        <v>311</v>
      </c>
      <c r="B1474" s="26" t="s">
        <v>8210</v>
      </c>
      <c r="C1474" s="74" t="s">
        <v>470</v>
      </c>
      <c r="D1474" s="74" t="s">
        <v>11</v>
      </c>
      <c r="E1474" s="74" t="s">
        <v>5743</v>
      </c>
      <c r="F1474" s="405">
        <v>0.13</v>
      </c>
      <c r="G1474" s="405">
        <v>0.26</v>
      </c>
      <c r="H1474" s="190" t="s">
        <v>1398</v>
      </c>
      <c r="I1474" s="138" t="s">
        <v>1520</v>
      </c>
      <c r="J1474" s="379"/>
    </row>
    <row r="1475" spans="1:10" ht="15" customHeight="1" x14ac:dyDescent="0.25">
      <c r="A1475" s="427">
        <v>312</v>
      </c>
      <c r="B1475" s="26" t="s">
        <v>8211</v>
      </c>
      <c r="C1475" s="74" t="s">
        <v>470</v>
      </c>
      <c r="D1475" s="74" t="s">
        <v>11</v>
      </c>
      <c r="E1475" s="74" t="s">
        <v>5743</v>
      </c>
      <c r="F1475" s="405">
        <v>0.14000000000000001</v>
      </c>
      <c r="G1475" s="405">
        <v>0.28000000000000003</v>
      </c>
      <c r="H1475" s="190" t="s">
        <v>1398</v>
      </c>
      <c r="I1475" s="138" t="s">
        <v>1520</v>
      </c>
      <c r="J1475" s="379"/>
    </row>
    <row r="1476" spans="1:10" ht="15" customHeight="1" x14ac:dyDescent="0.25">
      <c r="A1476" s="427">
        <v>313</v>
      </c>
      <c r="B1476" s="26" t="s">
        <v>1690</v>
      </c>
      <c r="C1476" s="74" t="s">
        <v>791</v>
      </c>
      <c r="D1476" s="74" t="s">
        <v>7922</v>
      </c>
      <c r="E1476" s="74" t="s">
        <v>5743</v>
      </c>
      <c r="F1476" s="405">
        <v>0.35</v>
      </c>
      <c r="G1476" s="405">
        <v>0.7</v>
      </c>
      <c r="H1476" s="190" t="s">
        <v>45</v>
      </c>
      <c r="I1476" s="71" t="s">
        <v>74</v>
      </c>
      <c r="J1476" s="379"/>
    </row>
    <row r="1477" spans="1:10" ht="15" customHeight="1" x14ac:dyDescent="0.25">
      <c r="A1477" s="427">
        <v>314</v>
      </c>
      <c r="B1477" s="26" t="s">
        <v>8212</v>
      </c>
      <c r="C1477" s="74" t="s">
        <v>473</v>
      </c>
      <c r="D1477" s="74" t="s">
        <v>11</v>
      </c>
      <c r="E1477" s="74" t="s">
        <v>5743</v>
      </c>
      <c r="F1477" s="405">
        <v>0.26</v>
      </c>
      <c r="G1477" s="405">
        <v>0.52</v>
      </c>
      <c r="H1477" s="190" t="s">
        <v>1398</v>
      </c>
      <c r="I1477" s="138" t="s">
        <v>1417</v>
      </c>
      <c r="J1477" s="379"/>
    </row>
    <row r="1478" spans="1:10" ht="15" customHeight="1" x14ac:dyDescent="0.25">
      <c r="A1478" s="427">
        <v>315</v>
      </c>
      <c r="B1478" s="26" t="s">
        <v>8213</v>
      </c>
      <c r="C1478" s="74" t="s">
        <v>486</v>
      </c>
      <c r="D1478" s="74" t="s">
        <v>11</v>
      </c>
      <c r="E1478" s="74" t="s">
        <v>5743</v>
      </c>
      <c r="F1478" s="405">
        <v>0.375</v>
      </c>
      <c r="G1478" s="405">
        <v>0.75</v>
      </c>
      <c r="H1478" s="190" t="s">
        <v>1398</v>
      </c>
      <c r="I1478" s="138" t="s">
        <v>2268</v>
      </c>
      <c r="J1478" s="379"/>
    </row>
    <row r="1479" spans="1:10" ht="15" customHeight="1" x14ac:dyDescent="0.25">
      <c r="A1479" s="427">
        <v>316</v>
      </c>
      <c r="B1479" s="26" t="s">
        <v>8214</v>
      </c>
      <c r="C1479" s="74" t="s">
        <v>486</v>
      </c>
      <c r="D1479" s="74" t="s">
        <v>11</v>
      </c>
      <c r="E1479" s="74" t="s">
        <v>5743</v>
      </c>
      <c r="F1479" s="405">
        <v>0.95</v>
      </c>
      <c r="G1479" s="405">
        <v>1.9</v>
      </c>
      <c r="H1479" s="190" t="s">
        <v>1398</v>
      </c>
      <c r="I1479" s="138" t="s">
        <v>1482</v>
      </c>
      <c r="J1479" s="379"/>
    </row>
    <row r="1480" spans="1:10" ht="15" customHeight="1" x14ac:dyDescent="0.25">
      <c r="A1480" s="427">
        <v>317</v>
      </c>
      <c r="B1480" s="26" t="s">
        <v>8215</v>
      </c>
      <c r="C1480" s="74" t="s">
        <v>470</v>
      </c>
      <c r="D1480" s="74" t="s">
        <v>11</v>
      </c>
      <c r="E1480" s="74" t="s">
        <v>5743</v>
      </c>
      <c r="F1480" s="405">
        <v>0.06</v>
      </c>
      <c r="G1480" s="405">
        <v>0.12</v>
      </c>
      <c r="H1480" s="190" t="s">
        <v>1398</v>
      </c>
      <c r="I1480" s="138" t="s">
        <v>1482</v>
      </c>
      <c r="J1480" s="379"/>
    </row>
    <row r="1481" spans="1:10" ht="15" customHeight="1" x14ac:dyDescent="0.25">
      <c r="A1481" s="427">
        <v>318</v>
      </c>
      <c r="B1481" s="26" t="s">
        <v>8216</v>
      </c>
      <c r="C1481" s="74" t="s">
        <v>486</v>
      </c>
      <c r="D1481" s="74" t="s">
        <v>11</v>
      </c>
      <c r="E1481" s="74" t="s">
        <v>5743</v>
      </c>
      <c r="F1481" s="405">
        <v>0.31</v>
      </c>
      <c r="G1481" s="405">
        <v>0.62</v>
      </c>
      <c r="H1481" s="190" t="s">
        <v>1398</v>
      </c>
      <c r="I1481" s="71" t="s">
        <v>1408</v>
      </c>
      <c r="J1481" s="379"/>
    </row>
    <row r="1482" spans="1:10" ht="30" customHeight="1" x14ac:dyDescent="0.25">
      <c r="A1482" s="427">
        <v>319</v>
      </c>
      <c r="B1482" s="26" t="s">
        <v>8217</v>
      </c>
      <c r="C1482" s="74" t="s">
        <v>486</v>
      </c>
      <c r="D1482" s="74" t="s">
        <v>11</v>
      </c>
      <c r="E1482" s="74" t="s">
        <v>5743</v>
      </c>
      <c r="F1482" s="405">
        <v>0.1</v>
      </c>
      <c r="G1482" s="405">
        <v>0.2</v>
      </c>
      <c r="H1482" s="190" t="s">
        <v>1398</v>
      </c>
      <c r="I1482" s="71" t="s">
        <v>1408</v>
      </c>
      <c r="J1482" s="379"/>
    </row>
    <row r="1483" spans="1:10" ht="15" customHeight="1" x14ac:dyDescent="0.25">
      <c r="A1483" s="427">
        <v>320</v>
      </c>
      <c r="B1483" s="26" t="s">
        <v>572</v>
      </c>
      <c r="C1483" s="74" t="s">
        <v>470</v>
      </c>
      <c r="D1483" s="74" t="s">
        <v>11</v>
      </c>
      <c r="E1483" s="74" t="s">
        <v>5743</v>
      </c>
      <c r="F1483" s="405">
        <v>0.53</v>
      </c>
      <c r="G1483" s="405">
        <v>1.06</v>
      </c>
      <c r="H1483" s="190" t="s">
        <v>1398</v>
      </c>
      <c r="I1483" s="138" t="s">
        <v>1399</v>
      </c>
      <c r="J1483" s="379"/>
    </row>
    <row r="1484" spans="1:10" ht="15" customHeight="1" x14ac:dyDescent="0.25">
      <c r="A1484" s="427">
        <v>321</v>
      </c>
      <c r="B1484" s="26" t="s">
        <v>8218</v>
      </c>
      <c r="C1484" s="74" t="s">
        <v>486</v>
      </c>
      <c r="D1484" s="74" t="s">
        <v>11</v>
      </c>
      <c r="E1484" s="74" t="s">
        <v>5743</v>
      </c>
      <c r="F1484" s="405">
        <v>0.12</v>
      </c>
      <c r="G1484" s="405">
        <v>0.24</v>
      </c>
      <c r="H1484" s="190" t="s">
        <v>1398</v>
      </c>
      <c r="I1484" s="138" t="s">
        <v>1482</v>
      </c>
      <c r="J1484" s="379"/>
    </row>
    <row r="1485" spans="1:10" ht="15" customHeight="1" x14ac:dyDescent="0.25">
      <c r="A1485" s="427">
        <v>322</v>
      </c>
      <c r="B1485" s="26" t="s">
        <v>8219</v>
      </c>
      <c r="C1485" s="74" t="s">
        <v>486</v>
      </c>
      <c r="D1485" s="74" t="s">
        <v>11</v>
      </c>
      <c r="E1485" s="74" t="s">
        <v>5743</v>
      </c>
      <c r="F1485" s="405">
        <v>0.19</v>
      </c>
      <c r="G1485" s="405">
        <v>0.38</v>
      </c>
      <c r="H1485" s="190" t="s">
        <v>1398</v>
      </c>
      <c r="I1485" s="138" t="s">
        <v>1400</v>
      </c>
      <c r="J1485" s="379"/>
    </row>
    <row r="1486" spans="1:10" ht="15" customHeight="1" x14ac:dyDescent="0.25">
      <c r="A1486" s="427">
        <v>323</v>
      </c>
      <c r="B1486" s="26" t="s">
        <v>8220</v>
      </c>
      <c r="C1486" s="74" t="s">
        <v>486</v>
      </c>
      <c r="D1486" s="74" t="s">
        <v>11</v>
      </c>
      <c r="E1486" s="74" t="s">
        <v>5743</v>
      </c>
      <c r="F1486" s="405">
        <v>0.13</v>
      </c>
      <c r="G1486" s="405">
        <v>0.26</v>
      </c>
      <c r="H1486" s="190" t="s">
        <v>1398</v>
      </c>
      <c r="I1486" s="138" t="s">
        <v>1400</v>
      </c>
      <c r="J1486" s="379"/>
    </row>
    <row r="1487" spans="1:10" ht="15" customHeight="1" x14ac:dyDescent="0.25">
      <c r="A1487" s="427">
        <v>324</v>
      </c>
      <c r="B1487" s="26" t="s">
        <v>8221</v>
      </c>
      <c r="C1487" s="74" t="s">
        <v>486</v>
      </c>
      <c r="D1487" s="74" t="s">
        <v>11</v>
      </c>
      <c r="E1487" s="74" t="s">
        <v>5743</v>
      </c>
      <c r="F1487" s="405">
        <v>0.1</v>
      </c>
      <c r="G1487" s="405">
        <v>0.2</v>
      </c>
      <c r="H1487" s="190" t="s">
        <v>1398</v>
      </c>
      <c r="I1487" s="138" t="s">
        <v>2268</v>
      </c>
      <c r="J1487" s="379"/>
    </row>
    <row r="1488" spans="1:10" ht="30" customHeight="1" x14ac:dyDescent="0.25">
      <c r="A1488" s="427">
        <v>325</v>
      </c>
      <c r="B1488" s="26" t="s">
        <v>8222</v>
      </c>
      <c r="C1488" s="74" t="s">
        <v>486</v>
      </c>
      <c r="D1488" s="74" t="s">
        <v>11</v>
      </c>
      <c r="E1488" s="74" t="s">
        <v>5743</v>
      </c>
      <c r="F1488" s="405">
        <v>0.6</v>
      </c>
      <c r="G1488" s="405">
        <v>1.2</v>
      </c>
      <c r="H1488" s="190" t="s">
        <v>1398</v>
      </c>
      <c r="I1488" s="138" t="s">
        <v>1400</v>
      </c>
      <c r="J1488" s="379"/>
    </row>
    <row r="1489" spans="1:10" ht="15" customHeight="1" x14ac:dyDescent="0.25">
      <c r="A1489" s="427">
        <v>326</v>
      </c>
      <c r="B1489" s="26" t="s">
        <v>8223</v>
      </c>
      <c r="C1489" s="74" t="s">
        <v>473</v>
      </c>
      <c r="D1489" s="74" t="s">
        <v>11</v>
      </c>
      <c r="E1489" s="74" t="s">
        <v>5743</v>
      </c>
      <c r="F1489" s="405">
        <v>0.21</v>
      </c>
      <c r="G1489" s="405">
        <v>0.42</v>
      </c>
      <c r="H1489" s="190" t="s">
        <v>1398</v>
      </c>
      <c r="I1489" s="71" t="s">
        <v>1486</v>
      </c>
      <c r="J1489" s="379"/>
    </row>
    <row r="1490" spans="1:10" ht="15" customHeight="1" x14ac:dyDescent="0.25">
      <c r="A1490" s="427">
        <v>327</v>
      </c>
      <c r="B1490" s="26" t="s">
        <v>8224</v>
      </c>
      <c r="C1490" s="74" t="s">
        <v>486</v>
      </c>
      <c r="D1490" s="74" t="s">
        <v>11</v>
      </c>
      <c r="E1490" s="74" t="s">
        <v>5743</v>
      </c>
      <c r="F1490" s="405">
        <v>0.4</v>
      </c>
      <c r="G1490" s="405">
        <v>0.8</v>
      </c>
      <c r="H1490" s="190" t="s">
        <v>1398</v>
      </c>
      <c r="I1490" s="138" t="s">
        <v>1482</v>
      </c>
      <c r="J1490" s="379"/>
    </row>
    <row r="1491" spans="1:10" ht="15" customHeight="1" x14ac:dyDescent="0.25">
      <c r="A1491" s="427">
        <v>328</v>
      </c>
      <c r="B1491" s="26" t="s">
        <v>1691</v>
      </c>
      <c r="C1491" s="74" t="s">
        <v>486</v>
      </c>
      <c r="D1491" s="74" t="s">
        <v>11</v>
      </c>
      <c r="E1491" s="74" t="s">
        <v>5743</v>
      </c>
      <c r="F1491" s="405">
        <v>1.1000000000000001</v>
      </c>
      <c r="G1491" s="405">
        <v>2.2000000000000002</v>
      </c>
      <c r="H1491" s="190" t="s">
        <v>1398</v>
      </c>
      <c r="I1491" s="71" t="s">
        <v>1399</v>
      </c>
      <c r="J1491" s="379"/>
    </row>
    <row r="1492" spans="1:10" ht="15" customHeight="1" x14ac:dyDescent="0.25">
      <c r="A1492" s="427">
        <v>329</v>
      </c>
      <c r="B1492" s="26" t="s">
        <v>8225</v>
      </c>
      <c r="C1492" s="74" t="s">
        <v>473</v>
      </c>
      <c r="D1492" s="74" t="s">
        <v>11</v>
      </c>
      <c r="E1492" s="74" t="s">
        <v>5743</v>
      </c>
      <c r="F1492" s="405">
        <v>0.13</v>
      </c>
      <c r="G1492" s="405">
        <v>0.26</v>
      </c>
      <c r="H1492" s="190" t="s">
        <v>1398</v>
      </c>
      <c r="I1492" s="138" t="s">
        <v>1417</v>
      </c>
      <c r="J1492" s="379"/>
    </row>
    <row r="1493" spans="1:10" ht="15" customHeight="1" x14ac:dyDescent="0.25">
      <c r="A1493" s="427">
        <v>330</v>
      </c>
      <c r="B1493" s="26" t="s">
        <v>8226</v>
      </c>
      <c r="C1493" s="74" t="s">
        <v>486</v>
      </c>
      <c r="D1493" s="74" t="s">
        <v>11</v>
      </c>
      <c r="E1493" s="74" t="s">
        <v>5743</v>
      </c>
      <c r="F1493" s="405">
        <v>0.3</v>
      </c>
      <c r="G1493" s="405">
        <v>0.6</v>
      </c>
      <c r="H1493" s="190" t="s">
        <v>1398</v>
      </c>
      <c r="I1493" s="131" t="s">
        <v>1408</v>
      </c>
      <c r="J1493" s="379"/>
    </row>
    <row r="1494" spans="1:10" ht="15" customHeight="1" x14ac:dyDescent="0.25">
      <c r="A1494" s="427">
        <v>331</v>
      </c>
      <c r="B1494" s="26" t="s">
        <v>8227</v>
      </c>
      <c r="C1494" s="74" t="s">
        <v>470</v>
      </c>
      <c r="D1494" s="74" t="s">
        <v>11</v>
      </c>
      <c r="E1494" s="74" t="s">
        <v>5743</v>
      </c>
      <c r="F1494" s="405">
        <v>0.3</v>
      </c>
      <c r="G1494" s="405">
        <v>0.6</v>
      </c>
      <c r="H1494" s="190" t="s">
        <v>1398</v>
      </c>
      <c r="I1494" s="138" t="s">
        <v>1520</v>
      </c>
      <c r="J1494" s="379"/>
    </row>
    <row r="1495" spans="1:10" ht="15" customHeight="1" x14ac:dyDescent="0.25">
      <c r="A1495" s="427">
        <v>332</v>
      </c>
      <c r="B1495" s="26" t="s">
        <v>8228</v>
      </c>
      <c r="C1495" s="74" t="s">
        <v>486</v>
      </c>
      <c r="D1495" s="74" t="s">
        <v>11</v>
      </c>
      <c r="E1495" s="74" t="s">
        <v>5743</v>
      </c>
      <c r="F1495" s="405">
        <v>0.5</v>
      </c>
      <c r="G1495" s="405">
        <v>1</v>
      </c>
      <c r="H1495" s="190" t="s">
        <v>1398</v>
      </c>
      <c r="I1495" s="138" t="s">
        <v>1482</v>
      </c>
      <c r="J1495" s="379"/>
    </row>
    <row r="1496" spans="1:10" ht="15" customHeight="1" x14ac:dyDescent="0.25">
      <c r="A1496" s="427">
        <v>333</v>
      </c>
      <c r="B1496" s="26" t="s">
        <v>8229</v>
      </c>
      <c r="C1496" s="74" t="s">
        <v>486</v>
      </c>
      <c r="D1496" s="74" t="s">
        <v>11</v>
      </c>
      <c r="E1496" s="74" t="s">
        <v>5743</v>
      </c>
      <c r="F1496" s="405">
        <v>0.19</v>
      </c>
      <c r="G1496" s="405">
        <v>0.38</v>
      </c>
      <c r="H1496" s="190" t="s">
        <v>1398</v>
      </c>
      <c r="I1496" s="138" t="s">
        <v>1400</v>
      </c>
      <c r="J1496" s="379"/>
    </row>
    <row r="1497" spans="1:10" ht="15" customHeight="1" x14ac:dyDescent="0.25">
      <c r="A1497" s="427">
        <v>334</v>
      </c>
      <c r="B1497" s="26" t="s">
        <v>8230</v>
      </c>
      <c r="C1497" s="74" t="s">
        <v>473</v>
      </c>
      <c r="D1497" s="74" t="s">
        <v>11</v>
      </c>
      <c r="E1497" s="74" t="s">
        <v>5743</v>
      </c>
      <c r="F1497" s="405">
        <v>0.21</v>
      </c>
      <c r="G1497" s="405">
        <v>0.42</v>
      </c>
      <c r="H1497" s="190" t="s">
        <v>1398</v>
      </c>
      <c r="I1497" s="138" t="s">
        <v>1417</v>
      </c>
      <c r="J1497" s="379"/>
    </row>
    <row r="1498" spans="1:10" ht="15" customHeight="1" x14ac:dyDescent="0.25">
      <c r="A1498" s="427">
        <v>335</v>
      </c>
      <c r="B1498" s="26" t="s">
        <v>8231</v>
      </c>
      <c r="C1498" s="74" t="s">
        <v>473</v>
      </c>
      <c r="D1498" s="74" t="s">
        <v>11</v>
      </c>
      <c r="E1498" s="74" t="s">
        <v>5743</v>
      </c>
      <c r="F1498" s="405">
        <v>0.39</v>
      </c>
      <c r="G1498" s="405">
        <v>0.78</v>
      </c>
      <c r="H1498" s="190" t="s">
        <v>1398</v>
      </c>
      <c r="I1498" s="138" t="s">
        <v>1528</v>
      </c>
      <c r="J1498" s="379"/>
    </row>
    <row r="1499" spans="1:10" ht="15" customHeight="1" x14ac:dyDescent="0.25">
      <c r="A1499" s="427">
        <v>336</v>
      </c>
      <c r="B1499" s="26" t="s">
        <v>8232</v>
      </c>
      <c r="C1499" s="74" t="s">
        <v>486</v>
      </c>
      <c r="D1499" s="74" t="s">
        <v>11</v>
      </c>
      <c r="E1499" s="74" t="s">
        <v>5743</v>
      </c>
      <c r="F1499" s="405">
        <v>0.22</v>
      </c>
      <c r="G1499" s="405">
        <v>0.44</v>
      </c>
      <c r="H1499" s="190" t="s">
        <v>1398</v>
      </c>
      <c r="I1499" s="138" t="s">
        <v>1400</v>
      </c>
      <c r="J1499" s="379"/>
    </row>
    <row r="1500" spans="1:10" ht="15" customHeight="1" x14ac:dyDescent="0.25">
      <c r="A1500" s="427">
        <v>337</v>
      </c>
      <c r="B1500" s="26" t="s">
        <v>8233</v>
      </c>
      <c r="C1500" s="74" t="s">
        <v>486</v>
      </c>
      <c r="D1500" s="74" t="s">
        <v>11</v>
      </c>
      <c r="E1500" s="74" t="s">
        <v>5743</v>
      </c>
      <c r="F1500" s="405">
        <v>1.26</v>
      </c>
      <c r="G1500" s="405">
        <v>2.52</v>
      </c>
      <c r="H1500" s="190" t="s">
        <v>1398</v>
      </c>
      <c r="I1500" s="138" t="s">
        <v>1400</v>
      </c>
      <c r="J1500" s="379"/>
    </row>
    <row r="1501" spans="1:10" ht="15" customHeight="1" x14ac:dyDescent="0.25">
      <c r="A1501" s="427">
        <v>338</v>
      </c>
      <c r="B1501" s="26" t="s">
        <v>8234</v>
      </c>
      <c r="C1501" s="74" t="s">
        <v>473</v>
      </c>
      <c r="D1501" s="74" t="s">
        <v>11</v>
      </c>
      <c r="E1501" s="74" t="s">
        <v>5743</v>
      </c>
      <c r="F1501" s="405">
        <v>0.06</v>
      </c>
      <c r="G1501" s="405">
        <v>0.12</v>
      </c>
      <c r="H1501" s="190" t="s">
        <v>1398</v>
      </c>
      <c r="I1501" s="138" t="s">
        <v>1528</v>
      </c>
      <c r="J1501" s="379"/>
    </row>
    <row r="1502" spans="1:10" ht="15" customHeight="1" x14ac:dyDescent="0.25">
      <c r="A1502" s="427">
        <v>339</v>
      </c>
      <c r="B1502" s="26" t="s">
        <v>8235</v>
      </c>
      <c r="C1502" s="74" t="s">
        <v>473</v>
      </c>
      <c r="D1502" s="74" t="s">
        <v>11</v>
      </c>
      <c r="E1502" s="74" t="s">
        <v>5743</v>
      </c>
      <c r="F1502" s="405">
        <v>0.16</v>
      </c>
      <c r="G1502" s="405">
        <v>0.32</v>
      </c>
      <c r="H1502" s="190" t="s">
        <v>1398</v>
      </c>
      <c r="I1502" s="138" t="s">
        <v>5866</v>
      </c>
      <c r="J1502" s="379"/>
    </row>
    <row r="1503" spans="1:10" ht="15" customHeight="1" x14ac:dyDescent="0.25">
      <c r="A1503" s="427">
        <v>340</v>
      </c>
      <c r="B1503" s="26" t="s">
        <v>8236</v>
      </c>
      <c r="C1503" s="74" t="s">
        <v>470</v>
      </c>
      <c r="D1503" s="74" t="s">
        <v>11</v>
      </c>
      <c r="E1503" s="74" t="s">
        <v>5743</v>
      </c>
      <c r="F1503" s="405">
        <v>0.12</v>
      </c>
      <c r="G1503" s="405">
        <v>0.24</v>
      </c>
      <c r="H1503" s="190" t="s">
        <v>1398</v>
      </c>
      <c r="I1503" s="138" t="s">
        <v>1520</v>
      </c>
      <c r="J1503" s="379"/>
    </row>
    <row r="1504" spans="1:10" ht="15" customHeight="1" x14ac:dyDescent="0.25">
      <c r="A1504" s="427">
        <v>341</v>
      </c>
      <c r="B1504" s="26" t="s">
        <v>8237</v>
      </c>
      <c r="C1504" s="74" t="s">
        <v>486</v>
      </c>
      <c r="D1504" s="74" t="s">
        <v>11</v>
      </c>
      <c r="E1504" s="74" t="s">
        <v>5743</v>
      </c>
      <c r="F1504" s="405">
        <v>0.53</v>
      </c>
      <c r="G1504" s="405">
        <v>1.06</v>
      </c>
      <c r="H1504" s="190" t="s">
        <v>1398</v>
      </c>
      <c r="I1504" s="131" t="s">
        <v>1659</v>
      </c>
      <c r="J1504" s="379"/>
    </row>
    <row r="1505" spans="1:10" ht="15" customHeight="1" x14ac:dyDescent="0.25">
      <c r="A1505" s="427">
        <v>342</v>
      </c>
      <c r="B1505" s="26" t="s">
        <v>8238</v>
      </c>
      <c r="C1505" s="74" t="s">
        <v>486</v>
      </c>
      <c r="D1505" s="74" t="s">
        <v>11</v>
      </c>
      <c r="E1505" s="74" t="s">
        <v>5743</v>
      </c>
      <c r="F1505" s="405">
        <v>6.5000000000000002E-2</v>
      </c>
      <c r="G1505" s="405">
        <v>0.13</v>
      </c>
      <c r="H1505" s="190" t="s">
        <v>1398</v>
      </c>
      <c r="I1505" s="138" t="s">
        <v>2268</v>
      </c>
      <c r="J1505" s="379"/>
    </row>
    <row r="1506" spans="1:10" ht="15" customHeight="1" x14ac:dyDescent="0.25">
      <c r="A1506" s="427">
        <v>343</v>
      </c>
      <c r="B1506" s="26" t="s">
        <v>8239</v>
      </c>
      <c r="C1506" s="74" t="s">
        <v>470</v>
      </c>
      <c r="D1506" s="74" t="s">
        <v>11</v>
      </c>
      <c r="E1506" s="74" t="s">
        <v>5743</v>
      </c>
      <c r="F1506" s="405">
        <v>0.12</v>
      </c>
      <c r="G1506" s="405">
        <v>0.12</v>
      </c>
      <c r="H1506" s="190" t="s">
        <v>1398</v>
      </c>
      <c r="I1506" s="138" t="s">
        <v>1520</v>
      </c>
      <c r="J1506" s="379"/>
    </row>
    <row r="1507" spans="1:10" ht="15" customHeight="1" x14ac:dyDescent="0.25">
      <c r="A1507" s="427">
        <v>344</v>
      </c>
      <c r="B1507" s="26" t="s">
        <v>8240</v>
      </c>
      <c r="C1507" s="74" t="s">
        <v>470</v>
      </c>
      <c r="D1507" s="74" t="s">
        <v>11</v>
      </c>
      <c r="E1507" s="74" t="s">
        <v>5743</v>
      </c>
      <c r="F1507" s="405">
        <v>0.16</v>
      </c>
      <c r="G1507" s="405">
        <v>0.32</v>
      </c>
      <c r="H1507" s="190" t="s">
        <v>1398</v>
      </c>
      <c r="I1507" s="71" t="s">
        <v>1399</v>
      </c>
      <c r="J1507" s="379"/>
    </row>
    <row r="1508" spans="1:10" ht="30" customHeight="1" x14ac:dyDescent="0.25">
      <c r="A1508" s="427">
        <v>345</v>
      </c>
      <c r="B1508" s="26" t="s">
        <v>8241</v>
      </c>
      <c r="C1508" s="74" t="s">
        <v>493</v>
      </c>
      <c r="D1508" s="74" t="s">
        <v>11</v>
      </c>
      <c r="E1508" s="74" t="s">
        <v>5743</v>
      </c>
      <c r="F1508" s="405">
        <v>1.17</v>
      </c>
      <c r="G1508" s="405">
        <v>2.34</v>
      </c>
      <c r="H1508" s="190" t="s">
        <v>1398</v>
      </c>
      <c r="I1508" s="71" t="s">
        <v>6005</v>
      </c>
      <c r="J1508" s="379"/>
    </row>
    <row r="1509" spans="1:10" ht="15" customHeight="1" x14ac:dyDescent="0.25">
      <c r="A1509" s="427">
        <v>346</v>
      </c>
      <c r="B1509" s="26" t="s">
        <v>8242</v>
      </c>
      <c r="C1509" s="74" t="s">
        <v>470</v>
      </c>
      <c r="D1509" s="74" t="s">
        <v>11</v>
      </c>
      <c r="E1509" s="74" t="s">
        <v>5743</v>
      </c>
      <c r="F1509" s="405">
        <v>0.1</v>
      </c>
      <c r="G1509" s="405">
        <v>0.2</v>
      </c>
      <c r="H1509" s="190" t="s">
        <v>1398</v>
      </c>
      <c r="I1509" s="138" t="s">
        <v>1520</v>
      </c>
      <c r="J1509" s="379"/>
    </row>
    <row r="1510" spans="1:10" ht="45" customHeight="1" x14ac:dyDescent="0.25">
      <c r="A1510" s="427">
        <v>347</v>
      </c>
      <c r="B1510" s="26" t="s">
        <v>8243</v>
      </c>
      <c r="C1510" s="74" t="s">
        <v>486</v>
      </c>
      <c r="D1510" s="74" t="s">
        <v>11</v>
      </c>
      <c r="E1510" s="74" t="s">
        <v>5743</v>
      </c>
      <c r="F1510" s="405">
        <v>0.64</v>
      </c>
      <c r="G1510" s="405">
        <v>1.28</v>
      </c>
      <c r="H1510" s="190" t="s">
        <v>1398</v>
      </c>
      <c r="I1510" s="138" t="s">
        <v>1400</v>
      </c>
      <c r="J1510" s="379"/>
    </row>
    <row r="1511" spans="1:10" ht="30" customHeight="1" x14ac:dyDescent="0.25">
      <c r="A1511" s="427">
        <v>348</v>
      </c>
      <c r="B1511" s="26" t="s">
        <v>8244</v>
      </c>
      <c r="C1511" s="74" t="s">
        <v>486</v>
      </c>
      <c r="D1511" s="74" t="s">
        <v>11</v>
      </c>
      <c r="E1511" s="74" t="s">
        <v>5743</v>
      </c>
      <c r="F1511" s="405">
        <v>0.09</v>
      </c>
      <c r="G1511" s="405">
        <v>0.18</v>
      </c>
      <c r="H1511" s="190" t="s">
        <v>1398</v>
      </c>
      <c r="I1511" s="138" t="s">
        <v>2268</v>
      </c>
      <c r="J1511" s="379"/>
    </row>
    <row r="1512" spans="1:10" ht="15" customHeight="1" x14ac:dyDescent="0.25">
      <c r="A1512" s="427">
        <v>349</v>
      </c>
      <c r="B1512" s="26" t="s">
        <v>8245</v>
      </c>
      <c r="C1512" s="74" t="s">
        <v>486</v>
      </c>
      <c r="D1512" s="74" t="s">
        <v>11</v>
      </c>
      <c r="E1512" s="74" t="s">
        <v>5743</v>
      </c>
      <c r="F1512" s="405">
        <v>0.215</v>
      </c>
      <c r="G1512" s="405">
        <v>0.43</v>
      </c>
      <c r="H1512" s="190" t="s">
        <v>1398</v>
      </c>
      <c r="I1512" s="138" t="s">
        <v>2268</v>
      </c>
      <c r="J1512" s="379"/>
    </row>
    <row r="1513" spans="1:10" ht="60" customHeight="1" x14ac:dyDescent="0.25">
      <c r="A1513" s="427">
        <v>350</v>
      </c>
      <c r="B1513" s="26" t="s">
        <v>8246</v>
      </c>
      <c r="C1513" s="74" t="s">
        <v>473</v>
      </c>
      <c r="D1513" s="74" t="s">
        <v>11</v>
      </c>
      <c r="E1513" s="74" t="s">
        <v>5743</v>
      </c>
      <c r="F1513" s="405">
        <v>0.38</v>
      </c>
      <c r="G1513" s="405">
        <v>0.76</v>
      </c>
      <c r="H1513" s="190" t="s">
        <v>1398</v>
      </c>
      <c r="I1513" s="71" t="s">
        <v>1486</v>
      </c>
      <c r="J1513" s="379"/>
    </row>
    <row r="1514" spans="1:10" ht="45" x14ac:dyDescent="0.25">
      <c r="A1514" s="427">
        <v>351</v>
      </c>
      <c r="B1514" s="26" t="s">
        <v>8247</v>
      </c>
      <c r="C1514" s="74" t="s">
        <v>486</v>
      </c>
      <c r="D1514" s="74" t="s">
        <v>11</v>
      </c>
      <c r="E1514" s="74" t="s">
        <v>5743</v>
      </c>
      <c r="F1514" s="405">
        <v>1.4</v>
      </c>
      <c r="G1514" s="405">
        <v>1.27</v>
      </c>
      <c r="H1514" s="190" t="s">
        <v>1398</v>
      </c>
      <c r="I1514" s="71" t="s">
        <v>1408</v>
      </c>
      <c r="J1514" s="379"/>
    </row>
    <row r="1515" spans="1:10" ht="15" customHeight="1" x14ac:dyDescent="0.25">
      <c r="A1515" s="427">
        <v>352</v>
      </c>
      <c r="B1515" s="26" t="s">
        <v>8248</v>
      </c>
      <c r="C1515" s="74" t="s">
        <v>470</v>
      </c>
      <c r="D1515" s="74" t="s">
        <v>11</v>
      </c>
      <c r="E1515" s="74" t="s">
        <v>5743</v>
      </c>
      <c r="F1515" s="405">
        <v>0.17</v>
      </c>
      <c r="G1515" s="405">
        <v>0.34</v>
      </c>
      <c r="H1515" s="190" t="s">
        <v>1398</v>
      </c>
      <c r="I1515" s="131" t="s">
        <v>1449</v>
      </c>
      <c r="J1515" s="379"/>
    </row>
    <row r="1516" spans="1:10" ht="45" customHeight="1" x14ac:dyDescent="0.25">
      <c r="A1516" s="427">
        <v>353</v>
      </c>
      <c r="B1516" s="26" t="s">
        <v>8249</v>
      </c>
      <c r="C1516" s="74" t="s">
        <v>486</v>
      </c>
      <c r="D1516" s="74" t="s">
        <v>11</v>
      </c>
      <c r="E1516" s="74" t="s">
        <v>5743</v>
      </c>
      <c r="F1516" s="405">
        <v>0.26</v>
      </c>
      <c r="G1516" s="405">
        <v>0.52</v>
      </c>
      <c r="H1516" s="190" t="s">
        <v>1398</v>
      </c>
      <c r="I1516" s="138" t="s">
        <v>1400</v>
      </c>
      <c r="J1516" s="419"/>
    </row>
    <row r="1517" spans="1:10" ht="15" customHeight="1" x14ac:dyDescent="0.25">
      <c r="A1517" s="427">
        <v>354</v>
      </c>
      <c r="B1517" s="26" t="s">
        <v>8250</v>
      </c>
      <c r="C1517" s="74" t="s">
        <v>473</v>
      </c>
      <c r="D1517" s="74" t="s">
        <v>11</v>
      </c>
      <c r="E1517" s="74" t="s">
        <v>5743</v>
      </c>
      <c r="F1517" s="405">
        <v>0.4</v>
      </c>
      <c r="G1517" s="405">
        <v>0.8</v>
      </c>
      <c r="H1517" s="190" t="s">
        <v>1398</v>
      </c>
      <c r="I1517" s="71" t="s">
        <v>1486</v>
      </c>
      <c r="J1517" s="379"/>
    </row>
    <row r="1518" spans="1:10" ht="15" customHeight="1" x14ac:dyDescent="0.25">
      <c r="A1518" s="427">
        <v>355</v>
      </c>
      <c r="B1518" s="26" t="s">
        <v>8251</v>
      </c>
      <c r="C1518" s="74" t="s">
        <v>473</v>
      </c>
      <c r="D1518" s="74" t="s">
        <v>11</v>
      </c>
      <c r="E1518" s="74" t="s">
        <v>5743</v>
      </c>
      <c r="F1518" s="405">
        <v>0.55000000000000004</v>
      </c>
      <c r="G1518" s="405">
        <v>1.1000000000000001</v>
      </c>
      <c r="H1518" s="190" t="s">
        <v>1398</v>
      </c>
      <c r="I1518" s="71" t="s">
        <v>1486</v>
      </c>
      <c r="J1518" s="379"/>
    </row>
    <row r="1519" spans="1:10" ht="45" customHeight="1" x14ac:dyDescent="0.25">
      <c r="A1519" s="427">
        <v>356</v>
      </c>
      <c r="B1519" s="26" t="s">
        <v>8252</v>
      </c>
      <c r="C1519" s="74" t="s">
        <v>470</v>
      </c>
      <c r="D1519" s="74" t="s">
        <v>11</v>
      </c>
      <c r="E1519" s="74" t="s">
        <v>5743</v>
      </c>
      <c r="F1519" s="405">
        <v>0.3</v>
      </c>
      <c r="G1519" s="405">
        <v>0.6</v>
      </c>
      <c r="H1519" s="190" t="s">
        <v>1398</v>
      </c>
      <c r="I1519" s="138" t="s">
        <v>1399</v>
      </c>
      <c r="J1519" s="379"/>
    </row>
    <row r="1520" spans="1:10" ht="30" customHeight="1" x14ac:dyDescent="0.25">
      <c r="A1520" s="427">
        <v>357</v>
      </c>
      <c r="B1520" s="26" t="s">
        <v>8253</v>
      </c>
      <c r="C1520" s="74" t="s">
        <v>473</v>
      </c>
      <c r="D1520" s="74" t="s">
        <v>11</v>
      </c>
      <c r="E1520" s="74" t="s">
        <v>5743</v>
      </c>
      <c r="F1520" s="405">
        <v>0.82</v>
      </c>
      <c r="G1520" s="405">
        <v>1.64</v>
      </c>
      <c r="H1520" s="190" t="s">
        <v>1398</v>
      </c>
      <c r="I1520" s="71" t="s">
        <v>1486</v>
      </c>
      <c r="J1520" s="379"/>
    </row>
    <row r="1521" spans="1:10" ht="30" customHeight="1" x14ac:dyDescent="0.25">
      <c r="A1521" s="427">
        <v>358</v>
      </c>
      <c r="B1521" s="26" t="s">
        <v>8254</v>
      </c>
      <c r="C1521" s="74" t="s">
        <v>470</v>
      </c>
      <c r="D1521" s="74" t="s">
        <v>11</v>
      </c>
      <c r="E1521" s="74" t="s">
        <v>5743</v>
      </c>
      <c r="F1521" s="405">
        <v>0.33</v>
      </c>
      <c r="G1521" s="405">
        <v>0.66</v>
      </c>
      <c r="H1521" s="190" t="s">
        <v>1398</v>
      </c>
      <c r="I1521" s="138" t="s">
        <v>1400</v>
      </c>
      <c r="J1521" s="379"/>
    </row>
    <row r="1522" spans="1:10" ht="15" customHeight="1" x14ac:dyDescent="0.25">
      <c r="A1522" s="427">
        <v>359</v>
      </c>
      <c r="B1522" s="26" t="s">
        <v>8255</v>
      </c>
      <c r="C1522" s="74" t="s">
        <v>486</v>
      </c>
      <c r="D1522" s="74" t="s">
        <v>11</v>
      </c>
      <c r="E1522" s="74" t="s">
        <v>5743</v>
      </c>
      <c r="F1522" s="405">
        <v>0.12</v>
      </c>
      <c r="G1522" s="405">
        <v>0.24</v>
      </c>
      <c r="H1522" s="190" t="s">
        <v>1398</v>
      </c>
      <c r="I1522" s="138" t="s">
        <v>1482</v>
      </c>
      <c r="J1522" s="379"/>
    </row>
    <row r="1523" spans="1:10" ht="30" customHeight="1" x14ac:dyDescent="0.25">
      <c r="A1523" s="427">
        <v>360</v>
      </c>
      <c r="B1523" s="26" t="s">
        <v>8256</v>
      </c>
      <c r="C1523" s="74" t="s">
        <v>470</v>
      </c>
      <c r="D1523" s="74" t="s">
        <v>11</v>
      </c>
      <c r="E1523" s="74" t="s">
        <v>5743</v>
      </c>
      <c r="F1523" s="405">
        <v>0.42</v>
      </c>
      <c r="G1523" s="405">
        <v>0.84</v>
      </c>
      <c r="H1523" s="190" t="s">
        <v>1398</v>
      </c>
      <c r="I1523" s="131" t="s">
        <v>6005</v>
      </c>
      <c r="J1523" s="379"/>
    </row>
    <row r="1524" spans="1:10" ht="15" customHeight="1" x14ac:dyDescent="0.25">
      <c r="A1524" s="427">
        <v>361</v>
      </c>
      <c r="B1524" s="26" t="s">
        <v>8257</v>
      </c>
      <c r="C1524" s="74" t="s">
        <v>486</v>
      </c>
      <c r="D1524" s="74" t="s">
        <v>11</v>
      </c>
      <c r="E1524" s="74" t="s">
        <v>5743</v>
      </c>
      <c r="F1524" s="405">
        <v>0.25</v>
      </c>
      <c r="G1524" s="405">
        <v>0.5</v>
      </c>
      <c r="H1524" s="190" t="s">
        <v>1398</v>
      </c>
      <c r="I1524" s="138" t="s">
        <v>1482</v>
      </c>
      <c r="J1524" s="379"/>
    </row>
    <row r="1525" spans="1:10" ht="15" customHeight="1" x14ac:dyDescent="0.25">
      <c r="A1525" s="427">
        <v>362</v>
      </c>
      <c r="B1525" s="26" t="s">
        <v>8258</v>
      </c>
      <c r="C1525" s="74" t="s">
        <v>473</v>
      </c>
      <c r="D1525" s="74" t="s">
        <v>11</v>
      </c>
      <c r="E1525" s="74" t="s">
        <v>5743</v>
      </c>
      <c r="F1525" s="405">
        <v>0.19</v>
      </c>
      <c r="G1525" s="405">
        <v>0.38</v>
      </c>
      <c r="H1525" s="190" t="s">
        <v>1398</v>
      </c>
      <c r="I1525" s="138" t="s">
        <v>1417</v>
      </c>
      <c r="J1525" s="379"/>
    </row>
    <row r="1526" spans="1:10" ht="30" customHeight="1" x14ac:dyDescent="0.25">
      <c r="A1526" s="427">
        <v>363</v>
      </c>
      <c r="B1526" s="26" t="s">
        <v>8259</v>
      </c>
      <c r="C1526" s="74" t="s">
        <v>486</v>
      </c>
      <c r="D1526" s="74" t="s">
        <v>11</v>
      </c>
      <c r="E1526" s="74" t="s">
        <v>5743</v>
      </c>
      <c r="F1526" s="405">
        <v>0.2</v>
      </c>
      <c r="G1526" s="405">
        <v>0.4</v>
      </c>
      <c r="H1526" s="190" t="s">
        <v>1398</v>
      </c>
      <c r="I1526" s="138" t="s">
        <v>1482</v>
      </c>
      <c r="J1526" s="379"/>
    </row>
    <row r="1527" spans="1:10" ht="15" customHeight="1" x14ac:dyDescent="0.25">
      <c r="A1527" s="427">
        <v>364</v>
      </c>
      <c r="B1527" s="26" t="s">
        <v>8260</v>
      </c>
      <c r="C1527" s="74" t="s">
        <v>473</v>
      </c>
      <c r="D1527" s="74" t="s">
        <v>7922</v>
      </c>
      <c r="E1527" s="74" t="s">
        <v>5743</v>
      </c>
      <c r="F1527" s="405">
        <v>0.23499999999999999</v>
      </c>
      <c r="G1527" s="405">
        <v>0.55000000000000004</v>
      </c>
      <c r="H1527" s="190" t="s">
        <v>45</v>
      </c>
      <c r="I1527" s="71" t="s">
        <v>74</v>
      </c>
      <c r="J1527" s="379"/>
    </row>
    <row r="1528" spans="1:10" ht="15" customHeight="1" x14ac:dyDescent="0.25">
      <c r="A1528" s="427">
        <v>365</v>
      </c>
      <c r="B1528" s="26" t="s">
        <v>8261</v>
      </c>
      <c r="C1528" s="74" t="s">
        <v>473</v>
      </c>
      <c r="D1528" s="74" t="s">
        <v>11</v>
      </c>
      <c r="E1528" s="74" t="s">
        <v>5743</v>
      </c>
      <c r="F1528" s="405">
        <v>0.28999999999999998</v>
      </c>
      <c r="G1528" s="405">
        <v>0.57999999999999996</v>
      </c>
      <c r="H1528" s="190" t="s">
        <v>1398</v>
      </c>
      <c r="I1528" s="71" t="s">
        <v>5866</v>
      </c>
      <c r="J1528" s="379"/>
    </row>
    <row r="1529" spans="1:10" ht="30" customHeight="1" x14ac:dyDescent="0.25">
      <c r="A1529" s="427">
        <v>366</v>
      </c>
      <c r="B1529" s="26" t="s">
        <v>8262</v>
      </c>
      <c r="C1529" s="74" t="s">
        <v>473</v>
      </c>
      <c r="D1529" s="74" t="s">
        <v>11</v>
      </c>
      <c r="E1529" s="74" t="s">
        <v>5743</v>
      </c>
      <c r="F1529" s="405">
        <v>0.16500000000000001</v>
      </c>
      <c r="G1529" s="405">
        <v>0.33</v>
      </c>
      <c r="H1529" s="190" t="s">
        <v>1398</v>
      </c>
      <c r="I1529" s="71" t="s">
        <v>1528</v>
      </c>
      <c r="J1529" s="379"/>
    </row>
    <row r="1530" spans="1:10" ht="45" x14ac:dyDescent="0.25">
      <c r="A1530" s="427">
        <v>367</v>
      </c>
      <c r="B1530" s="26" t="s">
        <v>8263</v>
      </c>
      <c r="C1530" s="74" t="s">
        <v>473</v>
      </c>
      <c r="D1530" s="74" t="s">
        <v>11</v>
      </c>
      <c r="E1530" s="74" t="s">
        <v>5743</v>
      </c>
      <c r="F1530" s="405">
        <v>0.30499999999999999</v>
      </c>
      <c r="G1530" s="405">
        <v>0.61</v>
      </c>
      <c r="H1530" s="190" t="s">
        <v>1398</v>
      </c>
      <c r="I1530" s="131" t="s">
        <v>5866</v>
      </c>
      <c r="J1530" s="379"/>
    </row>
    <row r="1531" spans="1:10" ht="15" customHeight="1" x14ac:dyDescent="0.25">
      <c r="A1531" s="427">
        <v>368</v>
      </c>
      <c r="B1531" s="26" t="s">
        <v>8264</v>
      </c>
      <c r="C1531" s="74" t="s">
        <v>473</v>
      </c>
      <c r="D1531" s="74" t="s">
        <v>11</v>
      </c>
      <c r="E1531" s="74" t="s">
        <v>5743</v>
      </c>
      <c r="F1531" s="405">
        <v>0.1</v>
      </c>
      <c r="G1531" s="405">
        <v>0.2</v>
      </c>
      <c r="H1531" s="190" t="s">
        <v>1398</v>
      </c>
      <c r="I1531" s="138" t="s">
        <v>1417</v>
      </c>
      <c r="J1531" s="379"/>
    </row>
    <row r="1532" spans="1:10" ht="15" customHeight="1" x14ac:dyDescent="0.25">
      <c r="A1532" s="427">
        <v>369</v>
      </c>
      <c r="B1532" s="26" t="s">
        <v>8265</v>
      </c>
      <c r="C1532" s="74" t="s">
        <v>486</v>
      </c>
      <c r="D1532" s="74" t="s">
        <v>11</v>
      </c>
      <c r="E1532" s="74" t="s">
        <v>5743</v>
      </c>
      <c r="F1532" s="405">
        <v>0.66</v>
      </c>
      <c r="G1532" s="405">
        <v>1.32</v>
      </c>
      <c r="H1532" s="190" t="s">
        <v>1398</v>
      </c>
      <c r="I1532" s="131" t="s">
        <v>1659</v>
      </c>
      <c r="J1532" s="379"/>
    </row>
    <row r="1533" spans="1:10" ht="15" customHeight="1" x14ac:dyDescent="0.25">
      <c r="A1533" s="427">
        <v>370</v>
      </c>
      <c r="B1533" s="26" t="s">
        <v>8266</v>
      </c>
      <c r="C1533" s="74" t="s">
        <v>470</v>
      </c>
      <c r="D1533" s="74" t="s">
        <v>11</v>
      </c>
      <c r="E1533" s="74" t="s">
        <v>5743</v>
      </c>
      <c r="F1533" s="405">
        <v>1</v>
      </c>
      <c r="G1533" s="405">
        <v>2</v>
      </c>
      <c r="H1533" s="190" t="s">
        <v>1398</v>
      </c>
      <c r="I1533" s="71" t="s">
        <v>6005</v>
      </c>
      <c r="J1533" s="379"/>
    </row>
    <row r="1534" spans="1:10" ht="45" customHeight="1" x14ac:dyDescent="0.25">
      <c r="A1534" s="427">
        <v>371</v>
      </c>
      <c r="B1534" s="26" t="s">
        <v>8267</v>
      </c>
      <c r="C1534" s="74" t="s">
        <v>486</v>
      </c>
      <c r="D1534" s="74" t="s">
        <v>11</v>
      </c>
      <c r="E1534" s="74" t="s">
        <v>5743</v>
      </c>
      <c r="F1534" s="405">
        <v>0.35</v>
      </c>
      <c r="G1534" s="405">
        <v>0.7</v>
      </c>
      <c r="H1534" s="190" t="s">
        <v>1398</v>
      </c>
      <c r="I1534" s="71" t="s">
        <v>1408</v>
      </c>
      <c r="J1534" s="379"/>
    </row>
    <row r="1535" spans="1:10" ht="30" customHeight="1" x14ac:dyDescent="0.25">
      <c r="A1535" s="427">
        <v>372</v>
      </c>
      <c r="B1535" s="26" t="s">
        <v>8268</v>
      </c>
      <c r="C1535" s="74" t="s">
        <v>486</v>
      </c>
      <c r="D1535" s="74" t="s">
        <v>11</v>
      </c>
      <c r="E1535" s="74" t="s">
        <v>5743</v>
      </c>
      <c r="F1535" s="405">
        <v>0.15</v>
      </c>
      <c r="G1535" s="405">
        <v>0.3</v>
      </c>
      <c r="H1535" s="190" t="s">
        <v>1398</v>
      </c>
      <c r="I1535" s="138" t="s">
        <v>1400</v>
      </c>
      <c r="J1535" s="379"/>
    </row>
    <row r="1536" spans="1:10" ht="15" customHeight="1" x14ac:dyDescent="0.25">
      <c r="A1536" s="427">
        <v>373</v>
      </c>
      <c r="B1536" s="26" t="s">
        <v>8269</v>
      </c>
      <c r="C1536" s="74" t="s">
        <v>486</v>
      </c>
      <c r="D1536" s="74" t="s">
        <v>11</v>
      </c>
      <c r="E1536" s="74" t="s">
        <v>5743</v>
      </c>
      <c r="F1536" s="405">
        <v>0.88500000000000001</v>
      </c>
      <c r="G1536" s="405">
        <v>1.77</v>
      </c>
      <c r="H1536" s="190" t="s">
        <v>1398</v>
      </c>
      <c r="I1536" s="138" t="s">
        <v>1400</v>
      </c>
      <c r="J1536" s="379"/>
    </row>
    <row r="1537" spans="1:10" ht="15" customHeight="1" x14ac:dyDescent="0.25">
      <c r="A1537" s="427">
        <v>374</v>
      </c>
      <c r="B1537" s="26" t="s">
        <v>8270</v>
      </c>
      <c r="C1537" s="74" t="s">
        <v>486</v>
      </c>
      <c r="D1537" s="74" t="s">
        <v>11</v>
      </c>
      <c r="E1537" s="74" t="s">
        <v>5743</v>
      </c>
      <c r="F1537" s="405">
        <v>0.4</v>
      </c>
      <c r="G1537" s="405">
        <v>0.8</v>
      </c>
      <c r="H1537" s="190" t="s">
        <v>1398</v>
      </c>
      <c r="I1537" s="71" t="s">
        <v>1408</v>
      </c>
      <c r="J1537" s="379"/>
    </row>
    <row r="1538" spans="1:10" ht="30" customHeight="1" x14ac:dyDescent="0.25">
      <c r="A1538" s="427">
        <v>375</v>
      </c>
      <c r="B1538" s="26" t="s">
        <v>8271</v>
      </c>
      <c r="C1538" s="74" t="s">
        <v>486</v>
      </c>
      <c r="D1538" s="74" t="s">
        <v>11</v>
      </c>
      <c r="E1538" s="74" t="s">
        <v>5743</v>
      </c>
      <c r="F1538" s="405">
        <v>0.3</v>
      </c>
      <c r="G1538" s="405">
        <v>0.6</v>
      </c>
      <c r="H1538" s="190" t="s">
        <v>1398</v>
      </c>
      <c r="I1538" s="138" t="s">
        <v>1482</v>
      </c>
      <c r="J1538" s="379"/>
    </row>
    <row r="1539" spans="1:10" ht="15" customHeight="1" x14ac:dyDescent="0.25">
      <c r="A1539" s="427">
        <v>376</v>
      </c>
      <c r="B1539" s="26" t="s">
        <v>8272</v>
      </c>
      <c r="C1539" s="74" t="s">
        <v>470</v>
      </c>
      <c r="D1539" s="74" t="s">
        <v>11</v>
      </c>
      <c r="E1539" s="74" t="s">
        <v>5743</v>
      </c>
      <c r="F1539" s="405">
        <v>0.1</v>
      </c>
      <c r="G1539" s="405">
        <v>0.2</v>
      </c>
      <c r="H1539" s="190" t="s">
        <v>1398</v>
      </c>
      <c r="I1539" s="131" t="s">
        <v>6005</v>
      </c>
      <c r="J1539" s="379"/>
    </row>
    <row r="1540" spans="1:10" ht="60" customHeight="1" x14ac:dyDescent="0.25">
      <c r="A1540" s="427">
        <v>377</v>
      </c>
      <c r="B1540" s="26" t="s">
        <v>8273</v>
      </c>
      <c r="C1540" s="74" t="s">
        <v>486</v>
      </c>
      <c r="D1540" s="74" t="s">
        <v>11</v>
      </c>
      <c r="E1540" s="74" t="s">
        <v>5743</v>
      </c>
      <c r="F1540" s="405">
        <v>0.48</v>
      </c>
      <c r="G1540" s="405">
        <v>0.96</v>
      </c>
      <c r="H1540" s="190" t="s">
        <v>1398</v>
      </c>
      <c r="I1540" s="138" t="s">
        <v>2268</v>
      </c>
      <c r="J1540" s="379"/>
    </row>
    <row r="1541" spans="1:10" ht="15" customHeight="1" x14ac:dyDescent="0.25">
      <c r="A1541" s="427">
        <v>378</v>
      </c>
      <c r="B1541" s="26" t="s">
        <v>8274</v>
      </c>
      <c r="C1541" s="74" t="s">
        <v>473</v>
      </c>
      <c r="D1541" s="74" t="s">
        <v>11</v>
      </c>
      <c r="E1541" s="74" t="s">
        <v>5743</v>
      </c>
      <c r="F1541" s="405">
        <v>0.1</v>
      </c>
      <c r="G1541" s="405">
        <v>0.2</v>
      </c>
      <c r="H1541" s="190" t="s">
        <v>1398</v>
      </c>
      <c r="I1541" s="138" t="s">
        <v>1417</v>
      </c>
      <c r="J1541" s="379"/>
    </row>
    <row r="1542" spans="1:10" ht="15" customHeight="1" x14ac:dyDescent="0.25">
      <c r="A1542" s="427">
        <v>379</v>
      </c>
      <c r="B1542" s="26" t="s">
        <v>8275</v>
      </c>
      <c r="C1542" s="74" t="s">
        <v>473</v>
      </c>
      <c r="D1542" s="74" t="s">
        <v>11</v>
      </c>
      <c r="E1542" s="74" t="s">
        <v>5743</v>
      </c>
      <c r="F1542" s="405">
        <v>0.25</v>
      </c>
      <c r="G1542" s="405">
        <v>0.5</v>
      </c>
      <c r="H1542" s="190" t="s">
        <v>1398</v>
      </c>
      <c r="I1542" s="138" t="s">
        <v>1417</v>
      </c>
      <c r="J1542" s="379"/>
    </row>
    <row r="1543" spans="1:10" ht="15" customHeight="1" x14ac:dyDescent="0.25">
      <c r="A1543" s="427">
        <v>380</v>
      </c>
      <c r="B1543" s="26" t="s">
        <v>8276</v>
      </c>
      <c r="C1543" s="74" t="s">
        <v>473</v>
      </c>
      <c r="D1543" s="74" t="s">
        <v>11</v>
      </c>
      <c r="E1543" s="74" t="s">
        <v>5743</v>
      </c>
      <c r="F1543" s="405">
        <v>0.18</v>
      </c>
      <c r="G1543" s="405">
        <v>0.36</v>
      </c>
      <c r="H1543" s="190" t="s">
        <v>1398</v>
      </c>
      <c r="I1543" s="138" t="s">
        <v>1417</v>
      </c>
      <c r="J1543" s="379"/>
    </row>
    <row r="1544" spans="1:10" ht="15" customHeight="1" x14ac:dyDescent="0.25">
      <c r="A1544" s="427">
        <v>381</v>
      </c>
      <c r="B1544" s="26" t="s">
        <v>8277</v>
      </c>
      <c r="C1544" s="74" t="s">
        <v>473</v>
      </c>
      <c r="D1544" s="74" t="s">
        <v>11</v>
      </c>
      <c r="E1544" s="74" t="s">
        <v>5743</v>
      </c>
      <c r="F1544" s="405">
        <v>0.11</v>
      </c>
      <c r="G1544" s="405">
        <v>0.22</v>
      </c>
      <c r="H1544" s="190" t="s">
        <v>1398</v>
      </c>
      <c r="I1544" s="138" t="s">
        <v>1417</v>
      </c>
      <c r="J1544" s="379"/>
    </row>
    <row r="1545" spans="1:10" ht="31.5" customHeight="1" x14ac:dyDescent="0.25">
      <c r="A1545" s="427">
        <v>382</v>
      </c>
      <c r="B1545" s="26" t="s">
        <v>8278</v>
      </c>
      <c r="C1545" s="74" t="s">
        <v>473</v>
      </c>
      <c r="D1545" s="74" t="s">
        <v>11</v>
      </c>
      <c r="E1545" s="74" t="s">
        <v>5743</v>
      </c>
      <c r="F1545" s="405">
        <v>0.2</v>
      </c>
      <c r="G1545" s="405">
        <v>0.4</v>
      </c>
      <c r="H1545" s="190" t="s">
        <v>45</v>
      </c>
      <c r="I1545" s="138" t="s">
        <v>74</v>
      </c>
      <c r="J1545" s="379"/>
    </row>
    <row r="1546" spans="1:10" ht="15" customHeight="1" x14ac:dyDescent="0.25">
      <c r="A1546" s="427">
        <v>383</v>
      </c>
      <c r="B1546" s="26" t="s">
        <v>8279</v>
      </c>
      <c r="C1546" s="74" t="s">
        <v>473</v>
      </c>
      <c r="D1546" s="74" t="s">
        <v>7922</v>
      </c>
      <c r="E1546" s="74" t="s">
        <v>5743</v>
      </c>
      <c r="F1546" s="405">
        <v>1.2649999999999999</v>
      </c>
      <c r="G1546" s="405">
        <v>2.5299999999999998</v>
      </c>
      <c r="H1546" s="190" t="s">
        <v>45</v>
      </c>
      <c r="I1546" s="138" t="s">
        <v>74</v>
      </c>
      <c r="J1546" s="379"/>
    </row>
    <row r="1547" spans="1:10" ht="15" customHeight="1" x14ac:dyDescent="0.25">
      <c r="A1547" s="427">
        <v>384</v>
      </c>
      <c r="B1547" s="26" t="s">
        <v>8280</v>
      </c>
      <c r="C1547" s="74" t="s">
        <v>473</v>
      </c>
      <c r="D1547" s="74" t="s">
        <v>7922</v>
      </c>
      <c r="E1547" s="74" t="s">
        <v>5743</v>
      </c>
      <c r="F1547" s="405">
        <v>0.46500000000000002</v>
      </c>
      <c r="G1547" s="405">
        <v>0.93</v>
      </c>
      <c r="H1547" s="190" t="s">
        <v>45</v>
      </c>
      <c r="I1547" s="71" t="s">
        <v>74</v>
      </c>
      <c r="J1547" s="379"/>
    </row>
    <row r="1548" spans="1:10" ht="15" customHeight="1" x14ac:dyDescent="0.25">
      <c r="A1548" s="427">
        <v>385</v>
      </c>
      <c r="B1548" s="26" t="s">
        <v>8281</v>
      </c>
      <c r="C1548" s="74" t="s">
        <v>486</v>
      </c>
      <c r="D1548" s="74" t="s">
        <v>11</v>
      </c>
      <c r="E1548" s="74" t="s">
        <v>5743</v>
      </c>
      <c r="F1548" s="405">
        <v>0.5</v>
      </c>
      <c r="G1548" s="405">
        <v>1</v>
      </c>
      <c r="H1548" s="190" t="s">
        <v>1398</v>
      </c>
      <c r="I1548" s="138" t="s">
        <v>2268</v>
      </c>
      <c r="J1548" s="379"/>
    </row>
    <row r="1549" spans="1:10" ht="15" customHeight="1" x14ac:dyDescent="0.25">
      <c r="A1549" s="427">
        <v>386</v>
      </c>
      <c r="B1549" s="26" t="s">
        <v>8282</v>
      </c>
      <c r="C1549" s="74" t="s">
        <v>486</v>
      </c>
      <c r="D1549" s="74" t="s">
        <v>11</v>
      </c>
      <c r="E1549" s="74" t="s">
        <v>5743</v>
      </c>
      <c r="F1549" s="405">
        <v>0.11</v>
      </c>
      <c r="G1549" s="405">
        <v>0.22</v>
      </c>
      <c r="H1549" s="190" t="s">
        <v>1398</v>
      </c>
      <c r="I1549" s="138" t="s">
        <v>1400</v>
      </c>
      <c r="J1549" s="379"/>
    </row>
    <row r="1550" spans="1:10" ht="15" customHeight="1" x14ac:dyDescent="0.25">
      <c r="A1550" s="427">
        <v>387</v>
      </c>
      <c r="B1550" s="26" t="s">
        <v>8283</v>
      </c>
      <c r="C1550" s="74" t="s">
        <v>486</v>
      </c>
      <c r="D1550" s="74" t="s">
        <v>11</v>
      </c>
      <c r="E1550" s="74" t="s">
        <v>5743</v>
      </c>
      <c r="F1550" s="405">
        <v>0.1</v>
      </c>
      <c r="G1550" s="405">
        <v>0.11</v>
      </c>
      <c r="H1550" s="190" t="s">
        <v>1398</v>
      </c>
      <c r="I1550" s="131" t="s">
        <v>1659</v>
      </c>
      <c r="J1550" s="379"/>
    </row>
    <row r="1551" spans="1:10" ht="15" customHeight="1" x14ac:dyDescent="0.25">
      <c r="A1551" s="427">
        <v>388</v>
      </c>
      <c r="B1551" s="26" t="s">
        <v>8284</v>
      </c>
      <c r="C1551" s="74" t="s">
        <v>473</v>
      </c>
      <c r="D1551" s="74" t="s">
        <v>11</v>
      </c>
      <c r="E1551" s="74" t="s">
        <v>5743</v>
      </c>
      <c r="F1551" s="405">
        <v>0.7</v>
      </c>
      <c r="G1551" s="405">
        <v>1.4</v>
      </c>
      <c r="H1551" s="190" t="s">
        <v>1398</v>
      </c>
      <c r="I1551" s="138" t="s">
        <v>1528</v>
      </c>
      <c r="J1551" s="379"/>
    </row>
    <row r="1552" spans="1:10" ht="15" customHeight="1" x14ac:dyDescent="0.25">
      <c r="A1552" s="427">
        <v>389</v>
      </c>
      <c r="B1552" s="26" t="s">
        <v>3073</v>
      </c>
      <c r="C1552" s="74" t="s">
        <v>473</v>
      </c>
      <c r="D1552" s="74" t="s">
        <v>11</v>
      </c>
      <c r="E1552" s="74" t="s">
        <v>5743</v>
      </c>
      <c r="F1552" s="405">
        <v>0.12</v>
      </c>
      <c r="G1552" s="405">
        <v>0.24</v>
      </c>
      <c r="H1552" s="190" t="s">
        <v>1398</v>
      </c>
      <c r="I1552" s="138" t="s">
        <v>1528</v>
      </c>
      <c r="J1552" s="379"/>
    </row>
    <row r="1553" spans="1:10" ht="60" x14ac:dyDescent="0.25">
      <c r="A1553" s="427">
        <v>390</v>
      </c>
      <c r="B1553" s="26" t="s">
        <v>8285</v>
      </c>
      <c r="C1553" s="74" t="s">
        <v>473</v>
      </c>
      <c r="D1553" s="74" t="s">
        <v>11</v>
      </c>
      <c r="E1553" s="74" t="s">
        <v>5743</v>
      </c>
      <c r="F1553" s="405">
        <v>0.55000000000000004</v>
      </c>
      <c r="G1553" s="405">
        <v>1.1000000000000001</v>
      </c>
      <c r="H1553" s="190" t="s">
        <v>1398</v>
      </c>
      <c r="I1553" s="138" t="s">
        <v>1417</v>
      </c>
      <c r="J1553" s="379"/>
    </row>
    <row r="1554" spans="1:10" ht="30" x14ac:dyDescent="0.25">
      <c r="A1554" s="427">
        <v>391</v>
      </c>
      <c r="B1554" s="193" t="s">
        <v>8286</v>
      </c>
      <c r="C1554" s="74" t="s">
        <v>473</v>
      </c>
      <c r="D1554" s="74" t="s">
        <v>11</v>
      </c>
      <c r="E1554" s="74" t="s">
        <v>5743</v>
      </c>
      <c r="F1554" s="405">
        <v>0.23</v>
      </c>
      <c r="G1554" s="405">
        <v>0.46</v>
      </c>
      <c r="H1554" s="190" t="s">
        <v>1398</v>
      </c>
      <c r="I1554" s="138" t="s">
        <v>5866</v>
      </c>
      <c r="J1554" s="379"/>
    </row>
    <row r="1555" spans="1:10" ht="15" customHeight="1" x14ac:dyDescent="0.25">
      <c r="A1555" s="427">
        <v>392</v>
      </c>
      <c r="B1555" s="26" t="s">
        <v>8287</v>
      </c>
      <c r="C1555" s="74" t="s">
        <v>486</v>
      </c>
      <c r="D1555" s="74" t="s">
        <v>11</v>
      </c>
      <c r="E1555" s="74" t="s">
        <v>5743</v>
      </c>
      <c r="F1555" s="405">
        <v>0.23</v>
      </c>
      <c r="G1555" s="405">
        <v>0.46</v>
      </c>
      <c r="H1555" s="190" t="s">
        <v>1398</v>
      </c>
      <c r="I1555" s="138" t="s">
        <v>1482</v>
      </c>
      <c r="J1555" s="379"/>
    </row>
    <row r="1556" spans="1:10" ht="15" customHeight="1" x14ac:dyDescent="0.25">
      <c r="A1556" s="427">
        <v>393</v>
      </c>
      <c r="B1556" s="26" t="s">
        <v>8288</v>
      </c>
      <c r="C1556" s="74" t="s">
        <v>473</v>
      </c>
      <c r="D1556" s="74" t="s">
        <v>11</v>
      </c>
      <c r="E1556" s="74" t="s">
        <v>5743</v>
      </c>
      <c r="F1556" s="405">
        <v>0.3</v>
      </c>
      <c r="G1556" s="405">
        <v>0.6</v>
      </c>
      <c r="H1556" s="190" t="s">
        <v>1398</v>
      </c>
      <c r="I1556" s="71" t="s">
        <v>1486</v>
      </c>
      <c r="J1556" s="379"/>
    </row>
    <row r="1557" spans="1:10" ht="15" customHeight="1" x14ac:dyDescent="0.25">
      <c r="A1557" s="427">
        <v>394</v>
      </c>
      <c r="B1557" s="26" t="s">
        <v>585</v>
      </c>
      <c r="C1557" s="74" t="s">
        <v>473</v>
      </c>
      <c r="D1557" s="74" t="s">
        <v>11</v>
      </c>
      <c r="E1557" s="74" t="s">
        <v>5743</v>
      </c>
      <c r="F1557" s="405">
        <v>0.53</v>
      </c>
      <c r="G1557" s="405">
        <v>1.06</v>
      </c>
      <c r="H1557" s="190" t="s">
        <v>1398</v>
      </c>
      <c r="I1557" s="138" t="s">
        <v>1486</v>
      </c>
      <c r="J1557" s="379"/>
    </row>
    <row r="1558" spans="1:10" ht="15" customHeight="1" x14ac:dyDescent="0.25">
      <c r="A1558" s="427">
        <v>395</v>
      </c>
      <c r="B1558" s="26" t="s">
        <v>8289</v>
      </c>
      <c r="C1558" s="74" t="s">
        <v>486</v>
      </c>
      <c r="D1558" s="74" t="s">
        <v>11</v>
      </c>
      <c r="E1558" s="74" t="s">
        <v>5743</v>
      </c>
      <c r="F1558" s="405">
        <v>0.6</v>
      </c>
      <c r="G1558" s="405">
        <v>1.2</v>
      </c>
      <c r="H1558" s="190" t="s">
        <v>1398</v>
      </c>
      <c r="I1558" s="138" t="s">
        <v>2268</v>
      </c>
      <c r="J1558" s="379"/>
    </row>
    <row r="1559" spans="1:10" ht="15" customHeight="1" x14ac:dyDescent="0.25">
      <c r="A1559" s="427">
        <v>396</v>
      </c>
      <c r="B1559" s="26" t="s">
        <v>8290</v>
      </c>
      <c r="C1559" s="74" t="s">
        <v>486</v>
      </c>
      <c r="D1559" s="74" t="s">
        <v>11</v>
      </c>
      <c r="E1559" s="74" t="s">
        <v>5743</v>
      </c>
      <c r="F1559" s="405">
        <v>0.2</v>
      </c>
      <c r="G1559" s="405">
        <v>0.4</v>
      </c>
      <c r="H1559" s="190" t="s">
        <v>1398</v>
      </c>
      <c r="I1559" s="71" t="s">
        <v>1408</v>
      </c>
      <c r="J1559" s="379"/>
    </row>
    <row r="1560" spans="1:10" ht="15" customHeight="1" x14ac:dyDescent="0.25">
      <c r="A1560" s="427">
        <v>397</v>
      </c>
      <c r="B1560" s="26" t="s">
        <v>8291</v>
      </c>
      <c r="C1560" s="74" t="s">
        <v>473</v>
      </c>
      <c r="D1560" s="74" t="s">
        <v>11</v>
      </c>
      <c r="E1560" s="74" t="s">
        <v>5743</v>
      </c>
      <c r="F1560" s="405">
        <v>0.08</v>
      </c>
      <c r="G1560" s="405">
        <v>0.05</v>
      </c>
      <c r="H1560" s="190" t="s">
        <v>1398</v>
      </c>
      <c r="I1560" s="138" t="s">
        <v>1486</v>
      </c>
      <c r="J1560" s="379"/>
    </row>
    <row r="1561" spans="1:10" ht="30" customHeight="1" x14ac:dyDescent="0.25">
      <c r="A1561" s="427">
        <v>398</v>
      </c>
      <c r="B1561" s="26" t="s">
        <v>8292</v>
      </c>
      <c r="C1561" s="74" t="s">
        <v>473</v>
      </c>
      <c r="D1561" s="74" t="s">
        <v>11</v>
      </c>
      <c r="E1561" s="74" t="s">
        <v>5743</v>
      </c>
      <c r="F1561" s="405">
        <v>0.75</v>
      </c>
      <c r="G1561" s="405">
        <v>1.5</v>
      </c>
      <c r="H1561" s="190" t="s">
        <v>1398</v>
      </c>
      <c r="I1561" s="71" t="s">
        <v>1528</v>
      </c>
      <c r="J1561" s="419"/>
    </row>
    <row r="1562" spans="1:10" ht="15" customHeight="1" x14ac:dyDescent="0.25">
      <c r="A1562" s="427">
        <v>399</v>
      </c>
      <c r="B1562" s="26" t="s">
        <v>8293</v>
      </c>
      <c r="C1562" s="74" t="s">
        <v>473</v>
      </c>
      <c r="D1562" s="74" t="s">
        <v>11</v>
      </c>
      <c r="E1562" s="74" t="s">
        <v>5743</v>
      </c>
      <c r="F1562" s="405">
        <v>0.8</v>
      </c>
      <c r="G1562" s="405">
        <v>1.6</v>
      </c>
      <c r="H1562" s="190" t="s">
        <v>1398</v>
      </c>
      <c r="I1562" s="138" t="s">
        <v>1486</v>
      </c>
      <c r="J1562" s="379"/>
    </row>
    <row r="1563" spans="1:10" ht="15" customHeight="1" x14ac:dyDescent="0.25">
      <c r="A1563" s="427">
        <v>400</v>
      </c>
      <c r="B1563" s="26" t="s">
        <v>8294</v>
      </c>
      <c r="C1563" s="74" t="s">
        <v>493</v>
      </c>
      <c r="D1563" s="74" t="s">
        <v>11</v>
      </c>
      <c r="E1563" s="74" t="s">
        <v>5743</v>
      </c>
      <c r="F1563" s="405">
        <v>0.15</v>
      </c>
      <c r="G1563" s="405">
        <v>0.3</v>
      </c>
      <c r="H1563" s="190" t="s">
        <v>1398</v>
      </c>
      <c r="I1563" s="138" t="s">
        <v>1520</v>
      </c>
      <c r="J1563" s="379"/>
    </row>
    <row r="1564" spans="1:10" ht="15" customHeight="1" x14ac:dyDescent="0.25">
      <c r="A1564" s="427">
        <v>401</v>
      </c>
      <c r="B1564" s="26" t="s">
        <v>8295</v>
      </c>
      <c r="C1564" s="74" t="s">
        <v>473</v>
      </c>
      <c r="D1564" s="74" t="s">
        <v>11</v>
      </c>
      <c r="E1564" s="74" t="s">
        <v>5743</v>
      </c>
      <c r="F1564" s="405">
        <v>0.57999999999999996</v>
      </c>
      <c r="G1564" s="405">
        <v>1.1599999999999999</v>
      </c>
      <c r="H1564" s="190" t="s">
        <v>1398</v>
      </c>
      <c r="I1564" s="71" t="s">
        <v>1486</v>
      </c>
      <c r="J1564" s="379"/>
    </row>
    <row r="1565" spans="1:10" ht="30" customHeight="1" x14ac:dyDescent="0.25">
      <c r="A1565" s="427">
        <v>402</v>
      </c>
      <c r="B1565" s="26" t="s">
        <v>8296</v>
      </c>
      <c r="C1565" s="74" t="s">
        <v>473</v>
      </c>
      <c r="D1565" s="74" t="s">
        <v>11</v>
      </c>
      <c r="E1565" s="74" t="s">
        <v>5743</v>
      </c>
      <c r="F1565" s="405">
        <v>0.39999999999999997</v>
      </c>
      <c r="G1565" s="405">
        <v>0.8</v>
      </c>
      <c r="H1565" s="190" t="s">
        <v>1398</v>
      </c>
      <c r="I1565" s="71" t="s">
        <v>1486</v>
      </c>
      <c r="J1565" s="379"/>
    </row>
    <row r="1566" spans="1:10" ht="30" customHeight="1" x14ac:dyDescent="0.25">
      <c r="A1566" s="427">
        <v>403</v>
      </c>
      <c r="B1566" s="26" t="s">
        <v>8297</v>
      </c>
      <c r="C1566" s="74" t="s">
        <v>470</v>
      </c>
      <c r="D1566" s="74" t="s">
        <v>11</v>
      </c>
      <c r="E1566" s="74" t="s">
        <v>5743</v>
      </c>
      <c r="F1566" s="405">
        <v>0.1</v>
      </c>
      <c r="G1566" s="405">
        <v>0.2</v>
      </c>
      <c r="H1566" s="190" t="s">
        <v>1398</v>
      </c>
      <c r="I1566" s="131" t="s">
        <v>6005</v>
      </c>
      <c r="J1566" s="379"/>
    </row>
    <row r="1567" spans="1:10" ht="15" customHeight="1" x14ac:dyDescent="0.25">
      <c r="A1567" s="427">
        <v>404</v>
      </c>
      <c r="B1567" s="26" t="s">
        <v>8298</v>
      </c>
      <c r="C1567" s="74" t="s">
        <v>473</v>
      </c>
      <c r="D1567" s="74" t="s">
        <v>11</v>
      </c>
      <c r="E1567" s="74" t="s">
        <v>5743</v>
      </c>
      <c r="F1567" s="405">
        <v>0.83</v>
      </c>
      <c r="G1567" s="405">
        <v>1.66</v>
      </c>
      <c r="H1567" s="190" t="s">
        <v>1398</v>
      </c>
      <c r="I1567" s="138" t="s">
        <v>1486</v>
      </c>
      <c r="J1567" s="379"/>
    </row>
    <row r="1568" spans="1:10" ht="30" customHeight="1" x14ac:dyDescent="0.25">
      <c r="A1568" s="427">
        <v>405</v>
      </c>
      <c r="B1568" s="26" t="s">
        <v>8299</v>
      </c>
      <c r="C1568" s="74" t="s">
        <v>473</v>
      </c>
      <c r="D1568" s="74" t="s">
        <v>11</v>
      </c>
      <c r="E1568" s="74" t="s">
        <v>5743</v>
      </c>
      <c r="F1568" s="405">
        <v>0.85</v>
      </c>
      <c r="G1568" s="405">
        <v>1.7</v>
      </c>
      <c r="H1568" s="190" t="s">
        <v>1398</v>
      </c>
      <c r="I1568" s="138" t="s">
        <v>1528</v>
      </c>
      <c r="J1568" s="379"/>
    </row>
    <row r="1569" spans="1:10" ht="15" customHeight="1" x14ac:dyDescent="0.25">
      <c r="A1569" s="427">
        <v>406</v>
      </c>
      <c r="B1569" s="26" t="s">
        <v>1695</v>
      </c>
      <c r="C1569" s="74" t="s">
        <v>486</v>
      </c>
      <c r="D1569" s="74" t="s">
        <v>11</v>
      </c>
      <c r="E1569" s="74" t="s">
        <v>5743</v>
      </c>
      <c r="F1569" s="405">
        <v>0.65</v>
      </c>
      <c r="G1569" s="405">
        <v>1.3</v>
      </c>
      <c r="H1569" s="190" t="s">
        <v>1398</v>
      </c>
      <c r="I1569" s="131" t="s">
        <v>1408</v>
      </c>
      <c r="J1569" s="379"/>
    </row>
    <row r="1570" spans="1:10" ht="15" customHeight="1" x14ac:dyDescent="0.25">
      <c r="A1570" s="427">
        <v>407</v>
      </c>
      <c r="B1570" s="26" t="s">
        <v>8300</v>
      </c>
      <c r="C1570" s="74" t="s">
        <v>470</v>
      </c>
      <c r="D1570" s="74" t="s">
        <v>11</v>
      </c>
      <c r="E1570" s="74" t="s">
        <v>5743</v>
      </c>
      <c r="F1570" s="405">
        <v>0.13</v>
      </c>
      <c r="G1570" s="405">
        <v>0.26</v>
      </c>
      <c r="H1570" s="190" t="s">
        <v>1398</v>
      </c>
      <c r="I1570" s="131" t="s">
        <v>6005</v>
      </c>
      <c r="J1570" s="379"/>
    </row>
    <row r="1571" spans="1:10" ht="60" customHeight="1" x14ac:dyDescent="0.25">
      <c r="A1571" s="427">
        <v>408</v>
      </c>
      <c r="B1571" s="26" t="s">
        <v>8301</v>
      </c>
      <c r="C1571" s="74" t="s">
        <v>473</v>
      </c>
      <c r="D1571" s="74" t="s">
        <v>11</v>
      </c>
      <c r="E1571" s="74" t="s">
        <v>5743</v>
      </c>
      <c r="F1571" s="405">
        <v>1.4</v>
      </c>
      <c r="G1571" s="405">
        <v>2.8</v>
      </c>
      <c r="H1571" s="190" t="s">
        <v>1398</v>
      </c>
      <c r="I1571" s="138" t="s">
        <v>1486</v>
      </c>
      <c r="J1571" s="379"/>
    </row>
    <row r="1572" spans="1:10" ht="60" customHeight="1" x14ac:dyDescent="0.25">
      <c r="A1572" s="427">
        <v>409</v>
      </c>
      <c r="B1572" s="26" t="s">
        <v>8302</v>
      </c>
      <c r="C1572" s="74" t="s">
        <v>473</v>
      </c>
      <c r="D1572" s="74" t="s">
        <v>11</v>
      </c>
      <c r="E1572" s="74" t="s">
        <v>5743</v>
      </c>
      <c r="F1572" s="405">
        <v>1.5</v>
      </c>
      <c r="G1572" s="405">
        <v>3</v>
      </c>
      <c r="H1572" s="190" t="s">
        <v>1398</v>
      </c>
      <c r="I1572" s="71" t="s">
        <v>1528</v>
      </c>
      <c r="J1572" s="379"/>
    </row>
    <row r="1573" spans="1:10" ht="15" customHeight="1" x14ac:dyDescent="0.25">
      <c r="A1573" s="427">
        <v>410</v>
      </c>
      <c r="B1573" s="26" t="s">
        <v>8303</v>
      </c>
      <c r="C1573" s="74" t="s">
        <v>473</v>
      </c>
      <c r="D1573" s="74" t="s">
        <v>11</v>
      </c>
      <c r="E1573" s="74" t="s">
        <v>5743</v>
      </c>
      <c r="F1573" s="405">
        <v>0.6</v>
      </c>
      <c r="G1573" s="405">
        <v>1.2</v>
      </c>
      <c r="H1573" s="190" t="s">
        <v>1398</v>
      </c>
      <c r="I1573" s="138" t="s">
        <v>1486</v>
      </c>
      <c r="J1573" s="379"/>
    </row>
    <row r="1574" spans="1:10" ht="15" customHeight="1" x14ac:dyDescent="0.25">
      <c r="A1574" s="427">
        <v>411</v>
      </c>
      <c r="B1574" s="26" t="s">
        <v>8304</v>
      </c>
      <c r="C1574" s="74" t="s">
        <v>473</v>
      </c>
      <c r="D1574" s="74" t="s">
        <v>11</v>
      </c>
      <c r="E1574" s="74" t="s">
        <v>5743</v>
      </c>
      <c r="F1574" s="405">
        <v>0.48</v>
      </c>
      <c r="G1574" s="405">
        <v>0.96</v>
      </c>
      <c r="H1574" s="190" t="s">
        <v>1398</v>
      </c>
      <c r="I1574" s="138" t="s">
        <v>1417</v>
      </c>
      <c r="J1574" s="379"/>
    </row>
    <row r="1575" spans="1:10" ht="30" customHeight="1" x14ac:dyDescent="0.25">
      <c r="A1575" s="427">
        <v>412</v>
      </c>
      <c r="B1575" s="26" t="s">
        <v>8305</v>
      </c>
      <c r="C1575" s="74" t="s">
        <v>473</v>
      </c>
      <c r="D1575" s="74" t="s">
        <v>11</v>
      </c>
      <c r="E1575" s="74" t="s">
        <v>5743</v>
      </c>
      <c r="F1575" s="405">
        <v>1.67</v>
      </c>
      <c r="G1575" s="405">
        <v>3.34</v>
      </c>
      <c r="H1575" s="190" t="s">
        <v>1398</v>
      </c>
      <c r="I1575" s="138" t="s">
        <v>1528</v>
      </c>
      <c r="J1575" s="379"/>
    </row>
    <row r="1576" spans="1:10" ht="30" customHeight="1" x14ac:dyDescent="0.25">
      <c r="A1576" s="427">
        <v>413</v>
      </c>
      <c r="B1576" s="26" t="s">
        <v>8306</v>
      </c>
      <c r="C1576" s="74" t="s">
        <v>473</v>
      </c>
      <c r="D1576" s="74" t="s">
        <v>11</v>
      </c>
      <c r="E1576" s="74" t="s">
        <v>5743</v>
      </c>
      <c r="F1576" s="405">
        <v>0.2</v>
      </c>
      <c r="G1576" s="405">
        <v>0.4</v>
      </c>
      <c r="H1576" s="190" t="s">
        <v>1398</v>
      </c>
      <c r="I1576" s="138" t="s">
        <v>1528</v>
      </c>
      <c r="J1576" s="379"/>
    </row>
    <row r="1577" spans="1:10" ht="15" customHeight="1" x14ac:dyDescent="0.25">
      <c r="A1577" s="427">
        <v>414</v>
      </c>
      <c r="B1577" s="26" t="s">
        <v>8307</v>
      </c>
      <c r="C1577" s="74" t="s">
        <v>470</v>
      </c>
      <c r="D1577" s="74" t="s">
        <v>11</v>
      </c>
      <c r="E1577" s="74" t="s">
        <v>5743</v>
      </c>
      <c r="F1577" s="405">
        <v>0.13</v>
      </c>
      <c r="G1577" s="405">
        <v>0.26</v>
      </c>
      <c r="H1577" s="190" t="s">
        <v>1398</v>
      </c>
      <c r="I1577" s="16" t="s">
        <v>1520</v>
      </c>
      <c r="J1577" s="379"/>
    </row>
    <row r="1578" spans="1:10" ht="30" customHeight="1" x14ac:dyDescent="0.25">
      <c r="A1578" s="427">
        <v>415</v>
      </c>
      <c r="B1578" s="26" t="s">
        <v>8308</v>
      </c>
      <c r="C1578" s="74" t="s">
        <v>486</v>
      </c>
      <c r="D1578" s="74" t="s">
        <v>11</v>
      </c>
      <c r="E1578" s="74" t="s">
        <v>5743</v>
      </c>
      <c r="F1578" s="405">
        <v>0.46</v>
      </c>
      <c r="G1578" s="405">
        <v>0.92</v>
      </c>
      <c r="H1578" s="190" t="s">
        <v>1398</v>
      </c>
      <c r="I1578" s="16" t="s">
        <v>1400</v>
      </c>
      <c r="J1578" s="379"/>
    </row>
    <row r="1579" spans="1:10" ht="15" customHeight="1" x14ac:dyDescent="0.25">
      <c r="A1579" s="427">
        <v>416</v>
      </c>
      <c r="B1579" s="26" t="s">
        <v>3117</v>
      </c>
      <c r="C1579" s="74" t="s">
        <v>486</v>
      </c>
      <c r="D1579" s="74" t="s">
        <v>11</v>
      </c>
      <c r="E1579" s="74" t="s">
        <v>5743</v>
      </c>
      <c r="F1579" s="405">
        <v>0.23</v>
      </c>
      <c r="G1579" s="405">
        <v>0.46</v>
      </c>
      <c r="H1579" s="190" t="s">
        <v>1398</v>
      </c>
      <c r="I1579" s="16" t="s">
        <v>1482</v>
      </c>
      <c r="J1579" s="379"/>
    </row>
    <row r="1580" spans="1:10" ht="15" customHeight="1" x14ac:dyDescent="0.25">
      <c r="A1580" s="427">
        <v>417</v>
      </c>
      <c r="B1580" s="26" t="s">
        <v>8309</v>
      </c>
      <c r="C1580" s="74" t="s">
        <v>473</v>
      </c>
      <c r="D1580" s="74" t="s">
        <v>11</v>
      </c>
      <c r="E1580" s="74" t="s">
        <v>5743</v>
      </c>
      <c r="F1580" s="405">
        <v>0.28999999999999998</v>
      </c>
      <c r="G1580" s="405">
        <v>0.57999999999999996</v>
      </c>
      <c r="H1580" s="190" t="s">
        <v>1398</v>
      </c>
      <c r="I1580" s="16" t="s">
        <v>1417</v>
      </c>
      <c r="J1580" s="379"/>
    </row>
    <row r="1581" spans="1:10" ht="15" customHeight="1" x14ac:dyDescent="0.25">
      <c r="A1581" s="427">
        <v>418</v>
      </c>
      <c r="B1581" s="26" t="s">
        <v>8310</v>
      </c>
      <c r="C1581" s="74" t="s">
        <v>473</v>
      </c>
      <c r="D1581" s="74" t="s">
        <v>11</v>
      </c>
      <c r="E1581" s="74" t="s">
        <v>5743</v>
      </c>
      <c r="F1581" s="405">
        <v>0.1</v>
      </c>
      <c r="G1581" s="405">
        <v>0.2</v>
      </c>
      <c r="H1581" s="190" t="s">
        <v>1398</v>
      </c>
      <c r="I1581" s="16" t="s">
        <v>1417</v>
      </c>
      <c r="J1581" s="379"/>
    </row>
    <row r="1582" spans="1:10" ht="15" customHeight="1" x14ac:dyDescent="0.25">
      <c r="A1582" s="427">
        <v>419</v>
      </c>
      <c r="B1582" s="26" t="s">
        <v>8311</v>
      </c>
      <c r="C1582" s="74" t="s">
        <v>470</v>
      </c>
      <c r="D1582" s="74" t="s">
        <v>11</v>
      </c>
      <c r="E1582" s="74" t="s">
        <v>5743</v>
      </c>
      <c r="F1582" s="405">
        <v>0.22</v>
      </c>
      <c r="G1582" s="405">
        <v>0.44</v>
      </c>
      <c r="H1582" s="190" t="s">
        <v>1398</v>
      </c>
      <c r="I1582" s="131" t="s">
        <v>6005</v>
      </c>
      <c r="J1582" s="379"/>
    </row>
    <row r="1583" spans="1:10" ht="45" customHeight="1" x14ac:dyDescent="0.25">
      <c r="A1583" s="427">
        <v>420</v>
      </c>
      <c r="B1583" s="26" t="s">
        <v>8312</v>
      </c>
      <c r="C1583" s="74" t="s">
        <v>473</v>
      </c>
      <c r="D1583" s="74" t="s">
        <v>11</v>
      </c>
      <c r="E1583" s="74" t="s">
        <v>5743</v>
      </c>
      <c r="F1583" s="405">
        <v>0.44</v>
      </c>
      <c r="G1583" s="405">
        <v>0.88</v>
      </c>
      <c r="H1583" s="190" t="s">
        <v>1398</v>
      </c>
      <c r="I1583" s="138" t="s">
        <v>1417</v>
      </c>
      <c r="J1583" s="330" t="s">
        <v>8313</v>
      </c>
    </row>
    <row r="1584" spans="1:10" ht="45" customHeight="1" x14ac:dyDescent="0.25">
      <c r="A1584" s="427">
        <v>421</v>
      </c>
      <c r="B1584" s="26" t="s">
        <v>8314</v>
      </c>
      <c r="C1584" s="74" t="s">
        <v>473</v>
      </c>
      <c r="D1584" s="74" t="s">
        <v>11</v>
      </c>
      <c r="E1584" s="74" t="s">
        <v>5743</v>
      </c>
      <c r="F1584" s="405">
        <v>0.54</v>
      </c>
      <c r="G1584" s="405">
        <v>1.08</v>
      </c>
      <c r="H1584" s="190" t="s">
        <v>1398</v>
      </c>
      <c r="I1584" s="138" t="s">
        <v>1486</v>
      </c>
      <c r="J1584" s="379"/>
    </row>
    <row r="1585" spans="1:10" ht="30" customHeight="1" x14ac:dyDescent="0.25">
      <c r="A1585" s="427">
        <v>422</v>
      </c>
      <c r="B1585" s="26" t="s">
        <v>8315</v>
      </c>
      <c r="C1585" s="74" t="s">
        <v>486</v>
      </c>
      <c r="D1585" s="74" t="s">
        <v>11</v>
      </c>
      <c r="E1585" s="74" t="s">
        <v>5743</v>
      </c>
      <c r="F1585" s="405">
        <v>0.25</v>
      </c>
      <c r="G1585" s="405">
        <v>0.5</v>
      </c>
      <c r="H1585" s="190" t="s">
        <v>1398</v>
      </c>
      <c r="I1585" s="138" t="s">
        <v>1400</v>
      </c>
      <c r="J1585" s="379"/>
    </row>
    <row r="1586" spans="1:10" ht="60" customHeight="1" x14ac:dyDescent="0.25">
      <c r="A1586" s="427">
        <v>423</v>
      </c>
      <c r="B1586" s="26" t="s">
        <v>8316</v>
      </c>
      <c r="C1586" s="74" t="s">
        <v>470</v>
      </c>
      <c r="D1586" s="74" t="s">
        <v>11</v>
      </c>
      <c r="E1586" s="74" t="s">
        <v>5743</v>
      </c>
      <c r="F1586" s="405">
        <v>0.4</v>
      </c>
      <c r="G1586" s="405">
        <v>0.8</v>
      </c>
      <c r="H1586" s="190" t="s">
        <v>1398</v>
      </c>
      <c r="I1586" s="131" t="s">
        <v>6005</v>
      </c>
      <c r="J1586" s="379"/>
    </row>
    <row r="1587" spans="1:10" ht="60" customHeight="1" x14ac:dyDescent="0.25">
      <c r="A1587" s="427">
        <v>424</v>
      </c>
      <c r="B1587" s="26" t="s">
        <v>8317</v>
      </c>
      <c r="C1587" s="74" t="s">
        <v>473</v>
      </c>
      <c r="D1587" s="74" t="s">
        <v>11</v>
      </c>
      <c r="E1587" s="74" t="s">
        <v>5743</v>
      </c>
      <c r="F1587" s="405">
        <v>0.25</v>
      </c>
      <c r="G1587" s="405">
        <v>0.5</v>
      </c>
      <c r="H1587" s="190" t="s">
        <v>1398</v>
      </c>
      <c r="I1587" s="138" t="s">
        <v>5866</v>
      </c>
      <c r="J1587" s="379"/>
    </row>
    <row r="1588" spans="1:10" ht="60" customHeight="1" x14ac:dyDescent="0.25">
      <c r="A1588" s="427">
        <v>425</v>
      </c>
      <c r="B1588" s="26" t="s">
        <v>8318</v>
      </c>
      <c r="C1588" s="74" t="s">
        <v>473</v>
      </c>
      <c r="D1588" s="74" t="s">
        <v>11</v>
      </c>
      <c r="E1588" s="74" t="s">
        <v>5743</v>
      </c>
      <c r="F1588" s="405">
        <v>0.16</v>
      </c>
      <c r="G1588" s="405">
        <v>0.32</v>
      </c>
      <c r="H1588" s="190" t="s">
        <v>1398</v>
      </c>
      <c r="I1588" s="131" t="s">
        <v>5866</v>
      </c>
      <c r="J1588" s="379"/>
    </row>
    <row r="1589" spans="1:10" ht="15" customHeight="1" x14ac:dyDescent="0.25">
      <c r="A1589" s="427">
        <v>426</v>
      </c>
      <c r="B1589" s="26" t="s">
        <v>8319</v>
      </c>
      <c r="C1589" s="74" t="s">
        <v>486</v>
      </c>
      <c r="D1589" s="74" t="s">
        <v>11</v>
      </c>
      <c r="E1589" s="74" t="s">
        <v>5743</v>
      </c>
      <c r="F1589" s="405">
        <v>0.27</v>
      </c>
      <c r="G1589" s="405">
        <v>0.54</v>
      </c>
      <c r="H1589" s="190" t="s">
        <v>1398</v>
      </c>
      <c r="I1589" s="131" t="s">
        <v>1659</v>
      </c>
      <c r="J1589" s="379"/>
    </row>
    <row r="1590" spans="1:10" ht="15" customHeight="1" x14ac:dyDescent="0.25">
      <c r="A1590" s="427">
        <v>427</v>
      </c>
      <c r="B1590" s="26" t="s">
        <v>8320</v>
      </c>
      <c r="C1590" s="74" t="s">
        <v>486</v>
      </c>
      <c r="D1590" s="74" t="s">
        <v>11</v>
      </c>
      <c r="E1590" s="74" t="s">
        <v>5743</v>
      </c>
      <c r="F1590" s="405">
        <v>0.05</v>
      </c>
      <c r="G1590" s="405">
        <v>0.1</v>
      </c>
      <c r="H1590" s="190" t="s">
        <v>1398</v>
      </c>
      <c r="I1590" s="131" t="s">
        <v>1659</v>
      </c>
      <c r="J1590" s="379"/>
    </row>
    <row r="1591" spans="1:10" ht="15" customHeight="1" x14ac:dyDescent="0.25">
      <c r="A1591" s="427">
        <v>428</v>
      </c>
      <c r="B1591" s="26" t="s">
        <v>8321</v>
      </c>
      <c r="C1591" s="74" t="s">
        <v>486</v>
      </c>
      <c r="D1591" s="74" t="s">
        <v>11</v>
      </c>
      <c r="E1591" s="74" t="s">
        <v>5743</v>
      </c>
      <c r="F1591" s="405">
        <v>0.05</v>
      </c>
      <c r="G1591" s="405">
        <v>0.1</v>
      </c>
      <c r="H1591" s="190" t="s">
        <v>1398</v>
      </c>
      <c r="I1591" s="131" t="s">
        <v>1659</v>
      </c>
      <c r="J1591" s="379"/>
    </row>
    <row r="1592" spans="1:10" ht="15" customHeight="1" x14ac:dyDescent="0.25">
      <c r="A1592" s="427">
        <v>429</v>
      </c>
      <c r="B1592" s="26" t="s">
        <v>8322</v>
      </c>
      <c r="C1592" s="74" t="s">
        <v>473</v>
      </c>
      <c r="D1592" s="74" t="s">
        <v>11</v>
      </c>
      <c r="E1592" s="74" t="s">
        <v>5743</v>
      </c>
      <c r="F1592" s="405">
        <v>0.25</v>
      </c>
      <c r="G1592" s="405">
        <v>0.5</v>
      </c>
      <c r="H1592" s="190" t="s">
        <v>1398</v>
      </c>
      <c r="I1592" s="138" t="s">
        <v>1486</v>
      </c>
      <c r="J1592" s="379"/>
    </row>
    <row r="1593" spans="1:10" ht="15" customHeight="1" x14ac:dyDescent="0.25">
      <c r="A1593" s="427">
        <v>430</v>
      </c>
      <c r="B1593" s="26" t="s">
        <v>8323</v>
      </c>
      <c r="C1593" s="74" t="s">
        <v>486</v>
      </c>
      <c r="D1593" s="74" t="s">
        <v>11</v>
      </c>
      <c r="E1593" s="74" t="s">
        <v>5743</v>
      </c>
      <c r="F1593" s="405">
        <v>0.12</v>
      </c>
      <c r="G1593" s="405">
        <v>0.24</v>
      </c>
      <c r="H1593" s="190" t="s">
        <v>1398</v>
      </c>
      <c r="I1593" s="71" t="s">
        <v>1408</v>
      </c>
      <c r="J1593" s="379"/>
    </row>
    <row r="1594" spans="1:10" ht="15" customHeight="1" x14ac:dyDescent="0.25">
      <c r="A1594" s="427">
        <v>431</v>
      </c>
      <c r="B1594" s="26" t="s">
        <v>8324</v>
      </c>
      <c r="C1594" s="74" t="s">
        <v>473</v>
      </c>
      <c r="D1594" s="74" t="s">
        <v>11</v>
      </c>
      <c r="E1594" s="74" t="s">
        <v>5743</v>
      </c>
      <c r="F1594" s="405">
        <v>0.25</v>
      </c>
      <c r="G1594" s="405">
        <v>0.5</v>
      </c>
      <c r="H1594" s="190" t="s">
        <v>1398</v>
      </c>
      <c r="I1594" s="138" t="s">
        <v>5866</v>
      </c>
      <c r="J1594" s="379"/>
    </row>
    <row r="1595" spans="1:10" ht="15" customHeight="1" x14ac:dyDescent="0.25">
      <c r="A1595" s="427">
        <v>432</v>
      </c>
      <c r="B1595" s="26" t="s">
        <v>8325</v>
      </c>
      <c r="C1595" s="74" t="s">
        <v>470</v>
      </c>
      <c r="D1595" s="74" t="s">
        <v>11</v>
      </c>
      <c r="E1595" s="74" t="s">
        <v>5743</v>
      </c>
      <c r="F1595" s="405">
        <v>2</v>
      </c>
      <c r="G1595" s="405">
        <v>4</v>
      </c>
      <c r="H1595" s="190" t="s">
        <v>1398</v>
      </c>
      <c r="I1595" s="138" t="s">
        <v>1399</v>
      </c>
      <c r="J1595" s="379"/>
    </row>
    <row r="1596" spans="1:10" ht="30" customHeight="1" x14ac:dyDescent="0.25">
      <c r="A1596" s="427">
        <v>433</v>
      </c>
      <c r="B1596" s="26" t="s">
        <v>8326</v>
      </c>
      <c r="C1596" s="74" t="s">
        <v>470</v>
      </c>
      <c r="D1596" s="74" t="s">
        <v>11</v>
      </c>
      <c r="E1596" s="74" t="s">
        <v>5743</v>
      </c>
      <c r="F1596" s="405">
        <v>0.09</v>
      </c>
      <c r="G1596" s="405">
        <v>0.18</v>
      </c>
      <c r="H1596" s="190" t="s">
        <v>1398</v>
      </c>
      <c r="I1596" s="138" t="s">
        <v>1399</v>
      </c>
      <c r="J1596" s="379"/>
    </row>
    <row r="1597" spans="1:10" ht="30" customHeight="1" x14ac:dyDescent="0.25">
      <c r="A1597" s="427">
        <v>434</v>
      </c>
      <c r="B1597" s="26" t="s">
        <v>6164</v>
      </c>
      <c r="C1597" s="74" t="s">
        <v>470</v>
      </c>
      <c r="D1597" s="74" t="s">
        <v>11</v>
      </c>
      <c r="E1597" s="74"/>
      <c r="F1597" s="405">
        <v>0.14799999999999999</v>
      </c>
      <c r="G1597" s="405">
        <v>0.3</v>
      </c>
      <c r="H1597" s="190" t="s">
        <v>1398</v>
      </c>
      <c r="I1597" s="138" t="s">
        <v>1399</v>
      </c>
      <c r="J1597" s="379"/>
    </row>
    <row r="1598" spans="1:10" ht="15" customHeight="1" x14ac:dyDescent="0.25">
      <c r="A1598" s="427">
        <v>435</v>
      </c>
      <c r="B1598" s="26" t="s">
        <v>8327</v>
      </c>
      <c r="C1598" s="74" t="s">
        <v>486</v>
      </c>
      <c r="D1598" s="74" t="s">
        <v>11</v>
      </c>
      <c r="E1598" s="74" t="s">
        <v>5743</v>
      </c>
      <c r="F1598" s="405">
        <v>0.09</v>
      </c>
      <c r="G1598" s="405">
        <v>0.18</v>
      </c>
      <c r="H1598" s="190" t="s">
        <v>1398</v>
      </c>
      <c r="I1598" s="138" t="s">
        <v>1482</v>
      </c>
      <c r="J1598" s="379"/>
    </row>
    <row r="1599" spans="1:10" ht="15" customHeight="1" x14ac:dyDescent="0.25">
      <c r="A1599" s="427">
        <v>436</v>
      </c>
      <c r="B1599" s="26" t="s">
        <v>8328</v>
      </c>
      <c r="C1599" s="74" t="s">
        <v>473</v>
      </c>
      <c r="D1599" s="74" t="s">
        <v>11</v>
      </c>
      <c r="E1599" s="74" t="s">
        <v>5743</v>
      </c>
      <c r="F1599" s="405">
        <v>0.66</v>
      </c>
      <c r="G1599" s="405">
        <v>1.32</v>
      </c>
      <c r="H1599" s="190" t="s">
        <v>1398</v>
      </c>
      <c r="I1599" s="138" t="s">
        <v>5866</v>
      </c>
      <c r="J1599" s="379"/>
    </row>
    <row r="1600" spans="1:10" ht="30" x14ac:dyDescent="0.25">
      <c r="A1600" s="427">
        <v>437</v>
      </c>
      <c r="B1600" s="26" t="s">
        <v>8329</v>
      </c>
      <c r="C1600" s="74" t="s">
        <v>473</v>
      </c>
      <c r="D1600" s="74" t="s">
        <v>11</v>
      </c>
      <c r="E1600" s="74" t="s">
        <v>5743</v>
      </c>
      <c r="F1600" s="405">
        <v>0.4</v>
      </c>
      <c r="G1600" s="405">
        <v>0.8</v>
      </c>
      <c r="H1600" s="190" t="s">
        <v>1398</v>
      </c>
      <c r="I1600" s="138" t="s">
        <v>5866</v>
      </c>
      <c r="J1600" s="379"/>
    </row>
    <row r="1601" spans="1:10" ht="30" x14ac:dyDescent="0.25">
      <c r="A1601" s="427">
        <v>438</v>
      </c>
      <c r="B1601" s="26" t="s">
        <v>8330</v>
      </c>
      <c r="C1601" s="74" t="s">
        <v>473</v>
      </c>
      <c r="D1601" s="74" t="s">
        <v>11</v>
      </c>
      <c r="E1601" s="74" t="s">
        <v>5743</v>
      </c>
      <c r="F1601" s="405">
        <v>0.3</v>
      </c>
      <c r="G1601" s="405">
        <v>0.6</v>
      </c>
      <c r="H1601" s="190" t="s">
        <v>1398</v>
      </c>
      <c r="I1601" s="138" t="s">
        <v>5866</v>
      </c>
      <c r="J1601" s="379"/>
    </row>
    <row r="1602" spans="1:10" ht="30" x14ac:dyDescent="0.25">
      <c r="A1602" s="427">
        <v>439</v>
      </c>
      <c r="B1602" s="26" t="s">
        <v>8331</v>
      </c>
      <c r="C1602" s="74" t="s">
        <v>473</v>
      </c>
      <c r="D1602" s="74" t="s">
        <v>11</v>
      </c>
      <c r="E1602" s="74" t="s">
        <v>5743</v>
      </c>
      <c r="F1602" s="405">
        <v>0.1</v>
      </c>
      <c r="G1602" s="405">
        <v>0.2</v>
      </c>
      <c r="H1602" s="190" t="s">
        <v>1398</v>
      </c>
      <c r="I1602" s="138" t="s">
        <v>5866</v>
      </c>
      <c r="J1602" s="379"/>
    </row>
    <row r="1603" spans="1:10" ht="15" customHeight="1" x14ac:dyDescent="0.25">
      <c r="A1603" s="427">
        <v>440</v>
      </c>
      <c r="B1603" s="26" t="s">
        <v>8332</v>
      </c>
      <c r="C1603" s="74" t="s">
        <v>470</v>
      </c>
      <c r="D1603" s="74" t="s">
        <v>11</v>
      </c>
      <c r="E1603" s="74" t="s">
        <v>5743</v>
      </c>
      <c r="F1603" s="405">
        <v>0.2</v>
      </c>
      <c r="G1603" s="405">
        <v>0.4</v>
      </c>
      <c r="H1603" s="190" t="s">
        <v>1398</v>
      </c>
      <c r="I1603" s="138" t="s">
        <v>1520</v>
      </c>
      <c r="J1603" s="379"/>
    </row>
    <row r="1604" spans="1:10" ht="30" customHeight="1" x14ac:dyDescent="0.25">
      <c r="A1604" s="427">
        <v>441</v>
      </c>
      <c r="B1604" s="26" t="s">
        <v>8333</v>
      </c>
      <c r="C1604" s="74" t="s">
        <v>470</v>
      </c>
      <c r="D1604" s="74" t="s">
        <v>11</v>
      </c>
      <c r="E1604" s="74" t="s">
        <v>5743</v>
      </c>
      <c r="F1604" s="405">
        <v>0.62</v>
      </c>
      <c r="G1604" s="405">
        <v>0.4</v>
      </c>
      <c r="H1604" s="190" t="s">
        <v>1398</v>
      </c>
      <c r="I1604" s="138" t="s">
        <v>1399</v>
      </c>
      <c r="J1604" s="379"/>
    </row>
    <row r="1605" spans="1:10" ht="15" customHeight="1" x14ac:dyDescent="0.25">
      <c r="A1605" s="427">
        <v>442</v>
      </c>
      <c r="B1605" s="26" t="s">
        <v>8334</v>
      </c>
      <c r="C1605" s="74" t="s">
        <v>473</v>
      </c>
      <c r="D1605" s="74" t="s">
        <v>11</v>
      </c>
      <c r="E1605" s="74" t="s">
        <v>5743</v>
      </c>
      <c r="F1605" s="405">
        <v>0.16</v>
      </c>
      <c r="G1605" s="405">
        <v>0.32</v>
      </c>
      <c r="H1605" s="190" t="s">
        <v>1398</v>
      </c>
      <c r="I1605" s="131" t="s">
        <v>1417</v>
      </c>
      <c r="J1605" s="379"/>
    </row>
    <row r="1606" spans="1:10" ht="15" customHeight="1" x14ac:dyDescent="0.25">
      <c r="A1606" s="427">
        <v>443</v>
      </c>
      <c r="B1606" s="26" t="s">
        <v>8335</v>
      </c>
      <c r="C1606" s="74" t="s">
        <v>473</v>
      </c>
      <c r="D1606" s="74" t="s">
        <v>11</v>
      </c>
      <c r="E1606" s="74" t="s">
        <v>5743</v>
      </c>
      <c r="F1606" s="405">
        <v>0.36</v>
      </c>
      <c r="G1606" s="405">
        <v>0.72</v>
      </c>
      <c r="H1606" s="190" t="s">
        <v>1398</v>
      </c>
      <c r="I1606" s="138" t="s">
        <v>1417</v>
      </c>
      <c r="J1606" s="379"/>
    </row>
    <row r="1607" spans="1:10" ht="15" customHeight="1" x14ac:dyDescent="0.25">
      <c r="A1607" s="427">
        <v>444</v>
      </c>
      <c r="B1607" s="26" t="s">
        <v>8336</v>
      </c>
      <c r="C1607" s="74" t="s">
        <v>486</v>
      </c>
      <c r="D1607" s="74" t="s">
        <v>11</v>
      </c>
      <c r="E1607" s="74" t="s">
        <v>5743</v>
      </c>
      <c r="F1607" s="405">
        <v>0.08</v>
      </c>
      <c r="G1607" s="405">
        <v>0.16</v>
      </c>
      <c r="H1607" s="190" t="s">
        <v>1398</v>
      </c>
      <c r="I1607" s="131" t="s">
        <v>1659</v>
      </c>
      <c r="J1607" s="379"/>
    </row>
    <row r="1608" spans="1:10" ht="15" customHeight="1" x14ac:dyDescent="0.25">
      <c r="A1608" s="427">
        <v>445</v>
      </c>
      <c r="B1608" s="26" t="s">
        <v>8337</v>
      </c>
      <c r="C1608" s="74" t="s">
        <v>486</v>
      </c>
      <c r="D1608" s="74" t="s">
        <v>11</v>
      </c>
      <c r="E1608" s="74" t="s">
        <v>5743</v>
      </c>
      <c r="F1608" s="405">
        <v>0.16</v>
      </c>
      <c r="G1608" s="405">
        <v>0.32</v>
      </c>
      <c r="H1608" s="190" t="s">
        <v>1398</v>
      </c>
      <c r="I1608" s="16" t="s">
        <v>1659</v>
      </c>
      <c r="J1608" s="379"/>
    </row>
    <row r="1609" spans="1:10" ht="15" customHeight="1" x14ac:dyDescent="0.25">
      <c r="A1609" s="427">
        <v>446</v>
      </c>
      <c r="B1609" s="26" t="s">
        <v>8338</v>
      </c>
      <c r="C1609" s="74" t="s">
        <v>473</v>
      </c>
      <c r="D1609" s="74" t="s">
        <v>11</v>
      </c>
      <c r="E1609" s="74" t="s">
        <v>5743</v>
      </c>
      <c r="F1609" s="405">
        <v>0.2</v>
      </c>
      <c r="G1609" s="405">
        <v>0.4</v>
      </c>
      <c r="H1609" s="190" t="s">
        <v>1398</v>
      </c>
      <c r="I1609" s="16" t="s">
        <v>5866</v>
      </c>
      <c r="J1609" s="379"/>
    </row>
    <row r="1610" spans="1:10" ht="15" customHeight="1" x14ac:dyDescent="0.25">
      <c r="A1610" s="427">
        <v>447</v>
      </c>
      <c r="B1610" s="26" t="s">
        <v>8339</v>
      </c>
      <c r="C1610" s="74" t="s">
        <v>470</v>
      </c>
      <c r="D1610" s="74" t="s">
        <v>11</v>
      </c>
      <c r="E1610" s="74" t="s">
        <v>5743</v>
      </c>
      <c r="F1610" s="405">
        <v>0.26</v>
      </c>
      <c r="G1610" s="405">
        <v>0.52</v>
      </c>
      <c r="H1610" s="190" t="s">
        <v>1398</v>
      </c>
      <c r="I1610" s="190" t="s">
        <v>6005</v>
      </c>
      <c r="J1610" s="379"/>
    </row>
    <row r="1611" spans="1:10" ht="15" customHeight="1" x14ac:dyDescent="0.25">
      <c r="A1611" s="427">
        <v>448</v>
      </c>
      <c r="B1611" s="26" t="s">
        <v>8340</v>
      </c>
      <c r="C1611" s="74" t="s">
        <v>470</v>
      </c>
      <c r="D1611" s="74" t="s">
        <v>11</v>
      </c>
      <c r="E1611" s="74" t="s">
        <v>5743</v>
      </c>
      <c r="F1611" s="405">
        <v>0.06</v>
      </c>
      <c r="G1611" s="405">
        <v>0.12</v>
      </c>
      <c r="H1611" s="190" t="s">
        <v>1398</v>
      </c>
      <c r="I1611" s="16" t="s">
        <v>1399</v>
      </c>
      <c r="J1611" s="379"/>
    </row>
    <row r="1612" spans="1:10" ht="15" customHeight="1" x14ac:dyDescent="0.25">
      <c r="A1612" s="427">
        <v>449</v>
      </c>
      <c r="B1612" s="26" t="s">
        <v>8341</v>
      </c>
      <c r="C1612" s="74" t="s">
        <v>486</v>
      </c>
      <c r="D1612" s="74" t="s">
        <v>11</v>
      </c>
      <c r="E1612" s="74" t="s">
        <v>5743</v>
      </c>
      <c r="F1612" s="405">
        <v>1.3</v>
      </c>
      <c r="G1612" s="405">
        <v>2.6</v>
      </c>
      <c r="H1612" s="190" t="s">
        <v>1398</v>
      </c>
      <c r="I1612" s="16" t="s">
        <v>1659</v>
      </c>
      <c r="J1612" s="379"/>
    </row>
    <row r="1613" spans="1:10" ht="15" customHeight="1" x14ac:dyDescent="0.25">
      <c r="A1613" s="427">
        <v>450</v>
      </c>
      <c r="B1613" s="26" t="s">
        <v>8342</v>
      </c>
      <c r="C1613" s="74" t="s">
        <v>473</v>
      </c>
      <c r="D1613" s="74" t="s">
        <v>11</v>
      </c>
      <c r="E1613" s="74" t="s">
        <v>5743</v>
      </c>
      <c r="F1613" s="405">
        <v>0.67</v>
      </c>
      <c r="G1613" s="405">
        <v>1.34</v>
      </c>
      <c r="H1613" s="190" t="s">
        <v>1398</v>
      </c>
      <c r="I1613" s="138" t="s">
        <v>1417</v>
      </c>
      <c r="J1613" s="419"/>
    </row>
    <row r="1614" spans="1:10" ht="15" customHeight="1" x14ac:dyDescent="0.25">
      <c r="A1614" s="427">
        <v>451</v>
      </c>
      <c r="B1614" s="26" t="s">
        <v>8343</v>
      </c>
      <c r="C1614" s="74" t="s">
        <v>473</v>
      </c>
      <c r="D1614" s="74" t="s">
        <v>7922</v>
      </c>
      <c r="E1614" s="74" t="s">
        <v>5743</v>
      </c>
      <c r="F1614" s="405">
        <v>1.4</v>
      </c>
      <c r="G1614" s="405">
        <v>4.0999999999999996</v>
      </c>
      <c r="H1614" s="190" t="s">
        <v>45</v>
      </c>
      <c r="I1614" s="71" t="s">
        <v>74</v>
      </c>
      <c r="J1614" s="379"/>
    </row>
    <row r="1615" spans="1:10" ht="30" customHeight="1" x14ac:dyDescent="0.25">
      <c r="A1615" s="427">
        <v>452</v>
      </c>
      <c r="B1615" s="26" t="s">
        <v>8344</v>
      </c>
      <c r="C1615" s="74" t="s">
        <v>470</v>
      </c>
      <c r="D1615" s="74" t="s">
        <v>11</v>
      </c>
      <c r="E1615" s="74" t="s">
        <v>5743</v>
      </c>
      <c r="F1615" s="405">
        <v>0.17</v>
      </c>
      <c r="G1615" s="405">
        <v>0.34</v>
      </c>
      <c r="H1615" s="190" t="s">
        <v>1398</v>
      </c>
      <c r="I1615" s="131" t="s">
        <v>6005</v>
      </c>
      <c r="J1615" s="379"/>
    </row>
    <row r="1616" spans="1:10" ht="15" customHeight="1" x14ac:dyDescent="0.25">
      <c r="A1616" s="427">
        <v>453</v>
      </c>
      <c r="B1616" s="26" t="s">
        <v>8345</v>
      </c>
      <c r="C1616" s="74" t="s">
        <v>470</v>
      </c>
      <c r="D1616" s="74" t="s">
        <v>11</v>
      </c>
      <c r="E1616" s="74" t="s">
        <v>5743</v>
      </c>
      <c r="F1616" s="405">
        <v>0.5</v>
      </c>
      <c r="G1616" s="405">
        <v>1</v>
      </c>
      <c r="H1616" s="190" t="s">
        <v>1398</v>
      </c>
      <c r="I1616" s="131" t="s">
        <v>6005</v>
      </c>
      <c r="J1616" s="379"/>
    </row>
    <row r="1617" spans="1:10" ht="15" customHeight="1" x14ac:dyDescent="0.25">
      <c r="A1617" s="427">
        <v>454</v>
      </c>
      <c r="B1617" s="26" t="s">
        <v>8346</v>
      </c>
      <c r="C1617" s="74" t="s">
        <v>473</v>
      </c>
      <c r="D1617" s="74" t="s">
        <v>11</v>
      </c>
      <c r="E1617" s="74" t="s">
        <v>5743</v>
      </c>
      <c r="F1617" s="405">
        <v>0.14000000000000001</v>
      </c>
      <c r="G1617" s="405">
        <v>0.28000000000000003</v>
      </c>
      <c r="H1617" s="190" t="s">
        <v>1398</v>
      </c>
      <c r="I1617" s="138" t="s">
        <v>1528</v>
      </c>
      <c r="J1617" s="379"/>
    </row>
    <row r="1618" spans="1:10" ht="15" customHeight="1" x14ac:dyDescent="0.25">
      <c r="A1618" s="427">
        <v>455</v>
      </c>
      <c r="B1618" s="26" t="s">
        <v>8347</v>
      </c>
      <c r="C1618" s="74" t="s">
        <v>486</v>
      </c>
      <c r="D1618" s="74" t="s">
        <v>11</v>
      </c>
      <c r="E1618" s="74" t="s">
        <v>5743</v>
      </c>
      <c r="F1618" s="405">
        <v>0.8</v>
      </c>
      <c r="G1618" s="405">
        <v>1.2</v>
      </c>
      <c r="H1618" s="190" t="s">
        <v>1398</v>
      </c>
      <c r="I1618" s="138" t="s">
        <v>2268</v>
      </c>
      <c r="J1618" s="379"/>
    </row>
    <row r="1619" spans="1:10" ht="15" customHeight="1" x14ac:dyDescent="0.25">
      <c r="A1619" s="427">
        <v>456</v>
      </c>
      <c r="B1619" s="26" t="s">
        <v>604</v>
      </c>
      <c r="C1619" s="74" t="s">
        <v>470</v>
      </c>
      <c r="D1619" s="74" t="s">
        <v>11</v>
      </c>
      <c r="E1619" s="74" t="s">
        <v>5743</v>
      </c>
      <c r="F1619" s="405">
        <v>0.8</v>
      </c>
      <c r="G1619" s="405">
        <v>1.6</v>
      </c>
      <c r="H1619" s="190" t="s">
        <v>1398</v>
      </c>
      <c r="I1619" s="138" t="s">
        <v>1520</v>
      </c>
      <c r="J1619" s="379"/>
    </row>
    <row r="1620" spans="1:10" ht="15" customHeight="1" x14ac:dyDescent="0.25">
      <c r="A1620" s="427">
        <v>457</v>
      </c>
      <c r="B1620" s="26" t="s">
        <v>8348</v>
      </c>
      <c r="C1620" s="74" t="s">
        <v>473</v>
      </c>
      <c r="D1620" s="74" t="s">
        <v>11</v>
      </c>
      <c r="E1620" s="74" t="s">
        <v>5743</v>
      </c>
      <c r="F1620" s="405">
        <v>0.3</v>
      </c>
      <c r="G1620" s="405">
        <v>0.6</v>
      </c>
      <c r="H1620" s="190" t="s">
        <v>1398</v>
      </c>
      <c r="I1620" s="71" t="s">
        <v>1486</v>
      </c>
      <c r="J1620" s="379"/>
    </row>
    <row r="1621" spans="1:10" ht="15" customHeight="1" x14ac:dyDescent="0.25">
      <c r="A1621" s="427">
        <v>458</v>
      </c>
      <c r="B1621" s="26" t="s">
        <v>605</v>
      </c>
      <c r="C1621" s="74" t="s">
        <v>470</v>
      </c>
      <c r="D1621" s="74" t="s">
        <v>11</v>
      </c>
      <c r="E1621" s="74" t="s">
        <v>5743</v>
      </c>
      <c r="F1621" s="405">
        <v>1.8</v>
      </c>
      <c r="G1621" s="405">
        <v>3.6</v>
      </c>
      <c r="H1621" s="190" t="s">
        <v>1398</v>
      </c>
      <c r="I1621" s="138" t="s">
        <v>1399</v>
      </c>
      <c r="J1621" s="379" t="s">
        <v>8349</v>
      </c>
    </row>
    <row r="1622" spans="1:10" ht="15" customHeight="1" x14ac:dyDescent="0.25">
      <c r="A1622" s="427">
        <v>459</v>
      </c>
      <c r="B1622" s="26" t="s">
        <v>8350</v>
      </c>
      <c r="C1622" s="74" t="s">
        <v>470</v>
      </c>
      <c r="D1622" s="74" t="s">
        <v>11</v>
      </c>
      <c r="E1622" s="74" t="s">
        <v>5743</v>
      </c>
      <c r="F1622" s="405">
        <v>0.45</v>
      </c>
      <c r="G1622" s="405">
        <v>0.9</v>
      </c>
      <c r="H1622" s="190" t="s">
        <v>1398</v>
      </c>
      <c r="I1622" s="138" t="s">
        <v>1399</v>
      </c>
      <c r="J1622" s="379"/>
    </row>
    <row r="1623" spans="1:10" ht="15" customHeight="1" x14ac:dyDescent="0.25">
      <c r="A1623" s="427">
        <v>460</v>
      </c>
      <c r="B1623" s="26" t="s">
        <v>8351</v>
      </c>
      <c r="C1623" s="74" t="s">
        <v>473</v>
      </c>
      <c r="D1623" s="74" t="s">
        <v>11</v>
      </c>
      <c r="E1623" s="74" t="s">
        <v>5743</v>
      </c>
      <c r="F1623" s="405">
        <v>0.25</v>
      </c>
      <c r="G1623" s="405">
        <v>0.5</v>
      </c>
      <c r="H1623" s="190" t="s">
        <v>1398</v>
      </c>
      <c r="I1623" s="71" t="s">
        <v>1486</v>
      </c>
      <c r="J1623" s="379"/>
    </row>
    <row r="1624" spans="1:10" ht="15" customHeight="1" x14ac:dyDescent="0.25">
      <c r="A1624" s="427">
        <v>461</v>
      </c>
      <c r="B1624" s="26" t="s">
        <v>8352</v>
      </c>
      <c r="C1624" s="74" t="s">
        <v>486</v>
      </c>
      <c r="D1624" s="74" t="s">
        <v>11</v>
      </c>
      <c r="E1624" s="74" t="s">
        <v>5743</v>
      </c>
      <c r="F1624" s="405">
        <v>0.223</v>
      </c>
      <c r="G1624" s="405">
        <v>0.45</v>
      </c>
      <c r="H1624" s="190" t="s">
        <v>1398</v>
      </c>
      <c r="I1624" s="71" t="s">
        <v>1408</v>
      </c>
      <c r="J1624" s="379"/>
    </row>
    <row r="1625" spans="1:10" ht="30" customHeight="1" x14ac:dyDescent="0.25">
      <c r="A1625" s="427">
        <v>462</v>
      </c>
      <c r="B1625" s="26" t="s">
        <v>8353</v>
      </c>
      <c r="C1625" s="74" t="s">
        <v>486</v>
      </c>
      <c r="D1625" s="74" t="s">
        <v>11</v>
      </c>
      <c r="E1625" s="74" t="s">
        <v>5743</v>
      </c>
      <c r="F1625" s="405">
        <v>0.1</v>
      </c>
      <c r="G1625" s="405">
        <v>0.2</v>
      </c>
      <c r="H1625" s="190" t="s">
        <v>1398</v>
      </c>
      <c r="I1625" s="131" t="s">
        <v>1659</v>
      </c>
      <c r="J1625" s="379"/>
    </row>
    <row r="1626" spans="1:10" ht="15" customHeight="1" x14ac:dyDescent="0.25">
      <c r="A1626" s="427">
        <v>463</v>
      </c>
      <c r="B1626" s="26" t="s">
        <v>8354</v>
      </c>
      <c r="C1626" s="74" t="s">
        <v>486</v>
      </c>
      <c r="D1626" s="74" t="s">
        <v>11</v>
      </c>
      <c r="E1626" s="74" t="s">
        <v>5743</v>
      </c>
      <c r="F1626" s="405">
        <v>0.35</v>
      </c>
      <c r="G1626" s="405">
        <v>0.85</v>
      </c>
      <c r="H1626" s="190" t="s">
        <v>1398</v>
      </c>
      <c r="I1626" s="71" t="s">
        <v>1408</v>
      </c>
      <c r="J1626" s="379"/>
    </row>
    <row r="1627" spans="1:10" ht="15" customHeight="1" x14ac:dyDescent="0.25">
      <c r="A1627" s="427">
        <v>464</v>
      </c>
      <c r="B1627" s="26" t="s">
        <v>1700</v>
      </c>
      <c r="C1627" s="74" t="s">
        <v>486</v>
      </c>
      <c r="D1627" s="74" t="s">
        <v>11</v>
      </c>
      <c r="E1627" s="74" t="s">
        <v>5743</v>
      </c>
      <c r="F1627" s="405">
        <v>0.33</v>
      </c>
      <c r="G1627" s="405">
        <v>0.66</v>
      </c>
      <c r="H1627" s="190" t="s">
        <v>1398</v>
      </c>
      <c r="I1627" s="131" t="s">
        <v>1659</v>
      </c>
      <c r="J1627" s="419"/>
    </row>
    <row r="1628" spans="1:10" ht="15" customHeight="1" x14ac:dyDescent="0.25">
      <c r="A1628" s="427">
        <v>465</v>
      </c>
      <c r="B1628" s="26" t="s">
        <v>4331</v>
      </c>
      <c r="C1628" s="74" t="s">
        <v>473</v>
      </c>
      <c r="D1628" s="74" t="s">
        <v>11</v>
      </c>
      <c r="E1628" s="74" t="s">
        <v>5743</v>
      </c>
      <c r="F1628" s="405">
        <v>1.8</v>
      </c>
      <c r="G1628" s="405">
        <v>3.6</v>
      </c>
      <c r="H1628" s="190" t="s">
        <v>1398</v>
      </c>
      <c r="I1628" s="138" t="s">
        <v>1417</v>
      </c>
      <c r="J1628" s="379"/>
    </row>
    <row r="1629" spans="1:10" ht="15" customHeight="1" x14ac:dyDescent="0.25">
      <c r="A1629" s="427">
        <v>466</v>
      </c>
      <c r="B1629" s="26" t="s">
        <v>606</v>
      </c>
      <c r="C1629" s="74" t="s">
        <v>470</v>
      </c>
      <c r="D1629" s="74" t="s">
        <v>11</v>
      </c>
      <c r="E1629" s="74" t="s">
        <v>5743</v>
      </c>
      <c r="F1629" s="405">
        <v>1.02</v>
      </c>
      <c r="G1629" s="405">
        <v>2.04</v>
      </c>
      <c r="H1629" s="190" t="s">
        <v>1398</v>
      </c>
      <c r="I1629" s="138" t="s">
        <v>1399</v>
      </c>
      <c r="J1629" s="379"/>
    </row>
    <row r="1630" spans="1:10" ht="30" customHeight="1" x14ac:dyDescent="0.25">
      <c r="A1630" s="427">
        <v>467</v>
      </c>
      <c r="B1630" s="26" t="s">
        <v>8355</v>
      </c>
      <c r="C1630" s="74" t="s">
        <v>470</v>
      </c>
      <c r="D1630" s="74" t="s">
        <v>11</v>
      </c>
      <c r="E1630" s="74" t="s">
        <v>5743</v>
      </c>
      <c r="F1630" s="405">
        <v>0.4</v>
      </c>
      <c r="G1630" s="405">
        <v>0.8</v>
      </c>
      <c r="H1630" s="190" t="s">
        <v>1398</v>
      </c>
      <c r="I1630" s="138" t="s">
        <v>1399</v>
      </c>
      <c r="J1630" s="379"/>
    </row>
    <row r="1631" spans="1:10" ht="30" customHeight="1" x14ac:dyDescent="0.25">
      <c r="A1631" s="427">
        <v>468</v>
      </c>
      <c r="B1631" s="26" t="s">
        <v>8356</v>
      </c>
      <c r="C1631" s="74" t="s">
        <v>470</v>
      </c>
      <c r="D1631" s="74" t="s">
        <v>11</v>
      </c>
      <c r="E1631" s="74" t="s">
        <v>5743</v>
      </c>
      <c r="F1631" s="405">
        <v>0.24</v>
      </c>
      <c r="G1631" s="405">
        <v>0.48</v>
      </c>
      <c r="H1631" s="190" t="s">
        <v>1398</v>
      </c>
      <c r="I1631" s="138" t="s">
        <v>1399</v>
      </c>
      <c r="J1631" s="379"/>
    </row>
    <row r="1632" spans="1:10" ht="15" customHeight="1" x14ac:dyDescent="0.25">
      <c r="A1632" s="427">
        <v>469</v>
      </c>
      <c r="B1632" s="26" t="s">
        <v>8357</v>
      </c>
      <c r="C1632" s="74" t="s">
        <v>470</v>
      </c>
      <c r="D1632" s="74" t="s">
        <v>11</v>
      </c>
      <c r="E1632" s="74" t="s">
        <v>5743</v>
      </c>
      <c r="F1632" s="405">
        <v>0.16</v>
      </c>
      <c r="G1632" s="405">
        <v>0.32</v>
      </c>
      <c r="H1632" s="190" t="s">
        <v>1398</v>
      </c>
      <c r="I1632" s="131" t="s">
        <v>6005</v>
      </c>
      <c r="J1632" s="379"/>
    </row>
    <row r="1633" spans="1:10" ht="15" customHeight="1" x14ac:dyDescent="0.25">
      <c r="A1633" s="427">
        <v>470</v>
      </c>
      <c r="B1633" s="26" t="s">
        <v>8358</v>
      </c>
      <c r="C1633" s="74" t="s">
        <v>470</v>
      </c>
      <c r="D1633" s="74" t="s">
        <v>11</v>
      </c>
      <c r="E1633" s="74" t="s">
        <v>5743</v>
      </c>
      <c r="F1633" s="405">
        <v>0.24</v>
      </c>
      <c r="G1633" s="405">
        <v>0.48</v>
      </c>
      <c r="H1633" s="190" t="s">
        <v>1398</v>
      </c>
      <c r="I1633" s="131" t="s">
        <v>6005</v>
      </c>
      <c r="J1633" s="379"/>
    </row>
    <row r="1634" spans="1:10" ht="15" customHeight="1" x14ac:dyDescent="0.25">
      <c r="A1634" s="427">
        <v>471</v>
      </c>
      <c r="B1634" s="26" t="s">
        <v>8359</v>
      </c>
      <c r="C1634" s="74" t="s">
        <v>486</v>
      </c>
      <c r="D1634" s="74" t="s">
        <v>11</v>
      </c>
      <c r="E1634" s="74" t="s">
        <v>5743</v>
      </c>
      <c r="F1634" s="405">
        <v>0.62</v>
      </c>
      <c r="G1634" s="405">
        <v>1.24</v>
      </c>
      <c r="H1634" s="190" t="s">
        <v>1398</v>
      </c>
      <c r="I1634" s="131" t="s">
        <v>1659</v>
      </c>
      <c r="J1634" s="379"/>
    </row>
    <row r="1635" spans="1:10" ht="15" customHeight="1" x14ac:dyDescent="0.25">
      <c r="A1635" s="427">
        <v>472</v>
      </c>
      <c r="B1635" s="26" t="s">
        <v>8360</v>
      </c>
      <c r="C1635" s="74" t="s">
        <v>473</v>
      </c>
      <c r="D1635" s="74" t="s">
        <v>11</v>
      </c>
      <c r="E1635" s="74" t="s">
        <v>5743</v>
      </c>
      <c r="F1635" s="405">
        <v>0.3</v>
      </c>
      <c r="G1635" s="405">
        <v>0.6</v>
      </c>
      <c r="H1635" s="190" t="s">
        <v>1398</v>
      </c>
      <c r="I1635" s="71" t="s">
        <v>1486</v>
      </c>
      <c r="J1635" s="379"/>
    </row>
    <row r="1636" spans="1:10" ht="15" customHeight="1" x14ac:dyDescent="0.25">
      <c r="A1636" s="427">
        <v>473</v>
      </c>
      <c r="B1636" s="26" t="s">
        <v>8361</v>
      </c>
      <c r="C1636" s="74" t="s">
        <v>486</v>
      </c>
      <c r="D1636" s="74" t="s">
        <v>11</v>
      </c>
      <c r="E1636" s="74" t="s">
        <v>5743</v>
      </c>
      <c r="F1636" s="405">
        <v>0.52</v>
      </c>
      <c r="G1636" s="405">
        <v>1.04</v>
      </c>
      <c r="H1636" s="190" t="s">
        <v>1398</v>
      </c>
      <c r="I1636" s="138" t="s">
        <v>1400</v>
      </c>
      <c r="J1636" s="379"/>
    </row>
    <row r="1637" spans="1:10" ht="15" customHeight="1" x14ac:dyDescent="0.25">
      <c r="A1637" s="427">
        <v>474</v>
      </c>
      <c r="B1637" s="26" t="s">
        <v>8362</v>
      </c>
      <c r="C1637" s="74" t="s">
        <v>473</v>
      </c>
      <c r="D1637" s="74" t="s">
        <v>7922</v>
      </c>
      <c r="E1637" s="74" t="s">
        <v>5743</v>
      </c>
      <c r="F1637" s="405">
        <v>0.26</v>
      </c>
      <c r="G1637" s="405">
        <v>0.52</v>
      </c>
      <c r="H1637" s="190" t="s">
        <v>45</v>
      </c>
      <c r="I1637" s="71" t="s">
        <v>74</v>
      </c>
      <c r="J1637" s="379"/>
    </row>
    <row r="1638" spans="1:10" ht="30" customHeight="1" x14ac:dyDescent="0.25">
      <c r="A1638" s="427">
        <v>475</v>
      </c>
      <c r="B1638" s="26" t="s">
        <v>8363</v>
      </c>
      <c r="C1638" s="74" t="s">
        <v>486</v>
      </c>
      <c r="D1638" s="74" t="s">
        <v>11</v>
      </c>
      <c r="E1638" s="74" t="s">
        <v>5743</v>
      </c>
      <c r="F1638" s="405">
        <v>0.2</v>
      </c>
      <c r="G1638" s="405">
        <v>0.4</v>
      </c>
      <c r="H1638" s="190" t="s">
        <v>1398</v>
      </c>
      <c r="I1638" s="138" t="s">
        <v>1482</v>
      </c>
      <c r="J1638" s="379"/>
    </row>
    <row r="1639" spans="1:10" ht="15" customHeight="1" x14ac:dyDescent="0.25">
      <c r="A1639" s="427">
        <v>476</v>
      </c>
      <c r="B1639" s="26" t="s">
        <v>8364</v>
      </c>
      <c r="C1639" s="74" t="s">
        <v>486</v>
      </c>
      <c r="D1639" s="74" t="s">
        <v>11</v>
      </c>
      <c r="E1639" s="74" t="s">
        <v>5743</v>
      </c>
      <c r="F1639" s="405">
        <v>0.19</v>
      </c>
      <c r="G1639" s="405">
        <v>0.38</v>
      </c>
      <c r="H1639" s="190" t="s">
        <v>1398</v>
      </c>
      <c r="I1639" s="138" t="s">
        <v>1482</v>
      </c>
      <c r="J1639" s="379"/>
    </row>
    <row r="1640" spans="1:10" ht="15" customHeight="1" x14ac:dyDescent="0.25">
      <c r="A1640" s="427">
        <v>477</v>
      </c>
      <c r="B1640" s="26" t="s">
        <v>8365</v>
      </c>
      <c r="C1640" s="74" t="s">
        <v>473</v>
      </c>
      <c r="D1640" s="74" t="s">
        <v>11</v>
      </c>
      <c r="E1640" s="74" t="s">
        <v>5743</v>
      </c>
      <c r="F1640" s="405">
        <v>0.45</v>
      </c>
      <c r="G1640" s="405">
        <v>0.9</v>
      </c>
      <c r="H1640" s="190" t="s">
        <v>1398</v>
      </c>
      <c r="I1640" s="71" t="s">
        <v>1486</v>
      </c>
      <c r="J1640" s="379"/>
    </row>
    <row r="1641" spans="1:10" ht="15" customHeight="1" x14ac:dyDescent="0.25">
      <c r="A1641" s="427">
        <v>478</v>
      </c>
      <c r="B1641" s="26" t="s">
        <v>8366</v>
      </c>
      <c r="C1641" s="74" t="s">
        <v>486</v>
      </c>
      <c r="D1641" s="74" t="s">
        <v>11</v>
      </c>
      <c r="E1641" s="74" t="s">
        <v>5743</v>
      </c>
      <c r="F1641" s="405">
        <v>0.4</v>
      </c>
      <c r="G1641" s="405">
        <v>0.8</v>
      </c>
      <c r="H1641" s="190" t="s">
        <v>1398</v>
      </c>
      <c r="I1641" s="138" t="s">
        <v>1400</v>
      </c>
      <c r="J1641" s="379"/>
    </row>
    <row r="1642" spans="1:10" ht="15" customHeight="1" x14ac:dyDescent="0.25">
      <c r="A1642" s="427">
        <v>479</v>
      </c>
      <c r="B1642" s="26" t="s">
        <v>8367</v>
      </c>
      <c r="C1642" s="74" t="s">
        <v>486</v>
      </c>
      <c r="D1642" s="74" t="s">
        <v>11</v>
      </c>
      <c r="E1642" s="74" t="s">
        <v>5743</v>
      </c>
      <c r="F1642" s="405">
        <v>0.3</v>
      </c>
      <c r="G1642" s="405">
        <v>0.6</v>
      </c>
      <c r="H1642" s="190" t="s">
        <v>1398</v>
      </c>
      <c r="I1642" s="138" t="s">
        <v>1400</v>
      </c>
      <c r="J1642" s="379"/>
    </row>
    <row r="1643" spans="1:10" ht="15" customHeight="1" x14ac:dyDescent="0.25">
      <c r="A1643" s="427">
        <v>480</v>
      </c>
      <c r="B1643" s="26" t="s">
        <v>8368</v>
      </c>
      <c r="C1643" s="74" t="s">
        <v>470</v>
      </c>
      <c r="D1643" s="74" t="s">
        <v>11</v>
      </c>
      <c r="E1643" s="74" t="s">
        <v>5743</v>
      </c>
      <c r="F1643" s="405">
        <v>0.15</v>
      </c>
      <c r="G1643" s="405">
        <v>0.3</v>
      </c>
      <c r="H1643" s="190" t="s">
        <v>1398</v>
      </c>
      <c r="I1643" s="131" t="s">
        <v>6005</v>
      </c>
      <c r="J1643" s="379"/>
    </row>
    <row r="1644" spans="1:10" ht="15" customHeight="1" x14ac:dyDescent="0.25">
      <c r="A1644" s="427">
        <v>481</v>
      </c>
      <c r="B1644" s="26" t="s">
        <v>8369</v>
      </c>
      <c r="C1644" s="74" t="s">
        <v>486</v>
      </c>
      <c r="D1644" s="74" t="s">
        <v>11</v>
      </c>
      <c r="E1644" s="74" t="s">
        <v>5743</v>
      </c>
      <c r="F1644" s="405">
        <v>0.1</v>
      </c>
      <c r="G1644" s="405">
        <v>0.2</v>
      </c>
      <c r="H1644" s="190" t="s">
        <v>1398</v>
      </c>
      <c r="I1644" s="138" t="s">
        <v>1400</v>
      </c>
      <c r="J1644" s="379"/>
    </row>
    <row r="1645" spans="1:10" ht="15" customHeight="1" x14ac:dyDescent="0.25">
      <c r="A1645" s="427">
        <v>482</v>
      </c>
      <c r="B1645" s="26" t="s">
        <v>8370</v>
      </c>
      <c r="C1645" s="74" t="s">
        <v>486</v>
      </c>
      <c r="D1645" s="74" t="s">
        <v>11</v>
      </c>
      <c r="E1645" s="74" t="s">
        <v>5743</v>
      </c>
      <c r="F1645" s="405">
        <v>1</v>
      </c>
      <c r="G1645" s="405">
        <v>2</v>
      </c>
      <c r="H1645" s="190" t="s">
        <v>1398</v>
      </c>
      <c r="I1645" s="138" t="s">
        <v>1408</v>
      </c>
      <c r="J1645" s="379"/>
    </row>
    <row r="1646" spans="1:10" ht="15" customHeight="1" x14ac:dyDescent="0.25">
      <c r="A1646" s="427">
        <v>483</v>
      </c>
      <c r="B1646" s="26" t="s">
        <v>610</v>
      </c>
      <c r="C1646" s="74" t="s">
        <v>470</v>
      </c>
      <c r="D1646" s="74" t="s">
        <v>11</v>
      </c>
      <c r="E1646" s="74" t="s">
        <v>5743</v>
      </c>
      <c r="F1646" s="405">
        <v>0.71</v>
      </c>
      <c r="G1646" s="405">
        <v>1.42</v>
      </c>
      <c r="H1646" s="190" t="s">
        <v>1398</v>
      </c>
      <c r="I1646" s="71" t="s">
        <v>1399</v>
      </c>
      <c r="J1646" s="379"/>
    </row>
    <row r="1647" spans="1:10" ht="60" customHeight="1" x14ac:dyDescent="0.25">
      <c r="A1647" s="427">
        <v>484</v>
      </c>
      <c r="B1647" s="26" t="s">
        <v>8371</v>
      </c>
      <c r="C1647" s="74" t="s">
        <v>486</v>
      </c>
      <c r="D1647" s="74" t="s">
        <v>11</v>
      </c>
      <c r="E1647" s="74" t="s">
        <v>5743</v>
      </c>
      <c r="F1647" s="405">
        <v>0.49499999999999994</v>
      </c>
      <c r="G1647" s="405">
        <v>0.63</v>
      </c>
      <c r="H1647" s="190" t="s">
        <v>1398</v>
      </c>
      <c r="I1647" s="138" t="s">
        <v>2268</v>
      </c>
      <c r="J1647" s="379"/>
    </row>
    <row r="1648" spans="1:10" ht="15" customHeight="1" x14ac:dyDescent="0.25">
      <c r="A1648" s="427">
        <v>485</v>
      </c>
      <c r="B1648" s="26" t="s">
        <v>8372</v>
      </c>
      <c r="C1648" s="74" t="s">
        <v>486</v>
      </c>
      <c r="D1648" s="74" t="s">
        <v>11</v>
      </c>
      <c r="E1648" s="74" t="s">
        <v>5743</v>
      </c>
      <c r="F1648" s="405">
        <v>0.5</v>
      </c>
      <c r="G1648" s="405">
        <v>1</v>
      </c>
      <c r="H1648" s="190" t="s">
        <v>1398</v>
      </c>
      <c r="I1648" s="138" t="s">
        <v>2268</v>
      </c>
      <c r="J1648" s="379"/>
    </row>
    <row r="1649" spans="1:10" ht="30" customHeight="1" x14ac:dyDescent="0.25">
      <c r="A1649" s="427">
        <v>486</v>
      </c>
      <c r="B1649" s="26" t="s">
        <v>8373</v>
      </c>
      <c r="C1649" s="74" t="s">
        <v>470</v>
      </c>
      <c r="D1649" s="74" t="s">
        <v>11</v>
      </c>
      <c r="E1649" s="74" t="s">
        <v>5743</v>
      </c>
      <c r="F1649" s="405">
        <v>0.69</v>
      </c>
      <c r="G1649" s="405">
        <v>1.38</v>
      </c>
      <c r="H1649" s="190" t="s">
        <v>1398</v>
      </c>
      <c r="I1649" s="71" t="s">
        <v>6005</v>
      </c>
      <c r="J1649" s="379"/>
    </row>
    <row r="1650" spans="1:10" ht="15" customHeight="1" x14ac:dyDescent="0.25">
      <c r="A1650" s="427">
        <v>487</v>
      </c>
      <c r="B1650" s="26" t="s">
        <v>8374</v>
      </c>
      <c r="C1650" s="74" t="s">
        <v>470</v>
      </c>
      <c r="D1650" s="74" t="s">
        <v>11</v>
      </c>
      <c r="E1650" s="74" t="s">
        <v>5743</v>
      </c>
      <c r="F1650" s="405">
        <v>0.13</v>
      </c>
      <c r="G1650" s="405">
        <v>0.26</v>
      </c>
      <c r="H1650" s="190" t="s">
        <v>1398</v>
      </c>
      <c r="I1650" s="131" t="s">
        <v>6005</v>
      </c>
      <c r="J1650" s="379"/>
    </row>
    <row r="1651" spans="1:10" ht="15" customHeight="1" x14ac:dyDescent="0.25">
      <c r="A1651" s="427">
        <v>488</v>
      </c>
      <c r="B1651" s="26" t="s">
        <v>8375</v>
      </c>
      <c r="C1651" s="74" t="s">
        <v>473</v>
      </c>
      <c r="D1651" s="74" t="s">
        <v>11</v>
      </c>
      <c r="E1651" s="74" t="s">
        <v>5743</v>
      </c>
      <c r="F1651" s="405">
        <v>0.05</v>
      </c>
      <c r="G1651" s="405">
        <v>0.1</v>
      </c>
      <c r="H1651" s="190" t="s">
        <v>1398</v>
      </c>
      <c r="I1651" s="138" t="s">
        <v>5866</v>
      </c>
      <c r="J1651" s="379"/>
    </row>
    <row r="1652" spans="1:10" ht="15" customHeight="1" x14ac:dyDescent="0.25">
      <c r="A1652" s="427">
        <v>489</v>
      </c>
      <c r="B1652" s="26" t="s">
        <v>8376</v>
      </c>
      <c r="C1652" s="74" t="s">
        <v>470</v>
      </c>
      <c r="D1652" s="74" t="s">
        <v>11</v>
      </c>
      <c r="E1652" s="74" t="s">
        <v>5743</v>
      </c>
      <c r="F1652" s="405">
        <v>0.9</v>
      </c>
      <c r="G1652" s="405">
        <v>1.8</v>
      </c>
      <c r="H1652" s="190" t="s">
        <v>1398</v>
      </c>
      <c r="I1652" s="16" t="s">
        <v>1520</v>
      </c>
      <c r="J1652" s="419"/>
    </row>
    <row r="1653" spans="1:10" ht="30" customHeight="1" x14ac:dyDescent="0.25">
      <c r="A1653" s="427">
        <v>490</v>
      </c>
      <c r="B1653" s="26" t="s">
        <v>8377</v>
      </c>
      <c r="C1653" s="74" t="s">
        <v>470</v>
      </c>
      <c r="D1653" s="74" t="s">
        <v>11</v>
      </c>
      <c r="E1653" s="74" t="s">
        <v>5743</v>
      </c>
      <c r="F1653" s="405">
        <v>7.0000000000000007E-2</v>
      </c>
      <c r="G1653" s="405">
        <v>0.14000000000000001</v>
      </c>
      <c r="H1653" s="190" t="s">
        <v>1398</v>
      </c>
      <c r="I1653" s="16" t="s">
        <v>1520</v>
      </c>
      <c r="J1653" s="379"/>
    </row>
    <row r="1654" spans="1:10" ht="15" customHeight="1" x14ac:dyDescent="0.25">
      <c r="A1654" s="427">
        <v>491</v>
      </c>
      <c r="B1654" s="26" t="s">
        <v>8378</v>
      </c>
      <c r="C1654" s="74" t="s">
        <v>470</v>
      </c>
      <c r="D1654" s="74" t="s">
        <v>11</v>
      </c>
      <c r="E1654" s="74" t="s">
        <v>5743</v>
      </c>
      <c r="F1654" s="405">
        <v>0.91</v>
      </c>
      <c r="G1654" s="405">
        <v>1.82</v>
      </c>
      <c r="H1654" s="190" t="s">
        <v>1398</v>
      </c>
      <c r="I1654" s="16" t="s">
        <v>6005</v>
      </c>
      <c r="J1654" s="379"/>
    </row>
    <row r="1655" spans="1:10" ht="15" customHeight="1" x14ac:dyDescent="0.25">
      <c r="A1655" s="427">
        <v>492</v>
      </c>
      <c r="B1655" s="26" t="s">
        <v>8379</v>
      </c>
      <c r="C1655" s="74" t="s">
        <v>470</v>
      </c>
      <c r="D1655" s="74" t="s">
        <v>11</v>
      </c>
      <c r="E1655" s="74" t="s">
        <v>5743</v>
      </c>
      <c r="F1655" s="405">
        <v>0.63</v>
      </c>
      <c r="G1655" s="405">
        <v>1.26</v>
      </c>
      <c r="H1655" s="190" t="s">
        <v>45</v>
      </c>
      <c r="I1655" s="16" t="s">
        <v>74</v>
      </c>
      <c r="J1655" s="379"/>
    </row>
    <row r="1656" spans="1:10" ht="15" customHeight="1" x14ac:dyDescent="0.25">
      <c r="A1656" s="427">
        <v>493</v>
      </c>
      <c r="B1656" s="26" t="s">
        <v>8380</v>
      </c>
      <c r="C1656" s="74" t="s">
        <v>486</v>
      </c>
      <c r="D1656" s="74" t="s">
        <v>11</v>
      </c>
      <c r="E1656" s="74" t="s">
        <v>5743</v>
      </c>
      <c r="F1656" s="405">
        <v>0.18</v>
      </c>
      <c r="G1656" s="405">
        <v>0.36</v>
      </c>
      <c r="H1656" s="190" t="s">
        <v>1398</v>
      </c>
      <c r="I1656" s="16" t="s">
        <v>1659</v>
      </c>
      <c r="J1656" s="379"/>
    </row>
    <row r="1657" spans="1:10" ht="30" customHeight="1" x14ac:dyDescent="0.25">
      <c r="A1657" s="427">
        <v>494</v>
      </c>
      <c r="B1657" s="26" t="s">
        <v>8381</v>
      </c>
      <c r="C1657" s="74" t="s">
        <v>486</v>
      </c>
      <c r="D1657" s="74" t="s">
        <v>11</v>
      </c>
      <c r="E1657" s="74" t="s">
        <v>5743</v>
      </c>
      <c r="F1657" s="405">
        <v>0.12</v>
      </c>
      <c r="G1657" s="405">
        <v>0.24</v>
      </c>
      <c r="H1657" s="190" t="s">
        <v>1398</v>
      </c>
      <c r="I1657" s="138" t="s">
        <v>2268</v>
      </c>
      <c r="J1657" s="379"/>
    </row>
    <row r="1658" spans="1:10" ht="15" customHeight="1" x14ac:dyDescent="0.25">
      <c r="A1658" s="427">
        <v>495</v>
      </c>
      <c r="B1658" s="26" t="s">
        <v>8382</v>
      </c>
      <c r="C1658" s="74" t="s">
        <v>486</v>
      </c>
      <c r="D1658" s="74" t="s">
        <v>11</v>
      </c>
      <c r="E1658" s="74" t="s">
        <v>5743</v>
      </c>
      <c r="F1658" s="405">
        <v>0.4</v>
      </c>
      <c r="G1658" s="405">
        <v>0.8</v>
      </c>
      <c r="H1658" s="190" t="s">
        <v>1398</v>
      </c>
      <c r="I1658" s="138" t="s">
        <v>1659</v>
      </c>
      <c r="J1658" s="379"/>
    </row>
    <row r="1659" spans="1:10" ht="15" customHeight="1" x14ac:dyDescent="0.25">
      <c r="A1659" s="427">
        <v>496</v>
      </c>
      <c r="B1659" s="26" t="s">
        <v>8383</v>
      </c>
      <c r="C1659" s="74" t="s">
        <v>473</v>
      </c>
      <c r="D1659" s="74" t="s">
        <v>11</v>
      </c>
      <c r="E1659" s="74" t="s">
        <v>5743</v>
      </c>
      <c r="F1659" s="405">
        <v>0.25</v>
      </c>
      <c r="G1659" s="405">
        <v>0.5</v>
      </c>
      <c r="H1659" s="190" t="s">
        <v>1398</v>
      </c>
      <c r="I1659" s="138" t="s">
        <v>1417</v>
      </c>
      <c r="J1659" s="379"/>
    </row>
    <row r="1660" spans="1:10" ht="15" customHeight="1" x14ac:dyDescent="0.25">
      <c r="A1660" s="427">
        <v>497</v>
      </c>
      <c r="B1660" s="26" t="s">
        <v>8384</v>
      </c>
      <c r="C1660" s="74" t="s">
        <v>473</v>
      </c>
      <c r="D1660" s="74" t="s">
        <v>11</v>
      </c>
      <c r="E1660" s="74" t="s">
        <v>5743</v>
      </c>
      <c r="F1660" s="405">
        <v>0.14000000000000001</v>
      </c>
      <c r="G1660" s="405">
        <v>0.28000000000000003</v>
      </c>
      <c r="H1660" s="190" t="s">
        <v>1398</v>
      </c>
      <c r="I1660" s="138" t="s">
        <v>1417</v>
      </c>
      <c r="J1660" s="379"/>
    </row>
    <row r="1661" spans="1:10" ht="15" customHeight="1" x14ac:dyDescent="0.25">
      <c r="A1661" s="427">
        <v>498</v>
      </c>
      <c r="B1661" s="26" t="s">
        <v>8385</v>
      </c>
      <c r="C1661" s="74" t="s">
        <v>473</v>
      </c>
      <c r="D1661" s="74" t="s">
        <v>11</v>
      </c>
      <c r="E1661" s="74" t="s">
        <v>5743</v>
      </c>
      <c r="F1661" s="405">
        <v>0.28000000000000003</v>
      </c>
      <c r="G1661" s="405">
        <v>0.56000000000000005</v>
      </c>
      <c r="H1661" s="190" t="s">
        <v>1398</v>
      </c>
      <c r="I1661" s="138" t="s">
        <v>1528</v>
      </c>
      <c r="J1661" s="379"/>
    </row>
    <row r="1662" spans="1:10" ht="15" customHeight="1" x14ac:dyDescent="0.25">
      <c r="A1662" s="427">
        <v>499</v>
      </c>
      <c r="B1662" s="26" t="s">
        <v>5158</v>
      </c>
      <c r="C1662" s="74" t="s">
        <v>473</v>
      </c>
      <c r="D1662" s="74" t="s">
        <v>11</v>
      </c>
      <c r="E1662" s="74" t="s">
        <v>5743</v>
      </c>
      <c r="F1662" s="405">
        <v>0.14000000000000001</v>
      </c>
      <c r="G1662" s="405">
        <v>0.28000000000000003</v>
      </c>
      <c r="H1662" s="190" t="s">
        <v>1398</v>
      </c>
      <c r="I1662" s="138" t="s">
        <v>1417</v>
      </c>
      <c r="J1662" s="379"/>
    </row>
    <row r="1663" spans="1:10" ht="15" customHeight="1" x14ac:dyDescent="0.25">
      <c r="A1663" s="427">
        <v>500</v>
      </c>
      <c r="B1663" s="26" t="s">
        <v>8386</v>
      </c>
      <c r="C1663" s="74" t="s">
        <v>473</v>
      </c>
      <c r="D1663" s="74" t="s">
        <v>7922</v>
      </c>
      <c r="E1663" s="74" t="s">
        <v>5743</v>
      </c>
      <c r="F1663" s="405">
        <v>0.1</v>
      </c>
      <c r="G1663" s="405">
        <v>0.2</v>
      </c>
      <c r="H1663" s="190" t="s">
        <v>1398</v>
      </c>
      <c r="I1663" s="71" t="s">
        <v>5866</v>
      </c>
      <c r="J1663" s="379"/>
    </row>
    <row r="1664" spans="1:10" ht="15" customHeight="1" x14ac:dyDescent="0.25">
      <c r="A1664" s="427">
        <v>501</v>
      </c>
      <c r="B1664" s="26" t="s">
        <v>1701</v>
      </c>
      <c r="C1664" s="74" t="s">
        <v>473</v>
      </c>
      <c r="D1664" s="74" t="s">
        <v>11</v>
      </c>
      <c r="E1664" s="74" t="s">
        <v>5743</v>
      </c>
      <c r="F1664" s="405">
        <v>1.4</v>
      </c>
      <c r="G1664" s="405">
        <v>2.8</v>
      </c>
      <c r="H1664" s="190" t="s">
        <v>1398</v>
      </c>
      <c r="I1664" s="138" t="s">
        <v>1417</v>
      </c>
      <c r="J1664" s="379"/>
    </row>
    <row r="1665" spans="1:10" ht="15" customHeight="1" x14ac:dyDescent="0.25">
      <c r="A1665" s="427">
        <v>502</v>
      </c>
      <c r="B1665" s="26" t="s">
        <v>615</v>
      </c>
      <c r="C1665" s="74" t="s">
        <v>486</v>
      </c>
      <c r="D1665" s="74" t="s">
        <v>11</v>
      </c>
      <c r="E1665" s="74" t="s">
        <v>5743</v>
      </c>
      <c r="F1665" s="405">
        <v>0.17</v>
      </c>
      <c r="G1665" s="405">
        <v>0.34</v>
      </c>
      <c r="H1665" s="190" t="s">
        <v>1398</v>
      </c>
      <c r="I1665" s="71" t="s">
        <v>1408</v>
      </c>
      <c r="J1665" s="379"/>
    </row>
    <row r="1666" spans="1:10" ht="15" customHeight="1" x14ac:dyDescent="0.25">
      <c r="A1666" s="427">
        <v>503</v>
      </c>
      <c r="B1666" s="26" t="s">
        <v>616</v>
      </c>
      <c r="C1666" s="74" t="s">
        <v>470</v>
      </c>
      <c r="D1666" s="74" t="s">
        <v>11</v>
      </c>
      <c r="E1666" s="74" t="s">
        <v>5743</v>
      </c>
      <c r="F1666" s="405">
        <v>0.4</v>
      </c>
      <c r="G1666" s="405">
        <v>0.8</v>
      </c>
      <c r="H1666" s="190" t="s">
        <v>1398</v>
      </c>
      <c r="I1666" s="138" t="s">
        <v>1399</v>
      </c>
      <c r="J1666" s="379"/>
    </row>
    <row r="1667" spans="1:10" ht="15" customHeight="1" x14ac:dyDescent="0.25">
      <c r="A1667" s="427">
        <v>504</v>
      </c>
      <c r="B1667" s="26" t="s">
        <v>8387</v>
      </c>
      <c r="C1667" s="74" t="s">
        <v>486</v>
      </c>
      <c r="D1667" s="74" t="s">
        <v>11</v>
      </c>
      <c r="E1667" s="74" t="s">
        <v>5743</v>
      </c>
      <c r="F1667" s="405">
        <v>0.06</v>
      </c>
      <c r="G1667" s="405">
        <v>0.12</v>
      </c>
      <c r="H1667" s="190" t="s">
        <v>1398</v>
      </c>
      <c r="I1667" s="138" t="s">
        <v>1482</v>
      </c>
      <c r="J1667" s="379"/>
    </row>
    <row r="1668" spans="1:10" ht="30" x14ac:dyDescent="0.25">
      <c r="A1668" s="427">
        <v>505</v>
      </c>
      <c r="B1668" s="26" t="s">
        <v>8388</v>
      </c>
      <c r="C1668" s="74" t="s">
        <v>473</v>
      </c>
      <c r="D1668" s="74" t="s">
        <v>11</v>
      </c>
      <c r="E1668" s="74" t="s">
        <v>5743</v>
      </c>
      <c r="F1668" s="405">
        <f>0.26+0.215</f>
        <v>0.47499999999999998</v>
      </c>
      <c r="G1668" s="405">
        <v>0.95</v>
      </c>
      <c r="H1668" s="190" t="s">
        <v>1398</v>
      </c>
      <c r="I1668" s="138" t="s">
        <v>5866</v>
      </c>
      <c r="J1668" s="379"/>
    </row>
    <row r="1669" spans="1:10" ht="15" customHeight="1" x14ac:dyDescent="0.25">
      <c r="A1669" s="427">
        <v>506</v>
      </c>
      <c r="B1669" s="26" t="s">
        <v>8389</v>
      </c>
      <c r="C1669" s="74" t="s">
        <v>486</v>
      </c>
      <c r="D1669" s="74" t="s">
        <v>11</v>
      </c>
      <c r="E1669" s="74" t="s">
        <v>5743</v>
      </c>
      <c r="F1669" s="405">
        <v>0.31</v>
      </c>
      <c r="G1669" s="405">
        <v>0.62</v>
      </c>
      <c r="H1669" s="190" t="s">
        <v>1398</v>
      </c>
      <c r="I1669" s="138" t="s">
        <v>1482</v>
      </c>
      <c r="J1669" s="379"/>
    </row>
    <row r="1670" spans="1:10" ht="15" customHeight="1" x14ac:dyDescent="0.25">
      <c r="A1670" s="427">
        <v>507</v>
      </c>
      <c r="B1670" s="26" t="s">
        <v>8390</v>
      </c>
      <c r="C1670" s="74" t="s">
        <v>470</v>
      </c>
      <c r="D1670" s="74" t="s">
        <v>11</v>
      </c>
      <c r="E1670" s="74" t="s">
        <v>5743</v>
      </c>
      <c r="F1670" s="405">
        <v>0.47</v>
      </c>
      <c r="G1670" s="405">
        <v>0.94</v>
      </c>
      <c r="H1670" s="190" t="s">
        <v>1398</v>
      </c>
      <c r="I1670" s="131" t="s">
        <v>6005</v>
      </c>
      <c r="J1670" s="379"/>
    </row>
    <row r="1671" spans="1:10" ht="30" customHeight="1" x14ac:dyDescent="0.25">
      <c r="A1671" s="427">
        <v>508</v>
      </c>
      <c r="B1671" s="26" t="s">
        <v>8391</v>
      </c>
      <c r="C1671" s="74" t="s">
        <v>470</v>
      </c>
      <c r="D1671" s="74" t="s">
        <v>11</v>
      </c>
      <c r="E1671" s="74" t="s">
        <v>5743</v>
      </c>
      <c r="F1671" s="405">
        <v>0.38</v>
      </c>
      <c r="G1671" s="405">
        <v>0.76</v>
      </c>
      <c r="H1671" s="190" t="s">
        <v>1398</v>
      </c>
      <c r="I1671" s="71" t="s">
        <v>1399</v>
      </c>
      <c r="J1671" s="379"/>
    </row>
    <row r="1672" spans="1:10" ht="15" customHeight="1" x14ac:dyDescent="0.25">
      <c r="A1672" s="427">
        <v>509</v>
      </c>
      <c r="B1672" s="26" t="s">
        <v>8392</v>
      </c>
      <c r="C1672" s="74" t="s">
        <v>473</v>
      </c>
      <c r="D1672" s="74" t="s">
        <v>11</v>
      </c>
      <c r="E1672" s="74" t="s">
        <v>5743</v>
      </c>
      <c r="F1672" s="405">
        <v>0.55000000000000004</v>
      </c>
      <c r="G1672" s="405">
        <v>1.1000000000000001</v>
      </c>
      <c r="H1672" s="190" t="s">
        <v>1398</v>
      </c>
      <c r="I1672" s="71" t="s">
        <v>1486</v>
      </c>
      <c r="J1672" s="379"/>
    </row>
    <row r="1673" spans="1:10" ht="15" customHeight="1" x14ac:dyDescent="0.25">
      <c r="A1673" s="427">
        <v>510</v>
      </c>
      <c r="B1673" s="26" t="s">
        <v>8393</v>
      </c>
      <c r="C1673" s="74" t="s">
        <v>470</v>
      </c>
      <c r="D1673" s="74" t="s">
        <v>11</v>
      </c>
      <c r="E1673" s="74" t="s">
        <v>5743</v>
      </c>
      <c r="F1673" s="405">
        <v>0.16</v>
      </c>
      <c r="G1673" s="405">
        <v>0.32</v>
      </c>
      <c r="H1673" s="190" t="s">
        <v>1398</v>
      </c>
      <c r="I1673" s="131" t="s">
        <v>6005</v>
      </c>
      <c r="J1673" s="419"/>
    </row>
    <row r="1674" spans="1:10" ht="15" customHeight="1" x14ac:dyDescent="0.25">
      <c r="A1674" s="427">
        <v>511</v>
      </c>
      <c r="B1674" s="26" t="s">
        <v>8394</v>
      </c>
      <c r="C1674" s="74" t="s">
        <v>470</v>
      </c>
      <c r="D1674" s="74" t="s">
        <v>11</v>
      </c>
      <c r="E1674" s="74" t="s">
        <v>5743</v>
      </c>
      <c r="F1674" s="405">
        <v>1</v>
      </c>
      <c r="G1674" s="405">
        <v>2</v>
      </c>
      <c r="H1674" s="190" t="s">
        <v>1398</v>
      </c>
      <c r="I1674" s="138" t="s">
        <v>1399</v>
      </c>
      <c r="J1674" s="379"/>
    </row>
    <row r="1675" spans="1:10" ht="15" customHeight="1" x14ac:dyDescent="0.25">
      <c r="A1675" s="427">
        <v>512</v>
      </c>
      <c r="B1675" s="26" t="s">
        <v>8395</v>
      </c>
      <c r="C1675" s="74" t="s">
        <v>470</v>
      </c>
      <c r="D1675" s="74" t="s">
        <v>11</v>
      </c>
      <c r="E1675" s="74" t="s">
        <v>5743</v>
      </c>
      <c r="F1675" s="405">
        <v>0.08</v>
      </c>
      <c r="G1675" s="405">
        <v>0.16</v>
      </c>
      <c r="H1675" s="190" t="s">
        <v>1398</v>
      </c>
      <c r="I1675" s="138" t="s">
        <v>1399</v>
      </c>
      <c r="J1675" s="379"/>
    </row>
    <row r="1676" spans="1:10" ht="15" customHeight="1" x14ac:dyDescent="0.25">
      <c r="A1676" s="427">
        <v>513</v>
      </c>
      <c r="B1676" s="26" t="s">
        <v>8396</v>
      </c>
      <c r="C1676" s="74" t="s">
        <v>486</v>
      </c>
      <c r="D1676" s="74" t="s">
        <v>11</v>
      </c>
      <c r="E1676" s="74" t="s">
        <v>5743</v>
      </c>
      <c r="F1676" s="405">
        <v>0.16</v>
      </c>
      <c r="G1676" s="405">
        <v>0.32</v>
      </c>
      <c r="H1676" s="190" t="s">
        <v>1398</v>
      </c>
      <c r="I1676" s="131" t="s">
        <v>1659</v>
      </c>
      <c r="J1676" s="379"/>
    </row>
    <row r="1677" spans="1:10" ht="15" customHeight="1" x14ac:dyDescent="0.25">
      <c r="A1677" s="427">
        <v>514</v>
      </c>
      <c r="B1677" s="26" t="s">
        <v>8397</v>
      </c>
      <c r="C1677" s="74" t="s">
        <v>473</v>
      </c>
      <c r="D1677" s="74" t="s">
        <v>11</v>
      </c>
      <c r="E1677" s="74" t="s">
        <v>5743</v>
      </c>
      <c r="F1677" s="405">
        <v>0.26</v>
      </c>
      <c r="G1677" s="405">
        <v>0.52</v>
      </c>
      <c r="H1677" s="190" t="s">
        <v>1398</v>
      </c>
      <c r="I1677" s="138" t="s">
        <v>5866</v>
      </c>
      <c r="J1677" s="379"/>
    </row>
    <row r="1678" spans="1:10" ht="15" customHeight="1" x14ac:dyDescent="0.25">
      <c r="A1678" s="427">
        <v>515</v>
      </c>
      <c r="B1678" s="26" t="s">
        <v>8398</v>
      </c>
      <c r="C1678" s="74" t="s">
        <v>486</v>
      </c>
      <c r="D1678" s="74" t="s">
        <v>11</v>
      </c>
      <c r="E1678" s="74" t="s">
        <v>5743</v>
      </c>
      <c r="F1678" s="405">
        <v>0.1</v>
      </c>
      <c r="G1678" s="405">
        <v>0.2</v>
      </c>
      <c r="H1678" s="190" t="s">
        <v>1398</v>
      </c>
      <c r="I1678" s="131" t="s">
        <v>1659</v>
      </c>
      <c r="J1678" s="379"/>
    </row>
    <row r="1679" spans="1:10" ht="15" customHeight="1" x14ac:dyDescent="0.25">
      <c r="A1679" s="427">
        <v>516</v>
      </c>
      <c r="B1679" s="26" t="s">
        <v>8399</v>
      </c>
      <c r="C1679" s="74" t="s">
        <v>473</v>
      </c>
      <c r="D1679" s="74" t="s">
        <v>11</v>
      </c>
      <c r="E1679" s="74" t="s">
        <v>5743</v>
      </c>
      <c r="F1679" s="405">
        <v>0.31</v>
      </c>
      <c r="G1679" s="405">
        <v>0.62</v>
      </c>
      <c r="H1679" s="190" t="s">
        <v>1398</v>
      </c>
      <c r="I1679" s="71" t="s">
        <v>1486</v>
      </c>
      <c r="J1679" s="379"/>
    </row>
    <row r="1680" spans="1:10" ht="15" customHeight="1" x14ac:dyDescent="0.25">
      <c r="A1680" s="427">
        <v>517</v>
      </c>
      <c r="B1680" s="76" t="s">
        <v>8400</v>
      </c>
      <c r="C1680" s="71" t="s">
        <v>493</v>
      </c>
      <c r="D1680" s="71" t="s">
        <v>11</v>
      </c>
      <c r="E1680" s="71" t="s">
        <v>5743</v>
      </c>
      <c r="F1680" s="405">
        <v>0.17499999999999999</v>
      </c>
      <c r="G1680" s="405">
        <v>0.35</v>
      </c>
      <c r="H1680" s="190" t="s">
        <v>1398</v>
      </c>
      <c r="I1680" s="138" t="s">
        <v>1520</v>
      </c>
      <c r="J1680" s="379"/>
    </row>
    <row r="1681" spans="1:10" ht="15" customHeight="1" x14ac:dyDescent="0.25">
      <c r="A1681" s="427">
        <v>518</v>
      </c>
      <c r="B1681" s="26" t="s">
        <v>8401</v>
      </c>
      <c r="C1681" s="74" t="s">
        <v>493</v>
      </c>
      <c r="D1681" s="74" t="s">
        <v>11</v>
      </c>
      <c r="E1681" s="74" t="s">
        <v>5743</v>
      </c>
      <c r="F1681" s="405">
        <v>2.5000000000000001E-2</v>
      </c>
      <c r="G1681" s="405">
        <v>0.05</v>
      </c>
      <c r="H1681" s="190" t="s">
        <v>1398</v>
      </c>
      <c r="I1681" s="138" t="s">
        <v>1520</v>
      </c>
      <c r="J1681" s="379"/>
    </row>
    <row r="1682" spans="1:10" ht="15" customHeight="1" x14ac:dyDescent="0.25">
      <c r="A1682" s="427">
        <v>519</v>
      </c>
      <c r="B1682" s="26" t="s">
        <v>8402</v>
      </c>
      <c r="C1682" s="74" t="s">
        <v>486</v>
      </c>
      <c r="D1682" s="71" t="s">
        <v>11</v>
      </c>
      <c r="E1682" s="71" t="s">
        <v>5743</v>
      </c>
      <c r="F1682" s="405">
        <v>2.5000000000000001E-2</v>
      </c>
      <c r="G1682" s="405">
        <v>0.05</v>
      </c>
      <c r="H1682" s="190" t="s">
        <v>1398</v>
      </c>
      <c r="I1682" s="131" t="s">
        <v>1659</v>
      </c>
      <c r="J1682" s="379"/>
    </row>
    <row r="1683" spans="1:10" ht="15" customHeight="1" x14ac:dyDescent="0.25">
      <c r="A1683" s="427"/>
      <c r="B1683" s="26"/>
      <c r="C1683" s="74"/>
      <c r="D1683" s="71"/>
      <c r="E1683" s="71"/>
      <c r="F1683" s="405"/>
      <c r="G1683" s="405">
        <v>0</v>
      </c>
      <c r="H1683" s="74"/>
      <c r="I1683" s="72"/>
      <c r="J1683" s="379"/>
    </row>
    <row r="1684" spans="1:10" ht="15" customHeight="1" x14ac:dyDescent="0.25">
      <c r="A1684" s="430">
        <v>0</v>
      </c>
      <c r="B1684" s="26"/>
      <c r="C1684" s="74"/>
      <c r="D1684" s="71"/>
      <c r="E1684" s="71"/>
      <c r="F1684" s="405"/>
      <c r="G1684" s="405">
        <v>0</v>
      </c>
      <c r="H1684" s="74"/>
      <c r="I1684" s="72"/>
      <c r="J1684" s="333"/>
    </row>
    <row r="1685" spans="1:10" ht="15" customHeight="1" x14ac:dyDescent="0.25">
      <c r="A1685" s="375">
        <v>1</v>
      </c>
      <c r="B1685" s="76" t="s">
        <v>8403</v>
      </c>
      <c r="C1685" s="71" t="s">
        <v>20</v>
      </c>
      <c r="D1685" s="71" t="s">
        <v>1348</v>
      </c>
      <c r="E1685" s="431" t="s">
        <v>6190</v>
      </c>
      <c r="F1685" s="405">
        <v>1.2</v>
      </c>
      <c r="G1685" s="405">
        <v>2.4</v>
      </c>
      <c r="H1685" s="190" t="s">
        <v>45</v>
      </c>
      <c r="I1685" s="74" t="s">
        <v>59</v>
      </c>
      <c r="J1685" s="379"/>
    </row>
    <row r="1686" spans="1:10" ht="15" customHeight="1" x14ac:dyDescent="0.25">
      <c r="A1686" s="430">
        <v>2</v>
      </c>
      <c r="B1686" s="26" t="s">
        <v>8404</v>
      </c>
      <c r="C1686" s="74" t="s">
        <v>787</v>
      </c>
      <c r="D1686" s="71" t="s">
        <v>12</v>
      </c>
      <c r="E1686" s="431" t="s">
        <v>5743</v>
      </c>
      <c r="F1686" s="405">
        <v>2.8</v>
      </c>
      <c r="G1686" s="405">
        <v>11.2</v>
      </c>
      <c r="H1686" s="74" t="s">
        <v>29</v>
      </c>
      <c r="I1686" s="74" t="s">
        <v>8405</v>
      </c>
      <c r="J1686" s="333"/>
    </row>
    <row r="1687" spans="1:10" ht="15" customHeight="1" x14ac:dyDescent="0.25">
      <c r="A1687" s="430">
        <v>3</v>
      </c>
      <c r="B1687" s="26" t="s">
        <v>8407</v>
      </c>
      <c r="C1687" s="74" t="s">
        <v>470</v>
      </c>
      <c r="D1687" s="71" t="s">
        <v>1386</v>
      </c>
      <c r="E1687" s="431" t="s">
        <v>6190</v>
      </c>
      <c r="F1687" s="405">
        <v>2.8</v>
      </c>
      <c r="G1687" s="405">
        <v>11.2</v>
      </c>
      <c r="H1687" s="190" t="s">
        <v>45</v>
      </c>
      <c r="I1687" s="71" t="s">
        <v>2885</v>
      </c>
      <c r="J1687" s="333"/>
    </row>
    <row r="1688" spans="1:10" ht="15" customHeight="1" x14ac:dyDescent="0.25">
      <c r="A1688" s="375">
        <v>4</v>
      </c>
      <c r="B1688" s="26" t="s">
        <v>8408</v>
      </c>
      <c r="C1688" s="74" t="s">
        <v>286</v>
      </c>
      <c r="D1688" s="71" t="s">
        <v>1378</v>
      </c>
      <c r="E1688" s="431" t="s">
        <v>6190</v>
      </c>
      <c r="F1688" s="405">
        <v>1.5</v>
      </c>
      <c r="G1688" s="405">
        <v>3</v>
      </c>
      <c r="H1688" s="190" t="s">
        <v>45</v>
      </c>
      <c r="I1688" s="74" t="s">
        <v>2885</v>
      </c>
      <c r="J1688" s="333"/>
    </row>
    <row r="1689" spans="1:10" ht="15" customHeight="1" x14ac:dyDescent="0.25">
      <c r="A1689" s="430">
        <v>5</v>
      </c>
      <c r="B1689" s="26" t="s">
        <v>8409</v>
      </c>
      <c r="C1689" s="74" t="s">
        <v>14</v>
      </c>
      <c r="D1689" s="74" t="s">
        <v>1348</v>
      </c>
      <c r="E1689" s="186" t="s">
        <v>6190</v>
      </c>
      <c r="F1689" s="405">
        <v>4.3</v>
      </c>
      <c r="G1689" s="405">
        <v>8.6</v>
      </c>
      <c r="H1689" s="190" t="s">
        <v>45</v>
      </c>
      <c r="I1689" s="74" t="s">
        <v>59</v>
      </c>
      <c r="J1689" s="379"/>
    </row>
    <row r="1690" spans="1:10" ht="15" customHeight="1" x14ac:dyDescent="0.25">
      <c r="A1690" s="430">
        <v>6</v>
      </c>
      <c r="B1690" s="26" t="s">
        <v>8410</v>
      </c>
      <c r="C1690" s="74" t="s">
        <v>286</v>
      </c>
      <c r="D1690" s="74" t="s">
        <v>1378</v>
      </c>
      <c r="E1690" s="186" t="s">
        <v>6190</v>
      </c>
      <c r="F1690" s="405">
        <v>1.6</v>
      </c>
      <c r="G1690" s="405">
        <v>3.2</v>
      </c>
      <c r="H1690" s="74" t="s">
        <v>45</v>
      </c>
      <c r="I1690" s="74" t="s">
        <v>2885</v>
      </c>
      <c r="J1690" s="333"/>
    </row>
    <row r="1691" spans="1:10" ht="15" customHeight="1" x14ac:dyDescent="0.25">
      <c r="A1691" s="375">
        <v>7</v>
      </c>
      <c r="B1691" s="26" t="s">
        <v>8411</v>
      </c>
      <c r="C1691" s="74" t="s">
        <v>8412</v>
      </c>
      <c r="D1691" s="71" t="s">
        <v>1378</v>
      </c>
      <c r="E1691" s="431" t="s">
        <v>6190</v>
      </c>
      <c r="F1691" s="405">
        <v>2.6</v>
      </c>
      <c r="G1691" s="405">
        <v>5.2</v>
      </c>
      <c r="H1691" s="190" t="s">
        <v>1398</v>
      </c>
      <c r="I1691" s="138" t="s">
        <v>1471</v>
      </c>
      <c r="J1691" s="379"/>
    </row>
    <row r="1692" spans="1:10" ht="30" x14ac:dyDescent="0.25">
      <c r="A1692" s="430">
        <v>8</v>
      </c>
      <c r="B1692" s="26" t="s">
        <v>8413</v>
      </c>
      <c r="C1692" s="74" t="s">
        <v>8412</v>
      </c>
      <c r="D1692" s="71" t="s">
        <v>1378</v>
      </c>
      <c r="E1692" s="431" t="s">
        <v>6190</v>
      </c>
      <c r="F1692" s="405">
        <v>1.5</v>
      </c>
      <c r="G1692" s="405">
        <v>3</v>
      </c>
      <c r="H1692" s="190" t="s">
        <v>1398</v>
      </c>
      <c r="I1692" s="138" t="s">
        <v>1471</v>
      </c>
      <c r="J1692" s="333"/>
    </row>
    <row r="1693" spans="1:10" ht="15" customHeight="1" x14ac:dyDescent="0.25">
      <c r="A1693" s="430">
        <v>9</v>
      </c>
      <c r="B1693" s="26" t="s">
        <v>8414</v>
      </c>
      <c r="C1693" s="74" t="s">
        <v>912</v>
      </c>
      <c r="D1693" s="71" t="s">
        <v>12</v>
      </c>
      <c r="E1693" s="431" t="s">
        <v>5743</v>
      </c>
      <c r="F1693" s="405">
        <v>2.1800000000000002</v>
      </c>
      <c r="G1693" s="405">
        <v>8.7200000000000006</v>
      </c>
      <c r="H1693" s="74" t="s">
        <v>29</v>
      </c>
      <c r="I1693" s="74" t="s">
        <v>8405</v>
      </c>
      <c r="J1693" s="333"/>
    </row>
    <row r="1694" spans="1:10" ht="15" customHeight="1" x14ac:dyDescent="0.25">
      <c r="A1694" s="375">
        <v>10</v>
      </c>
      <c r="B1694" s="26" t="s">
        <v>8415</v>
      </c>
      <c r="C1694" s="74" t="s">
        <v>20</v>
      </c>
      <c r="D1694" s="71" t="s">
        <v>1348</v>
      </c>
      <c r="E1694" s="431" t="s">
        <v>6190</v>
      </c>
      <c r="F1694" s="405">
        <v>1.3</v>
      </c>
      <c r="G1694" s="405">
        <v>5.2</v>
      </c>
      <c r="H1694" s="190" t="s">
        <v>45</v>
      </c>
      <c r="I1694" s="74" t="s">
        <v>317</v>
      </c>
      <c r="J1694" s="379"/>
    </row>
    <row r="1695" spans="1:10" ht="15" customHeight="1" x14ac:dyDescent="0.25">
      <c r="A1695" s="430">
        <v>11</v>
      </c>
      <c r="B1695" s="26" t="s">
        <v>8416</v>
      </c>
      <c r="C1695" s="74" t="s">
        <v>470</v>
      </c>
      <c r="D1695" s="74" t="s">
        <v>1386</v>
      </c>
      <c r="E1695" s="186" t="s">
        <v>6190</v>
      </c>
      <c r="F1695" s="405">
        <v>1.2</v>
      </c>
      <c r="G1695" s="405">
        <v>2.4</v>
      </c>
      <c r="H1695" s="190" t="s">
        <v>45</v>
      </c>
      <c r="I1695" s="74" t="s">
        <v>74</v>
      </c>
      <c r="J1695" s="379"/>
    </row>
    <row r="1696" spans="1:10" ht="15" customHeight="1" x14ac:dyDescent="0.25">
      <c r="A1696" s="430">
        <v>12</v>
      </c>
      <c r="B1696" s="76" t="s">
        <v>8417</v>
      </c>
      <c r="C1696" s="71" t="s">
        <v>20</v>
      </c>
      <c r="D1696" s="71" t="s">
        <v>1378</v>
      </c>
      <c r="E1696" s="431" t="s">
        <v>6190</v>
      </c>
      <c r="F1696" s="405">
        <v>0.75</v>
      </c>
      <c r="G1696" s="405">
        <v>1.5</v>
      </c>
      <c r="H1696" s="74" t="s">
        <v>45</v>
      </c>
      <c r="I1696" s="74" t="s">
        <v>1410</v>
      </c>
      <c r="J1696" s="379"/>
    </row>
    <row r="1697" spans="1:10" ht="15" customHeight="1" x14ac:dyDescent="0.25">
      <c r="A1697" s="375">
        <v>13</v>
      </c>
      <c r="B1697" s="26" t="s">
        <v>8418</v>
      </c>
      <c r="C1697" s="74" t="s">
        <v>286</v>
      </c>
      <c r="D1697" s="71" t="s">
        <v>1378</v>
      </c>
      <c r="E1697" s="431" t="s">
        <v>6190</v>
      </c>
      <c r="F1697" s="405">
        <v>1.5</v>
      </c>
      <c r="G1697" s="405">
        <v>6</v>
      </c>
      <c r="H1697" s="74" t="s">
        <v>45</v>
      </c>
      <c r="I1697" s="74" t="s">
        <v>2885</v>
      </c>
      <c r="J1697" s="333"/>
    </row>
    <row r="1698" spans="1:10" ht="30" customHeight="1" x14ac:dyDescent="0.25">
      <c r="A1698" s="430">
        <v>14</v>
      </c>
      <c r="B1698" s="26" t="s">
        <v>8419</v>
      </c>
      <c r="C1698" s="74" t="s">
        <v>486</v>
      </c>
      <c r="D1698" s="71" t="s">
        <v>1386</v>
      </c>
      <c r="E1698" s="431" t="s">
        <v>6190</v>
      </c>
      <c r="F1698" s="405">
        <v>0.39</v>
      </c>
      <c r="G1698" s="405">
        <v>0.78</v>
      </c>
      <c r="H1698" s="190" t="s">
        <v>45</v>
      </c>
      <c r="I1698" s="74" t="s">
        <v>4685</v>
      </c>
      <c r="J1698" s="333"/>
    </row>
    <row r="1699" spans="1:10" ht="45" customHeight="1" x14ac:dyDescent="0.25">
      <c r="A1699" s="430">
        <v>15</v>
      </c>
      <c r="B1699" s="76" t="s">
        <v>8420</v>
      </c>
      <c r="C1699" s="71" t="s">
        <v>473</v>
      </c>
      <c r="D1699" s="71" t="s">
        <v>1386</v>
      </c>
      <c r="E1699" s="431" t="s">
        <v>6190</v>
      </c>
      <c r="F1699" s="405">
        <v>2.91</v>
      </c>
      <c r="G1699" s="405">
        <v>11.64</v>
      </c>
      <c r="H1699" s="74" t="s">
        <v>29</v>
      </c>
      <c r="I1699" s="74" t="s">
        <v>839</v>
      </c>
      <c r="J1699" s="379"/>
    </row>
    <row r="1700" spans="1:10" ht="15" customHeight="1" x14ac:dyDescent="0.25">
      <c r="A1700" s="375">
        <v>16</v>
      </c>
      <c r="B1700" s="76" t="s">
        <v>8421</v>
      </c>
      <c r="C1700" s="71" t="s">
        <v>14</v>
      </c>
      <c r="D1700" s="71" t="s">
        <v>1348</v>
      </c>
      <c r="E1700" s="431" t="s">
        <v>6190</v>
      </c>
      <c r="F1700" s="405">
        <v>0.9</v>
      </c>
      <c r="G1700" s="405">
        <v>3.6</v>
      </c>
      <c r="H1700" s="190" t="s">
        <v>45</v>
      </c>
      <c r="I1700" s="74" t="s">
        <v>59</v>
      </c>
      <c r="J1700" s="379"/>
    </row>
    <row r="1701" spans="1:10" ht="15" customHeight="1" x14ac:dyDescent="0.25">
      <c r="A1701" s="430">
        <v>17</v>
      </c>
      <c r="B1701" s="26" t="s">
        <v>8422</v>
      </c>
      <c r="C1701" s="74" t="s">
        <v>8423</v>
      </c>
      <c r="D1701" s="74" t="s">
        <v>1378</v>
      </c>
      <c r="E1701" s="186" t="s">
        <v>6190</v>
      </c>
      <c r="F1701" s="405">
        <v>1.6</v>
      </c>
      <c r="G1701" s="405">
        <v>3.2</v>
      </c>
      <c r="H1701" s="190" t="s">
        <v>1398</v>
      </c>
      <c r="I1701" s="138" t="s">
        <v>1471</v>
      </c>
      <c r="J1701" s="379"/>
    </row>
    <row r="1702" spans="1:10" ht="15" customHeight="1" x14ac:dyDescent="0.25">
      <c r="A1702" s="430">
        <v>18</v>
      </c>
      <c r="B1702" s="76" t="s">
        <v>8424</v>
      </c>
      <c r="C1702" s="71" t="s">
        <v>286</v>
      </c>
      <c r="D1702" s="71" t="s">
        <v>1378</v>
      </c>
      <c r="E1702" s="431" t="s">
        <v>6190</v>
      </c>
      <c r="F1702" s="405">
        <v>1.7</v>
      </c>
      <c r="G1702" s="405">
        <v>6.8</v>
      </c>
      <c r="H1702" s="74" t="s">
        <v>45</v>
      </c>
      <c r="I1702" s="74" t="s">
        <v>4680</v>
      </c>
      <c r="J1702" s="333"/>
    </row>
    <row r="1703" spans="1:10" ht="15" customHeight="1" x14ac:dyDescent="0.25">
      <c r="A1703" s="375">
        <v>19</v>
      </c>
      <c r="B1703" s="26" t="s">
        <v>8425</v>
      </c>
      <c r="C1703" s="74" t="s">
        <v>134</v>
      </c>
      <c r="D1703" s="71" t="s">
        <v>1361</v>
      </c>
      <c r="E1703" s="431" t="s">
        <v>6190</v>
      </c>
      <c r="F1703" s="405">
        <v>1.4</v>
      </c>
      <c r="G1703" s="405">
        <v>5.6</v>
      </c>
      <c r="H1703" s="112" t="s">
        <v>29</v>
      </c>
      <c r="I1703" s="112" t="s">
        <v>8426</v>
      </c>
      <c r="J1703" s="379"/>
    </row>
    <row r="1704" spans="1:10" ht="15" customHeight="1" x14ac:dyDescent="0.25">
      <c r="A1704" s="430">
        <v>20</v>
      </c>
      <c r="B1704" s="26" t="s">
        <v>8427</v>
      </c>
      <c r="C1704" s="74" t="s">
        <v>473</v>
      </c>
      <c r="D1704" s="71" t="s">
        <v>1386</v>
      </c>
      <c r="E1704" s="431" t="s">
        <v>6190</v>
      </c>
      <c r="F1704" s="405">
        <v>3.1</v>
      </c>
      <c r="G1704" s="405">
        <v>12.4</v>
      </c>
      <c r="H1704" s="190" t="s">
        <v>45</v>
      </c>
      <c r="I1704" s="71" t="s">
        <v>2885</v>
      </c>
      <c r="J1704" s="333"/>
    </row>
    <row r="1705" spans="1:10" ht="15" customHeight="1" x14ac:dyDescent="0.25">
      <c r="A1705" s="430">
        <v>21</v>
      </c>
      <c r="B1705" s="26" t="s">
        <v>8428</v>
      </c>
      <c r="C1705" s="74" t="s">
        <v>14</v>
      </c>
      <c r="D1705" s="74" t="s">
        <v>1348</v>
      </c>
      <c r="E1705" s="186" t="s">
        <v>6190</v>
      </c>
      <c r="F1705" s="405">
        <v>1.55</v>
      </c>
      <c r="G1705" s="405">
        <v>3.1</v>
      </c>
      <c r="H1705" s="190" t="s">
        <v>45</v>
      </c>
      <c r="I1705" s="74" t="s">
        <v>59</v>
      </c>
      <c r="J1705" s="379"/>
    </row>
    <row r="1706" spans="1:10" ht="15" customHeight="1" x14ac:dyDescent="0.25">
      <c r="A1706" s="375">
        <v>22</v>
      </c>
      <c r="B1706" s="26" t="s">
        <v>8429</v>
      </c>
      <c r="C1706" s="74" t="s">
        <v>131</v>
      </c>
      <c r="D1706" s="71" t="s">
        <v>1361</v>
      </c>
      <c r="E1706" s="431" t="s">
        <v>6190</v>
      </c>
      <c r="F1706" s="405">
        <v>0.7</v>
      </c>
      <c r="G1706" s="405">
        <v>1.4</v>
      </c>
      <c r="H1706" s="190" t="s">
        <v>45</v>
      </c>
      <c r="I1706" s="74" t="s">
        <v>2885</v>
      </c>
      <c r="J1706" s="333"/>
    </row>
    <row r="1707" spans="1:10" ht="15" customHeight="1" x14ac:dyDescent="0.25">
      <c r="A1707" s="430">
        <v>23</v>
      </c>
      <c r="B1707" s="26" t="s">
        <v>8430</v>
      </c>
      <c r="C1707" s="74" t="s">
        <v>486</v>
      </c>
      <c r="D1707" s="71" t="s">
        <v>1386</v>
      </c>
      <c r="E1707" s="431" t="s">
        <v>6190</v>
      </c>
      <c r="F1707" s="405">
        <v>0.48</v>
      </c>
      <c r="G1707" s="405">
        <v>0.96</v>
      </c>
      <c r="H1707" s="190" t="s">
        <v>45</v>
      </c>
      <c r="I1707" s="74" t="s">
        <v>74</v>
      </c>
      <c r="J1707" s="379"/>
    </row>
    <row r="1708" spans="1:10" ht="15" customHeight="1" x14ac:dyDescent="0.25">
      <c r="A1708" s="430">
        <v>24</v>
      </c>
      <c r="B1708" s="26" t="s">
        <v>8431</v>
      </c>
      <c r="C1708" s="74" t="s">
        <v>286</v>
      </c>
      <c r="D1708" s="74" t="s">
        <v>1378</v>
      </c>
      <c r="E1708" s="186" t="s">
        <v>6190</v>
      </c>
      <c r="F1708" s="405">
        <v>1.7</v>
      </c>
      <c r="G1708" s="405">
        <v>6.8</v>
      </c>
      <c r="H1708" s="74" t="s">
        <v>45</v>
      </c>
      <c r="I1708" s="74" t="s">
        <v>1410</v>
      </c>
      <c r="J1708" s="379"/>
    </row>
    <row r="1709" spans="1:10" ht="30" customHeight="1" x14ac:dyDescent="0.25">
      <c r="A1709" s="375">
        <v>25</v>
      </c>
      <c r="B1709" s="26" t="s">
        <v>8432</v>
      </c>
      <c r="C1709" s="74" t="s">
        <v>791</v>
      </c>
      <c r="D1709" s="74" t="s">
        <v>12</v>
      </c>
      <c r="E1709" s="186" t="s">
        <v>6190</v>
      </c>
      <c r="F1709" s="405">
        <v>1.95</v>
      </c>
      <c r="G1709" s="405">
        <v>7.8</v>
      </c>
      <c r="H1709" s="74" t="s">
        <v>45</v>
      </c>
      <c r="I1709" s="74" t="s">
        <v>59</v>
      </c>
      <c r="J1709" s="379"/>
    </row>
    <row r="1710" spans="1:10" ht="15" customHeight="1" x14ac:dyDescent="0.25">
      <c r="A1710" s="430">
        <v>26</v>
      </c>
      <c r="B1710" s="26" t="s">
        <v>8433</v>
      </c>
      <c r="C1710" s="74" t="s">
        <v>828</v>
      </c>
      <c r="D1710" s="74" t="s">
        <v>12</v>
      </c>
      <c r="E1710" s="186" t="s">
        <v>6190</v>
      </c>
      <c r="F1710" s="405">
        <v>2.2000000000000002</v>
      </c>
      <c r="G1710" s="405">
        <v>4.4000000000000004</v>
      </c>
      <c r="H1710" s="74" t="s">
        <v>45</v>
      </c>
      <c r="I1710" s="74" t="s">
        <v>59</v>
      </c>
      <c r="J1710" s="379" t="s">
        <v>8434</v>
      </c>
    </row>
    <row r="1711" spans="1:10" ht="15" customHeight="1" x14ac:dyDescent="0.25">
      <c r="A1711" s="430">
        <v>27</v>
      </c>
      <c r="B1711" s="76" t="s">
        <v>362</v>
      </c>
      <c r="C1711" s="71" t="s">
        <v>8423</v>
      </c>
      <c r="D1711" s="71" t="s">
        <v>1378</v>
      </c>
      <c r="E1711" s="431" t="s">
        <v>6190</v>
      </c>
      <c r="F1711" s="405">
        <v>2.1</v>
      </c>
      <c r="G1711" s="405">
        <v>4.2</v>
      </c>
      <c r="H1711" s="190" t="s">
        <v>1398</v>
      </c>
      <c r="I1711" s="138" t="s">
        <v>1471</v>
      </c>
      <c r="J1711" s="379"/>
    </row>
    <row r="1712" spans="1:10" ht="15" customHeight="1" x14ac:dyDescent="0.25">
      <c r="A1712" s="375">
        <v>28</v>
      </c>
      <c r="B1712" s="26" t="s">
        <v>8435</v>
      </c>
      <c r="C1712" s="74" t="s">
        <v>486</v>
      </c>
      <c r="D1712" s="74" t="s">
        <v>1386</v>
      </c>
      <c r="E1712" s="186" t="s">
        <v>6190</v>
      </c>
      <c r="F1712" s="405">
        <v>3.4</v>
      </c>
      <c r="G1712" s="405">
        <v>6.8</v>
      </c>
      <c r="H1712" s="190" t="s">
        <v>45</v>
      </c>
      <c r="I1712" s="74" t="s">
        <v>74</v>
      </c>
      <c r="J1712" s="379"/>
    </row>
    <row r="1713" spans="1:10" ht="15" customHeight="1" x14ac:dyDescent="0.25">
      <c r="A1713" s="430">
        <v>29</v>
      </c>
      <c r="B1713" s="26" t="s">
        <v>8436</v>
      </c>
      <c r="C1713" s="74" t="s">
        <v>20</v>
      </c>
      <c r="D1713" s="71" t="s">
        <v>1348</v>
      </c>
      <c r="E1713" s="431" t="s">
        <v>6190</v>
      </c>
      <c r="F1713" s="405">
        <v>1</v>
      </c>
      <c r="G1713" s="405">
        <v>4</v>
      </c>
      <c r="H1713" s="74" t="s">
        <v>45</v>
      </c>
      <c r="I1713" s="74" t="s">
        <v>317</v>
      </c>
      <c r="J1713" s="333"/>
    </row>
    <row r="1714" spans="1:10" ht="15" customHeight="1" x14ac:dyDescent="0.25">
      <c r="A1714" s="430">
        <v>30</v>
      </c>
      <c r="B1714" s="26" t="s">
        <v>8437</v>
      </c>
      <c r="C1714" s="74" t="s">
        <v>20</v>
      </c>
      <c r="D1714" s="74" t="s">
        <v>1348</v>
      </c>
      <c r="E1714" s="186" t="s">
        <v>6190</v>
      </c>
      <c r="F1714" s="405">
        <v>1.53</v>
      </c>
      <c r="G1714" s="405">
        <v>6.12</v>
      </c>
      <c r="H1714" s="74" t="s">
        <v>45</v>
      </c>
      <c r="I1714" s="74" t="s">
        <v>317</v>
      </c>
      <c r="J1714" s="333"/>
    </row>
    <row r="1715" spans="1:10" ht="15" customHeight="1" x14ac:dyDescent="0.25">
      <c r="A1715" s="375">
        <v>31</v>
      </c>
      <c r="B1715" s="76" t="s">
        <v>8438</v>
      </c>
      <c r="C1715" s="71" t="s">
        <v>997</v>
      </c>
      <c r="D1715" s="71" t="s">
        <v>12</v>
      </c>
      <c r="E1715" s="431" t="s">
        <v>6190</v>
      </c>
      <c r="F1715" s="405">
        <v>1.1000000000000001</v>
      </c>
      <c r="G1715" s="405">
        <v>2.2000000000000002</v>
      </c>
      <c r="H1715" s="74" t="s">
        <v>45</v>
      </c>
      <c r="I1715" s="74" t="s">
        <v>74</v>
      </c>
      <c r="J1715" s="379"/>
    </row>
    <row r="1716" spans="1:10" ht="15" customHeight="1" x14ac:dyDescent="0.25">
      <c r="A1716" s="430">
        <v>32</v>
      </c>
      <c r="B1716" s="26" t="s">
        <v>8439</v>
      </c>
      <c r="C1716" s="74" t="s">
        <v>14</v>
      </c>
      <c r="D1716" s="71" t="s">
        <v>1348</v>
      </c>
      <c r="E1716" s="431" t="s">
        <v>6190</v>
      </c>
      <c r="F1716" s="405">
        <v>1.8</v>
      </c>
      <c r="G1716" s="405">
        <v>3.6</v>
      </c>
      <c r="H1716" s="190" t="s">
        <v>45</v>
      </c>
      <c r="I1716" s="74" t="s">
        <v>59</v>
      </c>
      <c r="J1716" s="333"/>
    </row>
    <row r="1717" spans="1:10" ht="30" customHeight="1" x14ac:dyDescent="0.25">
      <c r="A1717" s="430">
        <v>33</v>
      </c>
      <c r="B1717" s="76" t="s">
        <v>8440</v>
      </c>
      <c r="C1717" s="71" t="s">
        <v>997</v>
      </c>
      <c r="D1717" s="71" t="s">
        <v>12</v>
      </c>
      <c r="E1717" s="431" t="s">
        <v>5743</v>
      </c>
      <c r="F1717" s="405">
        <v>1.8</v>
      </c>
      <c r="G1717" s="405">
        <v>7.2</v>
      </c>
      <c r="H1717" s="74" t="s">
        <v>29</v>
      </c>
      <c r="I1717" s="74" t="s">
        <v>8441</v>
      </c>
      <c r="J1717" s="379"/>
    </row>
    <row r="1718" spans="1:10" ht="15" customHeight="1" x14ac:dyDescent="0.25">
      <c r="A1718" s="375">
        <v>34</v>
      </c>
      <c r="B1718" s="26" t="s">
        <v>8442</v>
      </c>
      <c r="C1718" s="74" t="s">
        <v>286</v>
      </c>
      <c r="D1718" s="74" t="s">
        <v>1378</v>
      </c>
      <c r="E1718" s="186" t="s">
        <v>6190</v>
      </c>
      <c r="F1718" s="405">
        <v>0.8</v>
      </c>
      <c r="G1718" s="405">
        <v>4.8</v>
      </c>
      <c r="H1718" s="74" t="s">
        <v>45</v>
      </c>
      <c r="I1718" s="74" t="s">
        <v>1410</v>
      </c>
      <c r="J1718" s="379"/>
    </row>
    <row r="1719" spans="1:10" ht="15" customHeight="1" x14ac:dyDescent="0.25">
      <c r="A1719" s="430">
        <v>35</v>
      </c>
      <c r="B1719" s="26" t="s">
        <v>8443</v>
      </c>
      <c r="C1719" s="74" t="s">
        <v>8423</v>
      </c>
      <c r="D1719" s="74" t="s">
        <v>1378</v>
      </c>
      <c r="E1719" s="186" t="s">
        <v>6190</v>
      </c>
      <c r="F1719" s="405">
        <v>1.2</v>
      </c>
      <c r="G1719" s="405">
        <v>4.8</v>
      </c>
      <c r="H1719" s="331" t="s">
        <v>45</v>
      </c>
      <c r="I1719" s="74" t="s">
        <v>4680</v>
      </c>
      <c r="J1719" s="379"/>
    </row>
    <row r="1720" spans="1:10" ht="15" customHeight="1" x14ac:dyDescent="0.25">
      <c r="A1720" s="430">
        <v>36</v>
      </c>
      <c r="B1720" s="26" t="s">
        <v>8444</v>
      </c>
      <c r="C1720" s="74" t="s">
        <v>14</v>
      </c>
      <c r="D1720" s="74" t="s">
        <v>1348</v>
      </c>
      <c r="E1720" s="186" t="s">
        <v>6190</v>
      </c>
      <c r="F1720" s="405">
        <v>1.8</v>
      </c>
      <c r="G1720" s="405">
        <v>3.6</v>
      </c>
      <c r="H1720" s="190" t="s">
        <v>45</v>
      </c>
      <c r="I1720" s="74" t="s">
        <v>59</v>
      </c>
      <c r="J1720" s="379"/>
    </row>
    <row r="1721" spans="1:10" ht="15" customHeight="1" x14ac:dyDescent="0.25">
      <c r="A1721" s="375">
        <v>37</v>
      </c>
      <c r="B1721" s="26" t="s">
        <v>380</v>
      </c>
      <c r="C1721" s="74" t="s">
        <v>8445</v>
      </c>
      <c r="D1721" s="74" t="s">
        <v>1378</v>
      </c>
      <c r="E1721" s="186" t="s">
        <v>6190</v>
      </c>
      <c r="F1721" s="405">
        <v>1.5</v>
      </c>
      <c r="G1721" s="405">
        <v>3</v>
      </c>
      <c r="H1721" s="190" t="s">
        <v>1398</v>
      </c>
      <c r="I1721" s="138" t="s">
        <v>1471</v>
      </c>
      <c r="J1721" s="379"/>
    </row>
    <row r="1722" spans="1:10" ht="15" customHeight="1" x14ac:dyDescent="0.25">
      <c r="A1722" s="430">
        <v>38</v>
      </c>
      <c r="B1722" s="26" t="s">
        <v>8446</v>
      </c>
      <c r="C1722" s="74" t="s">
        <v>134</v>
      </c>
      <c r="D1722" s="71" t="s">
        <v>1361</v>
      </c>
      <c r="E1722" s="431" t="s">
        <v>6190</v>
      </c>
      <c r="F1722" s="405">
        <v>1.8</v>
      </c>
      <c r="G1722" s="405">
        <v>7.2</v>
      </c>
      <c r="H1722" s="74" t="s">
        <v>45</v>
      </c>
      <c r="I1722" s="74" t="s">
        <v>1410</v>
      </c>
      <c r="J1722" s="333"/>
    </row>
    <row r="1723" spans="1:10" ht="30" customHeight="1" x14ac:dyDescent="0.25">
      <c r="A1723" s="430">
        <v>39</v>
      </c>
      <c r="B1723" s="76" t="s">
        <v>8447</v>
      </c>
      <c r="C1723" s="71" t="s">
        <v>787</v>
      </c>
      <c r="D1723" s="71" t="s">
        <v>12</v>
      </c>
      <c r="E1723" s="431" t="s">
        <v>5743</v>
      </c>
      <c r="F1723" s="405">
        <v>0.38</v>
      </c>
      <c r="G1723" s="405">
        <v>0.76</v>
      </c>
      <c r="H1723" s="190" t="s">
        <v>45</v>
      </c>
      <c r="I1723" s="74" t="s">
        <v>1410</v>
      </c>
      <c r="J1723" s="379"/>
    </row>
    <row r="1724" spans="1:10" ht="30" customHeight="1" x14ac:dyDescent="0.25">
      <c r="A1724" s="375">
        <v>40</v>
      </c>
      <c r="B1724" s="76" t="s">
        <v>8448</v>
      </c>
      <c r="C1724" s="71" t="s">
        <v>787</v>
      </c>
      <c r="D1724" s="71" t="s">
        <v>12</v>
      </c>
      <c r="E1724" s="431" t="s">
        <v>5743</v>
      </c>
      <c r="F1724" s="405">
        <v>1.5</v>
      </c>
      <c r="G1724" s="405">
        <v>3</v>
      </c>
      <c r="H1724" s="190" t="s">
        <v>45</v>
      </c>
      <c r="I1724" s="74" t="s">
        <v>1410</v>
      </c>
      <c r="J1724" s="379"/>
    </row>
    <row r="1725" spans="1:10" ht="15" customHeight="1" x14ac:dyDescent="0.25">
      <c r="A1725" s="430">
        <v>41</v>
      </c>
      <c r="B1725" s="26" t="s">
        <v>8449</v>
      </c>
      <c r="C1725" s="74" t="s">
        <v>843</v>
      </c>
      <c r="D1725" s="71" t="s">
        <v>12</v>
      </c>
      <c r="E1725" s="431" t="s">
        <v>6190</v>
      </c>
      <c r="F1725" s="405">
        <v>0.25</v>
      </c>
      <c r="G1725" s="405">
        <v>0.5</v>
      </c>
      <c r="H1725" s="74" t="s">
        <v>29</v>
      </c>
      <c r="I1725" s="74" t="s">
        <v>8450</v>
      </c>
      <c r="J1725" s="333"/>
    </row>
    <row r="1726" spans="1:10" ht="30" customHeight="1" x14ac:dyDescent="0.25">
      <c r="A1726" s="430">
        <v>42</v>
      </c>
      <c r="B1726" s="26" t="s">
        <v>8451</v>
      </c>
      <c r="C1726" s="74" t="s">
        <v>843</v>
      </c>
      <c r="D1726" s="74" t="s">
        <v>12</v>
      </c>
      <c r="E1726" s="186" t="s">
        <v>6190</v>
      </c>
      <c r="F1726" s="405">
        <v>2.4</v>
      </c>
      <c r="G1726" s="405">
        <v>4.8</v>
      </c>
      <c r="H1726" s="74" t="s">
        <v>45</v>
      </c>
      <c r="I1726" s="74" t="s">
        <v>59</v>
      </c>
      <c r="J1726" s="379"/>
    </row>
    <row r="1727" spans="1:10" ht="45" customHeight="1" x14ac:dyDescent="0.25">
      <c r="A1727" s="375">
        <v>43</v>
      </c>
      <c r="B1727" s="26" t="s">
        <v>8452</v>
      </c>
      <c r="C1727" s="74" t="s">
        <v>473</v>
      </c>
      <c r="D1727" s="74" t="s">
        <v>12</v>
      </c>
      <c r="E1727" s="186" t="s">
        <v>6190</v>
      </c>
      <c r="F1727" s="405">
        <v>1.2749999999999999</v>
      </c>
      <c r="G1727" s="405">
        <v>2.5499999999999998</v>
      </c>
      <c r="H1727" s="74" t="s">
        <v>29</v>
      </c>
      <c r="I1727" s="74" t="s">
        <v>839</v>
      </c>
      <c r="J1727" s="379"/>
    </row>
    <row r="1728" spans="1:10" ht="15" customHeight="1" x14ac:dyDescent="0.25">
      <c r="A1728" s="430">
        <v>44</v>
      </c>
      <c r="B1728" s="26" t="s">
        <v>8453</v>
      </c>
      <c r="C1728" s="74" t="s">
        <v>470</v>
      </c>
      <c r="D1728" s="74" t="s">
        <v>1386</v>
      </c>
      <c r="E1728" s="431" t="s">
        <v>6190</v>
      </c>
      <c r="F1728" s="405">
        <v>1.7</v>
      </c>
      <c r="G1728" s="405">
        <v>6.8</v>
      </c>
      <c r="H1728" s="190" t="s">
        <v>45</v>
      </c>
      <c r="I1728" s="71" t="s">
        <v>2885</v>
      </c>
      <c r="J1728" s="379"/>
    </row>
    <row r="1729" spans="1:10" ht="30" customHeight="1" x14ac:dyDescent="0.25">
      <c r="A1729" s="430">
        <v>45</v>
      </c>
      <c r="B1729" s="26" t="s">
        <v>8454</v>
      </c>
      <c r="C1729" s="74" t="s">
        <v>8423</v>
      </c>
      <c r="D1729" s="74" t="s">
        <v>1378</v>
      </c>
      <c r="E1729" s="186" t="s">
        <v>6190</v>
      </c>
      <c r="F1729" s="405">
        <v>0.8</v>
      </c>
      <c r="G1729" s="405">
        <v>1.6</v>
      </c>
      <c r="H1729" s="190" t="s">
        <v>1398</v>
      </c>
      <c r="I1729" s="138" t="s">
        <v>1471</v>
      </c>
      <c r="J1729" s="379" t="s">
        <v>8455</v>
      </c>
    </row>
    <row r="1730" spans="1:10" ht="15" customHeight="1" x14ac:dyDescent="0.25">
      <c r="A1730" s="375">
        <v>46</v>
      </c>
      <c r="B1730" s="26" t="s">
        <v>8456</v>
      </c>
      <c r="C1730" s="74" t="s">
        <v>155</v>
      </c>
      <c r="D1730" s="74" t="s">
        <v>1361</v>
      </c>
      <c r="E1730" s="186" t="s">
        <v>6190</v>
      </c>
      <c r="F1730" s="405">
        <v>0.85</v>
      </c>
      <c r="G1730" s="405">
        <v>1.7</v>
      </c>
      <c r="H1730" s="190" t="s">
        <v>45</v>
      </c>
      <c r="I1730" s="74" t="s">
        <v>2885</v>
      </c>
      <c r="J1730" s="333"/>
    </row>
    <row r="1731" spans="1:10" ht="15" customHeight="1" x14ac:dyDescent="0.25">
      <c r="A1731" s="430">
        <v>47</v>
      </c>
      <c r="B1731" s="26" t="s">
        <v>8457</v>
      </c>
      <c r="C1731" s="74" t="s">
        <v>14</v>
      </c>
      <c r="D1731" s="71" t="s">
        <v>1348</v>
      </c>
      <c r="E1731" s="431" t="s">
        <v>6190</v>
      </c>
      <c r="F1731" s="405">
        <v>4.4000000000000004</v>
      </c>
      <c r="G1731" s="405">
        <v>8.8000000000000007</v>
      </c>
      <c r="H1731" s="190" t="s">
        <v>45</v>
      </c>
      <c r="I1731" s="74" t="s">
        <v>59</v>
      </c>
      <c r="J1731" s="333"/>
    </row>
    <row r="1732" spans="1:10" ht="15" customHeight="1" x14ac:dyDescent="0.25">
      <c r="A1732" s="430">
        <v>48</v>
      </c>
      <c r="B1732" s="26" t="s">
        <v>8458</v>
      </c>
      <c r="C1732" s="74" t="s">
        <v>8412</v>
      </c>
      <c r="D1732" s="71" t="s">
        <v>1378</v>
      </c>
      <c r="E1732" s="431" t="s">
        <v>6190</v>
      </c>
      <c r="F1732" s="405">
        <v>0.48</v>
      </c>
      <c r="G1732" s="405">
        <v>0.96</v>
      </c>
      <c r="H1732" s="190" t="s">
        <v>1398</v>
      </c>
      <c r="I1732" s="138" t="s">
        <v>1471</v>
      </c>
      <c r="J1732" s="333"/>
    </row>
    <row r="1733" spans="1:10" ht="30" customHeight="1" x14ac:dyDescent="0.25">
      <c r="A1733" s="375">
        <v>49</v>
      </c>
      <c r="B1733" s="26" t="s">
        <v>8459</v>
      </c>
      <c r="C1733" s="74" t="s">
        <v>470</v>
      </c>
      <c r="D1733" s="74" t="s">
        <v>1386</v>
      </c>
      <c r="E1733" s="431" t="s">
        <v>6190</v>
      </c>
      <c r="F1733" s="405">
        <v>0.8</v>
      </c>
      <c r="G1733" s="405">
        <v>3.2</v>
      </c>
      <c r="H1733" s="190" t="s">
        <v>45</v>
      </c>
      <c r="I1733" s="71" t="s">
        <v>2885</v>
      </c>
      <c r="J1733" s="379"/>
    </row>
    <row r="1734" spans="1:10" ht="15" customHeight="1" x14ac:dyDescent="0.25">
      <c r="A1734" s="430">
        <v>50</v>
      </c>
      <c r="B1734" s="26" t="s">
        <v>4489</v>
      </c>
      <c r="C1734" s="74" t="s">
        <v>997</v>
      </c>
      <c r="D1734" s="74" t="s">
        <v>12</v>
      </c>
      <c r="E1734" s="186" t="s">
        <v>5743</v>
      </c>
      <c r="F1734" s="405">
        <v>0.6</v>
      </c>
      <c r="G1734" s="405">
        <v>1.2</v>
      </c>
      <c r="H1734" s="74" t="s">
        <v>29</v>
      </c>
      <c r="I1734" s="74" t="s">
        <v>8441</v>
      </c>
      <c r="J1734" s="379"/>
    </row>
    <row r="1735" spans="1:10" ht="15" customHeight="1" x14ac:dyDescent="0.25">
      <c r="A1735" s="430">
        <v>51</v>
      </c>
      <c r="B1735" s="26" t="s">
        <v>2976</v>
      </c>
      <c r="C1735" s="74" t="s">
        <v>470</v>
      </c>
      <c r="D1735" s="74" t="s">
        <v>1386</v>
      </c>
      <c r="E1735" s="186" t="s">
        <v>6190</v>
      </c>
      <c r="F1735" s="405">
        <v>0.2</v>
      </c>
      <c r="G1735" s="405">
        <v>0.4</v>
      </c>
      <c r="H1735" s="74" t="s">
        <v>29</v>
      </c>
      <c r="I1735" s="74" t="s">
        <v>839</v>
      </c>
      <c r="J1735" s="379"/>
    </row>
    <row r="1736" spans="1:10" ht="30" customHeight="1" x14ac:dyDescent="0.25">
      <c r="A1736" s="375">
        <v>52</v>
      </c>
      <c r="B1736" s="26" t="s">
        <v>8460</v>
      </c>
      <c r="C1736" s="74" t="s">
        <v>8445</v>
      </c>
      <c r="D1736" s="74" t="s">
        <v>1378</v>
      </c>
      <c r="E1736" s="186" t="s">
        <v>6190</v>
      </c>
      <c r="F1736" s="405">
        <v>0.2</v>
      </c>
      <c r="G1736" s="405">
        <v>0.8</v>
      </c>
      <c r="H1736" s="190" t="s">
        <v>45</v>
      </c>
      <c r="I1736" s="190" t="s">
        <v>1410</v>
      </c>
      <c r="J1736" s="333" t="s">
        <v>2526</v>
      </c>
    </row>
    <row r="1737" spans="1:10" ht="15" customHeight="1" x14ac:dyDescent="0.25">
      <c r="A1737" s="430">
        <v>53</v>
      </c>
      <c r="B1737" s="26" t="s">
        <v>8461</v>
      </c>
      <c r="C1737" s="74" t="s">
        <v>20</v>
      </c>
      <c r="D1737" s="74" t="s">
        <v>1348</v>
      </c>
      <c r="E1737" s="186" t="s">
        <v>6190</v>
      </c>
      <c r="F1737" s="405">
        <v>0.57999999999999996</v>
      </c>
      <c r="G1737" s="405">
        <v>2.3199999999999998</v>
      </c>
      <c r="H1737" s="74" t="s">
        <v>45</v>
      </c>
      <c r="I1737" s="74" t="s">
        <v>317</v>
      </c>
      <c r="J1737" s="379"/>
    </row>
    <row r="1738" spans="1:10" ht="15" customHeight="1" x14ac:dyDescent="0.25">
      <c r="A1738" s="430">
        <v>54</v>
      </c>
      <c r="B1738" s="76" t="s">
        <v>8462</v>
      </c>
      <c r="C1738" s="71" t="s">
        <v>20</v>
      </c>
      <c r="D1738" s="71" t="s">
        <v>1348</v>
      </c>
      <c r="E1738" s="186" t="s">
        <v>5743</v>
      </c>
      <c r="F1738" s="405">
        <v>0.94</v>
      </c>
      <c r="G1738" s="405">
        <v>1.88</v>
      </c>
      <c r="H1738" s="190" t="s">
        <v>45</v>
      </c>
      <c r="I1738" s="74" t="s">
        <v>46</v>
      </c>
      <c r="J1738" s="379"/>
    </row>
    <row r="1739" spans="1:10" ht="30" customHeight="1" x14ac:dyDescent="0.25">
      <c r="A1739" s="375">
        <v>55</v>
      </c>
      <c r="B1739" s="76" t="s">
        <v>8463</v>
      </c>
      <c r="C1739" s="71" t="s">
        <v>8412</v>
      </c>
      <c r="D1739" s="71" t="s">
        <v>1378</v>
      </c>
      <c r="E1739" s="431" t="s">
        <v>6190</v>
      </c>
      <c r="F1739" s="405">
        <v>1.45</v>
      </c>
      <c r="G1739" s="405">
        <v>2.9</v>
      </c>
      <c r="H1739" s="190" t="s">
        <v>1398</v>
      </c>
      <c r="I1739" s="138" t="s">
        <v>1471</v>
      </c>
      <c r="J1739" s="379"/>
    </row>
    <row r="1740" spans="1:10" ht="15" customHeight="1" x14ac:dyDescent="0.25">
      <c r="A1740" s="430">
        <v>56</v>
      </c>
      <c r="B1740" s="76" t="s">
        <v>8464</v>
      </c>
      <c r="C1740" s="71" t="s">
        <v>286</v>
      </c>
      <c r="D1740" s="71" t="s">
        <v>1378</v>
      </c>
      <c r="E1740" s="431" t="s">
        <v>6190</v>
      </c>
      <c r="F1740" s="405">
        <v>2.6</v>
      </c>
      <c r="G1740" s="405">
        <v>5.2</v>
      </c>
      <c r="H1740" s="74" t="s">
        <v>45</v>
      </c>
      <c r="I1740" s="74" t="s">
        <v>2885</v>
      </c>
      <c r="J1740" s="333"/>
    </row>
    <row r="1741" spans="1:10" ht="15" customHeight="1" x14ac:dyDescent="0.25">
      <c r="A1741" s="430">
        <v>57</v>
      </c>
      <c r="B1741" s="26" t="s">
        <v>8465</v>
      </c>
      <c r="C1741" s="74" t="s">
        <v>791</v>
      </c>
      <c r="D1741" s="74" t="s">
        <v>12</v>
      </c>
      <c r="E1741" s="186" t="s">
        <v>5743</v>
      </c>
      <c r="F1741" s="405">
        <v>2.2999999999999998</v>
      </c>
      <c r="G1741" s="405">
        <v>9.1999999999999993</v>
      </c>
      <c r="H1741" s="190" t="s">
        <v>45</v>
      </c>
      <c r="I1741" s="74" t="s">
        <v>1410</v>
      </c>
      <c r="J1741" s="379" t="s">
        <v>8466</v>
      </c>
    </row>
    <row r="1742" spans="1:10" ht="15" customHeight="1" x14ac:dyDescent="0.25">
      <c r="A1742" s="375">
        <v>58</v>
      </c>
      <c r="B1742" s="76" t="s">
        <v>8467</v>
      </c>
      <c r="C1742" s="71" t="s">
        <v>793</v>
      </c>
      <c r="D1742" s="71" t="s">
        <v>12</v>
      </c>
      <c r="E1742" s="431" t="s">
        <v>5743</v>
      </c>
      <c r="F1742" s="405">
        <v>2.9</v>
      </c>
      <c r="G1742" s="405">
        <v>11.6</v>
      </c>
      <c r="H1742" s="74" t="s">
        <v>29</v>
      </c>
      <c r="I1742" s="74" t="s">
        <v>8468</v>
      </c>
      <c r="J1742" s="379"/>
    </row>
    <row r="1743" spans="1:10" ht="30" x14ac:dyDescent="0.25">
      <c r="A1743" s="430">
        <v>59</v>
      </c>
      <c r="B1743" s="26" t="s">
        <v>8469</v>
      </c>
      <c r="C1743" s="74" t="s">
        <v>473</v>
      </c>
      <c r="D1743" s="74" t="s">
        <v>1386</v>
      </c>
      <c r="E1743" s="186" t="s">
        <v>6190</v>
      </c>
      <c r="F1743" s="405">
        <v>0.76</v>
      </c>
      <c r="G1743" s="405">
        <v>1.52</v>
      </c>
      <c r="H1743" s="74" t="s">
        <v>29</v>
      </c>
      <c r="I1743" s="74" t="s">
        <v>839</v>
      </c>
      <c r="J1743" s="379"/>
    </row>
    <row r="1744" spans="1:10" ht="15" customHeight="1" x14ac:dyDescent="0.25">
      <c r="A1744" s="430">
        <v>60</v>
      </c>
      <c r="B1744" s="26" t="s">
        <v>8470</v>
      </c>
      <c r="C1744" s="74" t="s">
        <v>20</v>
      </c>
      <c r="D1744" s="71" t="s">
        <v>1348</v>
      </c>
      <c r="E1744" s="431" t="s">
        <v>6190</v>
      </c>
      <c r="F1744" s="405">
        <v>1.03</v>
      </c>
      <c r="G1744" s="405">
        <v>4.12</v>
      </c>
      <c r="H1744" s="74" t="s">
        <v>45</v>
      </c>
      <c r="I1744" s="74" t="s">
        <v>317</v>
      </c>
      <c r="J1744" s="333"/>
    </row>
    <row r="1745" spans="1:10" ht="15" customHeight="1" x14ac:dyDescent="0.25">
      <c r="A1745" s="375">
        <v>61</v>
      </c>
      <c r="B1745" s="76" t="s">
        <v>8471</v>
      </c>
      <c r="C1745" s="71" t="s">
        <v>20</v>
      </c>
      <c r="D1745" s="71" t="s">
        <v>1348</v>
      </c>
      <c r="E1745" s="431" t="s">
        <v>6190</v>
      </c>
      <c r="F1745" s="424">
        <v>1.4</v>
      </c>
      <c r="G1745" s="405">
        <v>5.6</v>
      </c>
      <c r="H1745" s="74" t="s">
        <v>45</v>
      </c>
      <c r="I1745" s="74" t="s">
        <v>317</v>
      </c>
      <c r="J1745" s="379"/>
    </row>
    <row r="1746" spans="1:10" ht="15" customHeight="1" x14ac:dyDescent="0.25">
      <c r="A1746" s="430">
        <v>62</v>
      </c>
      <c r="B1746" s="76" t="s">
        <v>8472</v>
      </c>
      <c r="C1746" s="71" t="s">
        <v>14</v>
      </c>
      <c r="D1746" s="71" t="s">
        <v>1348</v>
      </c>
      <c r="E1746" s="431" t="s">
        <v>6190</v>
      </c>
      <c r="F1746" s="405">
        <v>1.1000000000000001</v>
      </c>
      <c r="G1746" s="405">
        <v>2.2000000000000002</v>
      </c>
      <c r="H1746" s="190" t="s">
        <v>45</v>
      </c>
      <c r="I1746" s="74" t="s">
        <v>59</v>
      </c>
      <c r="J1746" s="379"/>
    </row>
    <row r="1747" spans="1:10" ht="30" customHeight="1" x14ac:dyDescent="0.25">
      <c r="A1747" s="430">
        <v>63</v>
      </c>
      <c r="B1747" s="26" t="s">
        <v>8473</v>
      </c>
      <c r="C1747" s="74" t="s">
        <v>20</v>
      </c>
      <c r="D1747" s="74" t="s">
        <v>1361</v>
      </c>
      <c r="E1747" s="186" t="s">
        <v>6190</v>
      </c>
      <c r="F1747" s="405">
        <v>1.4</v>
      </c>
      <c r="G1747" s="405">
        <v>5.6</v>
      </c>
      <c r="H1747" s="112" t="s">
        <v>29</v>
      </c>
      <c r="I1747" s="112" t="s">
        <v>8426</v>
      </c>
      <c r="J1747" s="379"/>
    </row>
    <row r="1748" spans="1:10" ht="15" customHeight="1" x14ac:dyDescent="0.25">
      <c r="A1748" s="375">
        <v>64</v>
      </c>
      <c r="B1748" s="26" t="s">
        <v>8474</v>
      </c>
      <c r="C1748" s="74" t="s">
        <v>20</v>
      </c>
      <c r="D1748" s="74" t="s">
        <v>1348</v>
      </c>
      <c r="E1748" s="186" t="s">
        <v>6190</v>
      </c>
      <c r="F1748" s="405">
        <v>1.64</v>
      </c>
      <c r="G1748" s="405">
        <v>3.28</v>
      </c>
      <c r="H1748" s="74" t="s">
        <v>45</v>
      </c>
      <c r="I1748" s="74" t="s">
        <v>317</v>
      </c>
      <c r="J1748" s="379"/>
    </row>
    <row r="1749" spans="1:10" ht="15" customHeight="1" x14ac:dyDescent="0.25">
      <c r="A1749" s="430">
        <v>65</v>
      </c>
      <c r="B1749" s="26" t="s">
        <v>2526</v>
      </c>
      <c r="C1749" s="74" t="s">
        <v>8475</v>
      </c>
      <c r="D1749" s="74" t="s">
        <v>1361</v>
      </c>
      <c r="E1749" s="186" t="s">
        <v>6190</v>
      </c>
      <c r="F1749" s="405">
        <v>3.5</v>
      </c>
      <c r="G1749" s="405">
        <v>21</v>
      </c>
      <c r="H1749" s="74" t="s">
        <v>45</v>
      </c>
      <c r="I1749" s="74" t="s">
        <v>1410</v>
      </c>
      <c r="J1749" s="379"/>
    </row>
    <row r="1750" spans="1:10" ht="15" customHeight="1" x14ac:dyDescent="0.25">
      <c r="A1750" s="430">
        <v>66</v>
      </c>
      <c r="B1750" s="26" t="s">
        <v>8476</v>
      </c>
      <c r="C1750" s="74" t="s">
        <v>473</v>
      </c>
      <c r="D1750" s="74" t="s">
        <v>1386</v>
      </c>
      <c r="E1750" s="186" t="s">
        <v>6190</v>
      </c>
      <c r="F1750" s="405">
        <f>1.11+0.16</f>
        <v>1.27</v>
      </c>
      <c r="G1750" s="405">
        <v>4.76</v>
      </c>
      <c r="H1750" s="74" t="s">
        <v>29</v>
      </c>
      <c r="I1750" s="74" t="s">
        <v>839</v>
      </c>
      <c r="J1750" s="379"/>
    </row>
    <row r="1751" spans="1:10" ht="15" customHeight="1" x14ac:dyDescent="0.25">
      <c r="A1751" s="375">
        <v>67</v>
      </c>
      <c r="B1751" s="26" t="s">
        <v>8477</v>
      </c>
      <c r="C1751" s="74" t="s">
        <v>134</v>
      </c>
      <c r="D1751" s="74" t="s">
        <v>1361</v>
      </c>
      <c r="E1751" s="186" t="s">
        <v>6190</v>
      </c>
      <c r="F1751" s="405">
        <v>2.5</v>
      </c>
      <c r="G1751" s="405">
        <v>10</v>
      </c>
      <c r="H1751" s="112" t="s">
        <v>29</v>
      </c>
      <c r="I1751" s="112" t="s">
        <v>8426</v>
      </c>
      <c r="J1751" s="379"/>
    </row>
    <row r="1752" spans="1:10" ht="30" customHeight="1" x14ac:dyDescent="0.25">
      <c r="A1752" s="430">
        <v>68</v>
      </c>
      <c r="B1752" s="26" t="s">
        <v>8478</v>
      </c>
      <c r="C1752" s="74" t="s">
        <v>8412</v>
      </c>
      <c r="D1752" s="71" t="s">
        <v>1378</v>
      </c>
      <c r="E1752" s="431" t="s">
        <v>6190</v>
      </c>
      <c r="F1752" s="405">
        <v>4.05</v>
      </c>
      <c r="G1752" s="405">
        <v>8.1</v>
      </c>
      <c r="H1752" s="190" t="s">
        <v>1398</v>
      </c>
      <c r="I1752" s="138" t="s">
        <v>1471</v>
      </c>
      <c r="J1752" s="333"/>
    </row>
    <row r="1753" spans="1:10" x14ac:dyDescent="0.25">
      <c r="A1753" s="430">
        <v>69</v>
      </c>
      <c r="B1753" s="76" t="s">
        <v>8479</v>
      </c>
      <c r="C1753" s="71" t="s">
        <v>286</v>
      </c>
      <c r="D1753" s="71" t="s">
        <v>1378</v>
      </c>
      <c r="E1753" s="431" t="s">
        <v>6190</v>
      </c>
      <c r="F1753" s="405">
        <v>2.58</v>
      </c>
      <c r="G1753" s="405">
        <v>5.16</v>
      </c>
      <c r="H1753" s="190" t="s">
        <v>1398</v>
      </c>
      <c r="I1753" s="138" t="s">
        <v>1471</v>
      </c>
      <c r="J1753" s="379"/>
    </row>
    <row r="1754" spans="1:10" ht="15" customHeight="1" x14ac:dyDescent="0.25">
      <c r="A1754" s="375">
        <v>70</v>
      </c>
      <c r="B1754" s="76" t="s">
        <v>8480</v>
      </c>
      <c r="C1754" s="71" t="s">
        <v>20</v>
      </c>
      <c r="D1754" s="71" t="s">
        <v>1361</v>
      </c>
      <c r="E1754" s="431" t="s">
        <v>6190</v>
      </c>
      <c r="F1754" s="405">
        <v>0.8</v>
      </c>
      <c r="G1754" s="405">
        <v>3.2</v>
      </c>
      <c r="H1754" s="112" t="s">
        <v>29</v>
      </c>
      <c r="I1754" s="112" t="s">
        <v>8426</v>
      </c>
      <c r="J1754" s="379"/>
    </row>
    <row r="1755" spans="1:10" ht="15" customHeight="1" x14ac:dyDescent="0.25">
      <c r="A1755" s="430">
        <v>71</v>
      </c>
      <c r="B1755" s="76" t="s">
        <v>8481</v>
      </c>
      <c r="C1755" s="71" t="s">
        <v>14</v>
      </c>
      <c r="D1755" s="71" t="s">
        <v>1348</v>
      </c>
      <c r="E1755" s="431" t="s">
        <v>6190</v>
      </c>
      <c r="F1755" s="405">
        <v>4.7</v>
      </c>
      <c r="G1755" s="405">
        <v>18.8</v>
      </c>
      <c r="H1755" s="74" t="s">
        <v>29</v>
      </c>
      <c r="I1755" s="74" t="s">
        <v>314</v>
      </c>
      <c r="J1755" s="379"/>
    </row>
    <row r="1756" spans="1:10" ht="30" customHeight="1" x14ac:dyDescent="0.25">
      <c r="A1756" s="430">
        <v>72</v>
      </c>
      <c r="B1756" s="26" t="s">
        <v>8482</v>
      </c>
      <c r="C1756" s="74" t="s">
        <v>20</v>
      </c>
      <c r="D1756" s="71" t="s">
        <v>1348</v>
      </c>
      <c r="E1756" s="431" t="s">
        <v>6190</v>
      </c>
      <c r="F1756" s="405">
        <v>2.8</v>
      </c>
      <c r="G1756" s="405">
        <v>11.2</v>
      </c>
      <c r="H1756" s="74" t="s">
        <v>29</v>
      </c>
      <c r="I1756" s="74" t="s">
        <v>314</v>
      </c>
      <c r="J1756" s="333"/>
    </row>
    <row r="1757" spans="1:10" ht="15" customHeight="1" x14ac:dyDescent="0.25">
      <c r="A1757" s="375">
        <v>73</v>
      </c>
      <c r="B1757" s="26" t="s">
        <v>8483</v>
      </c>
      <c r="C1757" s="74" t="s">
        <v>14</v>
      </c>
      <c r="D1757" s="71" t="s">
        <v>1348</v>
      </c>
      <c r="E1757" s="431" t="s">
        <v>6190</v>
      </c>
      <c r="F1757" s="405">
        <v>1.23</v>
      </c>
      <c r="G1757" s="405">
        <v>4.92</v>
      </c>
      <c r="H1757" s="74" t="s">
        <v>29</v>
      </c>
      <c r="I1757" s="74" t="s">
        <v>314</v>
      </c>
      <c r="J1757" s="333"/>
    </row>
    <row r="1758" spans="1:10" ht="15" customHeight="1" x14ac:dyDescent="0.25">
      <c r="A1758" s="430">
        <v>74</v>
      </c>
      <c r="B1758" s="26" t="s">
        <v>8484</v>
      </c>
      <c r="C1758" s="74" t="s">
        <v>8412</v>
      </c>
      <c r="D1758" s="74" t="s">
        <v>1378</v>
      </c>
      <c r="E1758" s="186" t="s">
        <v>6190</v>
      </c>
      <c r="F1758" s="405">
        <v>1.6</v>
      </c>
      <c r="G1758" s="405">
        <v>3.2</v>
      </c>
      <c r="H1758" s="190" t="s">
        <v>1398</v>
      </c>
      <c r="I1758" s="138" t="s">
        <v>1471</v>
      </c>
      <c r="J1758" s="379"/>
    </row>
    <row r="1759" spans="1:10" ht="15" customHeight="1" x14ac:dyDescent="0.25">
      <c r="A1759" s="430">
        <v>75</v>
      </c>
      <c r="B1759" s="26" t="s">
        <v>8485</v>
      </c>
      <c r="C1759" s="74" t="s">
        <v>134</v>
      </c>
      <c r="D1759" s="74" t="s">
        <v>1361</v>
      </c>
      <c r="E1759" s="186" t="s">
        <v>6190</v>
      </c>
      <c r="F1759" s="405">
        <v>1.5</v>
      </c>
      <c r="G1759" s="405">
        <v>6</v>
      </c>
      <c r="H1759" s="74" t="s">
        <v>45</v>
      </c>
      <c r="I1759" s="74" t="s">
        <v>1410</v>
      </c>
      <c r="J1759" s="379"/>
    </row>
    <row r="1760" spans="1:10" ht="15" customHeight="1" x14ac:dyDescent="0.25">
      <c r="A1760" s="375">
        <v>76</v>
      </c>
      <c r="B1760" s="26" t="s">
        <v>8486</v>
      </c>
      <c r="C1760" s="74" t="s">
        <v>131</v>
      </c>
      <c r="D1760" s="74" t="s">
        <v>1361</v>
      </c>
      <c r="E1760" s="186" t="s">
        <v>6190</v>
      </c>
      <c r="F1760" s="405">
        <v>0.94</v>
      </c>
      <c r="G1760" s="405">
        <v>3.76</v>
      </c>
      <c r="H1760" s="112" t="s">
        <v>29</v>
      </c>
      <c r="I1760" s="112" t="s">
        <v>8426</v>
      </c>
      <c r="J1760" s="379"/>
    </row>
    <row r="1761" spans="1:10" ht="15" customHeight="1" x14ac:dyDescent="0.25">
      <c r="A1761" s="430">
        <v>77</v>
      </c>
      <c r="B1761" s="26" t="s">
        <v>8487</v>
      </c>
      <c r="C1761" s="74" t="s">
        <v>131</v>
      </c>
      <c r="D1761" s="74" t="s">
        <v>1361</v>
      </c>
      <c r="E1761" s="186" t="s">
        <v>6190</v>
      </c>
      <c r="F1761" s="405">
        <v>4.6399999999999997</v>
      </c>
      <c r="G1761" s="405">
        <v>18.559999999999999</v>
      </c>
      <c r="H1761" s="112" t="s">
        <v>29</v>
      </c>
      <c r="I1761" s="112" t="s">
        <v>8426</v>
      </c>
      <c r="J1761" s="379"/>
    </row>
    <row r="1762" spans="1:10" ht="15" customHeight="1" x14ac:dyDescent="0.25">
      <c r="A1762" s="430">
        <v>78</v>
      </c>
      <c r="B1762" s="26" t="s">
        <v>8488</v>
      </c>
      <c r="C1762" s="74" t="s">
        <v>131</v>
      </c>
      <c r="D1762" s="74" t="s">
        <v>1378</v>
      </c>
      <c r="E1762" s="186" t="s">
        <v>6190</v>
      </c>
      <c r="F1762" s="405">
        <v>2.4</v>
      </c>
      <c r="G1762" s="405">
        <v>4.8</v>
      </c>
      <c r="H1762" s="190" t="s">
        <v>45</v>
      </c>
      <c r="I1762" s="74" t="s">
        <v>2885</v>
      </c>
      <c r="J1762" s="333"/>
    </row>
    <row r="1763" spans="1:10" ht="15" customHeight="1" x14ac:dyDescent="0.25">
      <c r="A1763" s="375">
        <v>79</v>
      </c>
      <c r="B1763" s="26" t="s">
        <v>8489</v>
      </c>
      <c r="C1763" s="74" t="s">
        <v>286</v>
      </c>
      <c r="D1763" s="74" t="s">
        <v>1378</v>
      </c>
      <c r="E1763" s="186" t="s">
        <v>6190</v>
      </c>
      <c r="F1763" s="405">
        <v>1.2</v>
      </c>
      <c r="G1763" s="405">
        <v>4.8</v>
      </c>
      <c r="H1763" s="331" t="s">
        <v>45</v>
      </c>
      <c r="I1763" s="74" t="s">
        <v>4680</v>
      </c>
      <c r="J1763" s="379"/>
    </row>
    <row r="1764" spans="1:10" ht="30" x14ac:dyDescent="0.25">
      <c r="A1764" s="430">
        <v>80</v>
      </c>
      <c r="B1764" s="26" t="s">
        <v>8490</v>
      </c>
      <c r="C1764" s="74" t="s">
        <v>473</v>
      </c>
      <c r="D1764" s="74" t="s">
        <v>1386</v>
      </c>
      <c r="E1764" s="431" t="s">
        <v>6190</v>
      </c>
      <c r="F1764" s="405">
        <v>0.67500000000000004</v>
      </c>
      <c r="G1764" s="405">
        <v>1.35</v>
      </c>
      <c r="H1764" s="74" t="s">
        <v>29</v>
      </c>
      <c r="I1764" s="74" t="s">
        <v>839</v>
      </c>
      <c r="J1764" s="379"/>
    </row>
    <row r="1765" spans="1:10" x14ac:dyDescent="0.25">
      <c r="A1765" s="430">
        <v>81</v>
      </c>
      <c r="B1765" s="26" t="s">
        <v>8491</v>
      </c>
      <c r="C1765" s="74" t="s">
        <v>473</v>
      </c>
      <c r="D1765" s="74" t="s">
        <v>1386</v>
      </c>
      <c r="E1765" s="431" t="s">
        <v>6190</v>
      </c>
      <c r="F1765" s="405">
        <v>5.5E-2</v>
      </c>
      <c r="G1765" s="405">
        <v>0.11</v>
      </c>
      <c r="H1765" s="74" t="s">
        <v>29</v>
      </c>
      <c r="I1765" s="74" t="s">
        <v>839</v>
      </c>
      <c r="J1765" s="379"/>
    </row>
    <row r="1766" spans="1:10" ht="30" x14ac:dyDescent="0.25">
      <c r="A1766" s="375">
        <v>82</v>
      </c>
      <c r="B1766" s="26" t="s">
        <v>8492</v>
      </c>
      <c r="C1766" s="74" t="s">
        <v>473</v>
      </c>
      <c r="D1766" s="74" t="s">
        <v>1386</v>
      </c>
      <c r="E1766" s="431" t="s">
        <v>6190</v>
      </c>
      <c r="F1766" s="405">
        <v>0.14000000000000001</v>
      </c>
      <c r="G1766" s="405">
        <v>0.28000000000000003</v>
      </c>
      <c r="H1766" s="74" t="s">
        <v>29</v>
      </c>
      <c r="I1766" s="74" t="s">
        <v>839</v>
      </c>
      <c r="J1766" s="379"/>
    </row>
    <row r="1767" spans="1:10" ht="15" customHeight="1" x14ac:dyDescent="0.25">
      <c r="A1767" s="430">
        <v>83</v>
      </c>
      <c r="B1767" s="26" t="s">
        <v>8493</v>
      </c>
      <c r="C1767" s="74" t="s">
        <v>623</v>
      </c>
      <c r="D1767" s="74" t="s">
        <v>624</v>
      </c>
      <c r="E1767" s="186" t="s">
        <v>6190</v>
      </c>
      <c r="F1767" s="405">
        <v>0.17</v>
      </c>
      <c r="G1767" s="405">
        <v>0.34</v>
      </c>
      <c r="H1767" s="190" t="s">
        <v>45</v>
      </c>
      <c r="I1767" s="74" t="s">
        <v>74</v>
      </c>
      <c r="J1767" s="379"/>
    </row>
    <row r="1768" spans="1:10" ht="15" customHeight="1" x14ac:dyDescent="0.25">
      <c r="A1768" s="430">
        <v>84</v>
      </c>
      <c r="B1768" s="26" t="s">
        <v>622</v>
      </c>
      <c r="C1768" s="74" t="s">
        <v>623</v>
      </c>
      <c r="D1768" s="74" t="s">
        <v>624</v>
      </c>
      <c r="E1768" s="186" t="s">
        <v>6190</v>
      </c>
      <c r="F1768" s="405">
        <v>0.3</v>
      </c>
      <c r="G1768" s="405">
        <v>0.6</v>
      </c>
      <c r="H1768" s="74" t="s">
        <v>15</v>
      </c>
      <c r="I1768" s="74" t="s">
        <v>287</v>
      </c>
      <c r="J1768" s="379" t="s">
        <v>8494</v>
      </c>
    </row>
    <row r="1769" spans="1:10" ht="15" customHeight="1" x14ac:dyDescent="0.25">
      <c r="A1769" s="375">
        <v>85</v>
      </c>
      <c r="B1769" s="26" t="s">
        <v>8495</v>
      </c>
      <c r="C1769" s="74" t="s">
        <v>623</v>
      </c>
      <c r="D1769" s="74" t="s">
        <v>624</v>
      </c>
      <c r="E1769" s="186" t="s">
        <v>6190</v>
      </c>
      <c r="F1769" s="405">
        <v>0.16</v>
      </c>
      <c r="G1769" s="405">
        <v>0.32</v>
      </c>
      <c r="H1769" s="190" t="s">
        <v>45</v>
      </c>
      <c r="I1769" s="74" t="s">
        <v>74</v>
      </c>
      <c r="J1769" s="379"/>
    </row>
    <row r="1770" spans="1:10" ht="15" customHeight="1" x14ac:dyDescent="0.25">
      <c r="A1770" s="430">
        <v>86</v>
      </c>
      <c r="B1770" s="26" t="s">
        <v>626</v>
      </c>
      <c r="C1770" s="74" t="s">
        <v>623</v>
      </c>
      <c r="D1770" s="74" t="s">
        <v>624</v>
      </c>
      <c r="E1770" s="186" t="s">
        <v>6190</v>
      </c>
      <c r="F1770" s="405">
        <v>0.4</v>
      </c>
      <c r="G1770" s="405">
        <v>0.8</v>
      </c>
      <c r="H1770" s="190" t="s">
        <v>45</v>
      </c>
      <c r="I1770" s="74" t="s">
        <v>74</v>
      </c>
      <c r="J1770" s="379"/>
    </row>
    <row r="1771" spans="1:10" ht="15" customHeight="1" x14ac:dyDescent="0.25">
      <c r="A1771" s="430">
        <v>87</v>
      </c>
      <c r="B1771" s="26" t="s">
        <v>628</v>
      </c>
      <c r="C1771" s="74" t="s">
        <v>623</v>
      </c>
      <c r="D1771" s="74" t="s">
        <v>624</v>
      </c>
      <c r="E1771" s="186" t="s">
        <v>6190</v>
      </c>
      <c r="F1771" s="405">
        <v>0.05</v>
      </c>
      <c r="G1771" s="405">
        <v>0.1</v>
      </c>
      <c r="H1771" s="190" t="s">
        <v>45</v>
      </c>
      <c r="I1771" s="74" t="s">
        <v>74</v>
      </c>
      <c r="J1771" s="379"/>
    </row>
    <row r="1772" spans="1:10" ht="15" customHeight="1" x14ac:dyDescent="0.25">
      <c r="A1772" s="375">
        <v>88</v>
      </c>
      <c r="B1772" s="26" t="s">
        <v>8496</v>
      </c>
      <c r="C1772" s="74" t="s">
        <v>623</v>
      </c>
      <c r="D1772" s="74" t="s">
        <v>624</v>
      </c>
      <c r="E1772" s="186" t="s">
        <v>6190</v>
      </c>
      <c r="F1772" s="405">
        <v>0.8</v>
      </c>
      <c r="G1772" s="405">
        <v>1.6</v>
      </c>
      <c r="H1772" s="74" t="s">
        <v>15</v>
      </c>
      <c r="I1772" s="74" t="s">
        <v>287</v>
      </c>
      <c r="J1772" s="379" t="s">
        <v>8497</v>
      </c>
    </row>
    <row r="1773" spans="1:10" ht="15" customHeight="1" x14ac:dyDescent="0.25">
      <c r="A1773" s="430">
        <v>89</v>
      </c>
      <c r="B1773" s="26" t="s">
        <v>8498</v>
      </c>
      <c r="C1773" s="74" t="s">
        <v>623</v>
      </c>
      <c r="D1773" s="74" t="s">
        <v>624</v>
      </c>
      <c r="E1773" s="186" t="s">
        <v>6190</v>
      </c>
      <c r="F1773" s="405">
        <v>0.3</v>
      </c>
      <c r="G1773" s="405">
        <v>0.6</v>
      </c>
      <c r="H1773" s="190" t="s">
        <v>45</v>
      </c>
      <c r="I1773" s="74" t="s">
        <v>74</v>
      </c>
      <c r="J1773" s="379"/>
    </row>
    <row r="1774" spans="1:10" ht="15" customHeight="1" x14ac:dyDescent="0.25">
      <c r="A1774" s="430">
        <v>90</v>
      </c>
      <c r="B1774" s="26" t="s">
        <v>632</v>
      </c>
      <c r="C1774" s="74" t="s">
        <v>623</v>
      </c>
      <c r="D1774" s="74" t="s">
        <v>624</v>
      </c>
      <c r="E1774" s="186" t="s">
        <v>6190</v>
      </c>
      <c r="F1774" s="405">
        <v>0.3</v>
      </c>
      <c r="G1774" s="405">
        <v>0.6</v>
      </c>
      <c r="H1774" s="190" t="s">
        <v>45</v>
      </c>
      <c r="I1774" s="74" t="s">
        <v>74</v>
      </c>
      <c r="J1774" s="379"/>
    </row>
    <row r="1775" spans="1:10" ht="15" customHeight="1" x14ac:dyDescent="0.25">
      <c r="A1775" s="375">
        <v>91</v>
      </c>
      <c r="B1775" s="328" t="s">
        <v>8499</v>
      </c>
      <c r="C1775" s="74" t="s">
        <v>623</v>
      </c>
      <c r="D1775" s="182" t="s">
        <v>624</v>
      </c>
      <c r="E1775" s="433" t="s">
        <v>6190</v>
      </c>
      <c r="F1775" s="434">
        <v>7.4999999999999997E-2</v>
      </c>
      <c r="G1775" s="434">
        <v>0.15</v>
      </c>
      <c r="H1775" s="325" t="s">
        <v>1398</v>
      </c>
      <c r="I1775" s="112" t="s">
        <v>5550</v>
      </c>
      <c r="J1775" s="435"/>
    </row>
    <row r="1776" spans="1:10" ht="15" customHeight="1" x14ac:dyDescent="0.25">
      <c r="A1776" s="430">
        <v>92</v>
      </c>
      <c r="B1776" s="26" t="s">
        <v>8500</v>
      </c>
      <c r="C1776" s="74" t="s">
        <v>623</v>
      </c>
      <c r="D1776" s="74" t="s">
        <v>624</v>
      </c>
      <c r="E1776" s="186" t="s">
        <v>6190</v>
      </c>
      <c r="F1776" s="405">
        <v>0.4</v>
      </c>
      <c r="G1776" s="405">
        <v>0.8</v>
      </c>
      <c r="H1776" s="190" t="s">
        <v>45</v>
      </c>
      <c r="I1776" s="74" t="s">
        <v>74</v>
      </c>
      <c r="J1776" s="379"/>
    </row>
    <row r="1777" spans="1:10" ht="15" customHeight="1" x14ac:dyDescent="0.25">
      <c r="A1777" s="430">
        <v>93</v>
      </c>
      <c r="B1777" s="26" t="s">
        <v>634</v>
      </c>
      <c r="C1777" s="74" t="s">
        <v>623</v>
      </c>
      <c r="D1777" s="74" t="s">
        <v>624</v>
      </c>
      <c r="E1777" s="186" t="s">
        <v>6190</v>
      </c>
      <c r="F1777" s="405">
        <v>0.15</v>
      </c>
      <c r="G1777" s="405">
        <v>0.3</v>
      </c>
      <c r="H1777" s="190" t="s">
        <v>45</v>
      </c>
      <c r="I1777" s="74" t="s">
        <v>74</v>
      </c>
      <c r="J1777" s="379"/>
    </row>
    <row r="1778" spans="1:10" ht="15" customHeight="1" x14ac:dyDescent="0.25">
      <c r="A1778" s="375">
        <v>94</v>
      </c>
      <c r="B1778" s="26" t="s">
        <v>8501</v>
      </c>
      <c r="C1778" s="74" t="s">
        <v>623</v>
      </c>
      <c r="D1778" s="74" t="s">
        <v>624</v>
      </c>
      <c r="E1778" s="186" t="s">
        <v>6190</v>
      </c>
      <c r="F1778" s="405">
        <v>0.14000000000000001</v>
      </c>
      <c r="G1778" s="405">
        <v>0.28000000000000003</v>
      </c>
      <c r="H1778" s="190" t="s">
        <v>45</v>
      </c>
      <c r="I1778" s="74" t="s">
        <v>74</v>
      </c>
      <c r="J1778" s="379"/>
    </row>
    <row r="1779" spans="1:10" ht="15" customHeight="1" x14ac:dyDescent="0.25">
      <c r="A1779" s="430">
        <v>95</v>
      </c>
      <c r="B1779" s="26" t="s">
        <v>636</v>
      </c>
      <c r="C1779" s="74" t="s">
        <v>623</v>
      </c>
      <c r="D1779" s="74" t="s">
        <v>624</v>
      </c>
      <c r="E1779" s="186" t="s">
        <v>6190</v>
      </c>
      <c r="F1779" s="405">
        <v>0.13</v>
      </c>
      <c r="G1779" s="405">
        <v>0.26</v>
      </c>
      <c r="H1779" s="190" t="s">
        <v>45</v>
      </c>
      <c r="I1779" s="74" t="s">
        <v>74</v>
      </c>
      <c r="J1779" s="379"/>
    </row>
    <row r="1780" spans="1:10" ht="15" customHeight="1" x14ac:dyDescent="0.25">
      <c r="A1780" s="430">
        <v>96</v>
      </c>
      <c r="B1780" s="26" t="s">
        <v>8502</v>
      </c>
      <c r="C1780" s="74" t="s">
        <v>623</v>
      </c>
      <c r="D1780" s="74" t="s">
        <v>624</v>
      </c>
      <c r="E1780" s="186" t="s">
        <v>6190</v>
      </c>
      <c r="F1780" s="405">
        <v>0.11</v>
      </c>
      <c r="G1780" s="405">
        <v>0.22</v>
      </c>
      <c r="H1780" s="190" t="s">
        <v>45</v>
      </c>
      <c r="I1780" s="74" t="s">
        <v>74</v>
      </c>
      <c r="J1780" s="379"/>
    </row>
    <row r="1781" spans="1:10" ht="15" customHeight="1" x14ac:dyDescent="0.25">
      <c r="A1781" s="375">
        <v>97</v>
      </c>
      <c r="B1781" s="26" t="s">
        <v>637</v>
      </c>
      <c r="C1781" s="74" t="s">
        <v>623</v>
      </c>
      <c r="D1781" s="74" t="s">
        <v>624</v>
      </c>
      <c r="E1781" s="186" t="s">
        <v>6190</v>
      </c>
      <c r="F1781" s="405">
        <v>0.35</v>
      </c>
      <c r="G1781" s="405">
        <v>0.7</v>
      </c>
      <c r="H1781" s="74" t="s">
        <v>45</v>
      </c>
      <c r="I1781" s="74" t="s">
        <v>74</v>
      </c>
      <c r="J1781" s="379"/>
    </row>
    <row r="1782" spans="1:10" ht="15" customHeight="1" x14ac:dyDescent="0.25">
      <c r="A1782" s="430">
        <v>98</v>
      </c>
      <c r="B1782" s="26" t="s">
        <v>8503</v>
      </c>
      <c r="C1782" s="74" t="s">
        <v>623</v>
      </c>
      <c r="D1782" s="74" t="s">
        <v>624</v>
      </c>
      <c r="E1782" s="186" t="s">
        <v>6190</v>
      </c>
      <c r="F1782" s="405">
        <v>0.1</v>
      </c>
      <c r="G1782" s="405">
        <v>0.2</v>
      </c>
      <c r="H1782" s="190" t="s">
        <v>45</v>
      </c>
      <c r="I1782" s="74" t="s">
        <v>74</v>
      </c>
      <c r="J1782" s="379"/>
    </row>
    <row r="1783" spans="1:10" ht="15" customHeight="1" x14ac:dyDescent="0.25">
      <c r="A1783" s="430">
        <v>99</v>
      </c>
      <c r="B1783" s="26" t="s">
        <v>638</v>
      </c>
      <c r="C1783" s="74" t="s">
        <v>623</v>
      </c>
      <c r="D1783" s="74" t="s">
        <v>624</v>
      </c>
      <c r="E1783" s="186" t="s">
        <v>6190</v>
      </c>
      <c r="F1783" s="405">
        <v>0.18</v>
      </c>
      <c r="G1783" s="405">
        <v>0.36</v>
      </c>
      <c r="H1783" s="74" t="s">
        <v>15</v>
      </c>
      <c r="I1783" s="74" t="s">
        <v>287</v>
      </c>
      <c r="J1783" s="379" t="s">
        <v>8494</v>
      </c>
    </row>
    <row r="1784" spans="1:10" ht="15" customHeight="1" x14ac:dyDescent="0.25">
      <c r="A1784" s="375">
        <v>100</v>
      </c>
      <c r="B1784" s="26" t="s">
        <v>8504</v>
      </c>
      <c r="C1784" s="74" t="s">
        <v>623</v>
      </c>
      <c r="D1784" s="74" t="s">
        <v>624</v>
      </c>
      <c r="E1784" s="186" t="s">
        <v>6190</v>
      </c>
      <c r="F1784" s="405">
        <v>0.25</v>
      </c>
      <c r="G1784" s="405">
        <v>0.5</v>
      </c>
      <c r="H1784" s="190" t="s">
        <v>45</v>
      </c>
      <c r="I1784" s="74" t="s">
        <v>74</v>
      </c>
      <c r="J1784" s="379"/>
    </row>
    <row r="1785" spans="1:10" ht="15" customHeight="1" x14ac:dyDescent="0.25">
      <c r="A1785" s="430">
        <v>101</v>
      </c>
      <c r="B1785" s="26" t="s">
        <v>8505</v>
      </c>
      <c r="C1785" s="74" t="s">
        <v>623</v>
      </c>
      <c r="D1785" s="74" t="s">
        <v>624</v>
      </c>
      <c r="E1785" s="186" t="s">
        <v>6190</v>
      </c>
      <c r="F1785" s="405">
        <v>0.12</v>
      </c>
      <c r="G1785" s="405">
        <v>0.24</v>
      </c>
      <c r="H1785" s="190" t="s">
        <v>45</v>
      </c>
      <c r="I1785" s="74" t="s">
        <v>74</v>
      </c>
      <c r="J1785" s="379"/>
    </row>
    <row r="1786" spans="1:10" ht="15" customHeight="1" x14ac:dyDescent="0.25">
      <c r="A1786" s="430">
        <v>102</v>
      </c>
      <c r="B1786" s="26" t="s">
        <v>8506</v>
      </c>
      <c r="C1786" s="74" t="s">
        <v>623</v>
      </c>
      <c r="D1786" s="74" t="s">
        <v>624</v>
      </c>
      <c r="E1786" s="186" t="s">
        <v>6190</v>
      </c>
      <c r="F1786" s="405">
        <v>0.1</v>
      </c>
      <c r="G1786" s="405">
        <v>0.2</v>
      </c>
      <c r="H1786" s="190" t="s">
        <v>45</v>
      </c>
      <c r="I1786" s="74" t="s">
        <v>74</v>
      </c>
      <c r="J1786" s="379"/>
    </row>
    <row r="1787" spans="1:10" ht="15" customHeight="1" x14ac:dyDescent="0.25">
      <c r="A1787" s="375">
        <v>103</v>
      </c>
      <c r="B1787" s="26" t="s">
        <v>8507</v>
      </c>
      <c r="C1787" s="74" t="s">
        <v>623</v>
      </c>
      <c r="D1787" s="74" t="s">
        <v>624</v>
      </c>
      <c r="E1787" s="186" t="s">
        <v>6190</v>
      </c>
      <c r="F1787" s="405">
        <v>0.15</v>
      </c>
      <c r="G1787" s="405">
        <v>0.3</v>
      </c>
      <c r="H1787" s="190" t="s">
        <v>45</v>
      </c>
      <c r="I1787" s="74" t="s">
        <v>74</v>
      </c>
      <c r="J1787" s="379"/>
    </row>
    <row r="1788" spans="1:10" ht="15" customHeight="1" x14ac:dyDescent="0.25">
      <c r="A1788" s="430">
        <v>104</v>
      </c>
      <c r="B1788" s="26" t="s">
        <v>1709</v>
      </c>
      <c r="C1788" s="74" t="s">
        <v>623</v>
      </c>
      <c r="D1788" s="74" t="s">
        <v>624</v>
      </c>
      <c r="E1788" s="186" t="s">
        <v>6190</v>
      </c>
      <c r="F1788" s="405">
        <v>0.1</v>
      </c>
      <c r="G1788" s="405">
        <v>0.2</v>
      </c>
      <c r="H1788" s="190" t="s">
        <v>45</v>
      </c>
      <c r="I1788" s="74" t="s">
        <v>74</v>
      </c>
      <c r="J1788" s="379"/>
    </row>
    <row r="1789" spans="1:10" ht="30" customHeight="1" x14ac:dyDescent="0.25">
      <c r="A1789" s="430">
        <v>105</v>
      </c>
      <c r="B1789" s="26" t="s">
        <v>8508</v>
      </c>
      <c r="C1789" s="74" t="s">
        <v>623</v>
      </c>
      <c r="D1789" s="74" t="s">
        <v>624</v>
      </c>
      <c r="E1789" s="186" t="s">
        <v>6190</v>
      </c>
      <c r="F1789" s="405">
        <v>0.19</v>
      </c>
      <c r="G1789" s="405">
        <v>0.38</v>
      </c>
      <c r="H1789" s="74" t="s">
        <v>45</v>
      </c>
      <c r="I1789" s="74" t="s">
        <v>145</v>
      </c>
      <c r="J1789" s="379"/>
    </row>
    <row r="1790" spans="1:10" ht="15" customHeight="1" x14ac:dyDescent="0.25">
      <c r="A1790" s="375">
        <v>106</v>
      </c>
      <c r="B1790" s="26" t="s">
        <v>642</v>
      </c>
      <c r="C1790" s="74" t="s">
        <v>623</v>
      </c>
      <c r="D1790" s="74" t="s">
        <v>624</v>
      </c>
      <c r="E1790" s="186" t="s">
        <v>6190</v>
      </c>
      <c r="F1790" s="405">
        <v>0.22</v>
      </c>
      <c r="G1790" s="405">
        <v>0.44</v>
      </c>
      <c r="H1790" s="190" t="s">
        <v>45</v>
      </c>
      <c r="I1790" s="74" t="s">
        <v>74</v>
      </c>
      <c r="J1790" s="379"/>
    </row>
    <row r="1791" spans="1:10" ht="15" customHeight="1" x14ac:dyDescent="0.25">
      <c r="A1791" s="430">
        <v>107</v>
      </c>
      <c r="B1791" s="26" t="s">
        <v>643</v>
      </c>
      <c r="C1791" s="74" t="s">
        <v>623</v>
      </c>
      <c r="D1791" s="74" t="s">
        <v>624</v>
      </c>
      <c r="E1791" s="186" t="s">
        <v>6190</v>
      </c>
      <c r="F1791" s="405">
        <v>0.4</v>
      </c>
      <c r="G1791" s="405">
        <v>0.8</v>
      </c>
      <c r="H1791" s="190" t="s">
        <v>45</v>
      </c>
      <c r="I1791" s="74" t="s">
        <v>74</v>
      </c>
      <c r="J1791" s="379"/>
    </row>
    <row r="1792" spans="1:10" ht="15" customHeight="1" x14ac:dyDescent="0.25">
      <c r="A1792" s="430">
        <v>108</v>
      </c>
      <c r="B1792" s="26" t="s">
        <v>8509</v>
      </c>
      <c r="C1792" s="74" t="s">
        <v>623</v>
      </c>
      <c r="D1792" s="74" t="s">
        <v>624</v>
      </c>
      <c r="E1792" s="186" t="s">
        <v>6190</v>
      </c>
      <c r="F1792" s="405">
        <v>1.8</v>
      </c>
      <c r="G1792" s="405">
        <v>7.2</v>
      </c>
      <c r="H1792" s="74" t="s">
        <v>29</v>
      </c>
      <c r="I1792" s="74" t="s">
        <v>8510</v>
      </c>
      <c r="J1792" s="379"/>
    </row>
    <row r="1793" spans="1:10" ht="15" customHeight="1" x14ac:dyDescent="0.25">
      <c r="A1793" s="375">
        <v>109</v>
      </c>
      <c r="B1793" s="26" t="s">
        <v>8511</v>
      </c>
      <c r="C1793" s="74" t="s">
        <v>623</v>
      </c>
      <c r="D1793" s="74" t="s">
        <v>624</v>
      </c>
      <c r="E1793" s="186" t="s">
        <v>6190</v>
      </c>
      <c r="F1793" s="405">
        <v>1</v>
      </c>
      <c r="G1793" s="405">
        <v>2</v>
      </c>
      <c r="H1793" s="74" t="s">
        <v>45</v>
      </c>
      <c r="I1793" s="74" t="s">
        <v>145</v>
      </c>
      <c r="J1793" s="379"/>
    </row>
    <row r="1794" spans="1:10" ht="15" customHeight="1" x14ac:dyDescent="0.25">
      <c r="A1794" s="430">
        <v>110</v>
      </c>
      <c r="B1794" s="26" t="s">
        <v>647</v>
      </c>
      <c r="C1794" s="74" t="s">
        <v>623</v>
      </c>
      <c r="D1794" s="74" t="s">
        <v>624</v>
      </c>
      <c r="E1794" s="186" t="s">
        <v>6190</v>
      </c>
      <c r="F1794" s="405">
        <v>0.2</v>
      </c>
      <c r="G1794" s="405">
        <v>0.4</v>
      </c>
      <c r="H1794" s="190" t="s">
        <v>45</v>
      </c>
      <c r="I1794" s="74" t="s">
        <v>74</v>
      </c>
      <c r="J1794" s="379"/>
    </row>
    <row r="1795" spans="1:10" ht="15" customHeight="1" x14ac:dyDescent="0.25">
      <c r="A1795" s="430">
        <v>111</v>
      </c>
      <c r="B1795" s="26" t="s">
        <v>3457</v>
      </c>
      <c r="C1795" s="74" t="s">
        <v>623</v>
      </c>
      <c r="D1795" s="74" t="s">
        <v>624</v>
      </c>
      <c r="E1795" s="186" t="s">
        <v>6190</v>
      </c>
      <c r="F1795" s="405">
        <v>0.18</v>
      </c>
      <c r="G1795" s="405">
        <v>0.36</v>
      </c>
      <c r="H1795" s="74" t="s">
        <v>15</v>
      </c>
      <c r="I1795" s="74" t="s">
        <v>287</v>
      </c>
      <c r="J1795" s="379" t="s">
        <v>8494</v>
      </c>
    </row>
    <row r="1796" spans="1:10" ht="15" customHeight="1" x14ac:dyDescent="0.25">
      <c r="A1796" s="375">
        <v>112</v>
      </c>
      <c r="B1796" s="26" t="s">
        <v>648</v>
      </c>
      <c r="C1796" s="74" t="s">
        <v>623</v>
      </c>
      <c r="D1796" s="74" t="s">
        <v>624</v>
      </c>
      <c r="E1796" s="186" t="s">
        <v>6190</v>
      </c>
      <c r="F1796" s="405">
        <v>0.06</v>
      </c>
      <c r="G1796" s="405">
        <v>0.12</v>
      </c>
      <c r="H1796" s="74" t="s">
        <v>15</v>
      </c>
      <c r="I1796" s="74" t="s">
        <v>287</v>
      </c>
      <c r="J1796" s="379" t="s">
        <v>8494</v>
      </c>
    </row>
    <row r="1797" spans="1:10" ht="45" customHeight="1" x14ac:dyDescent="0.25">
      <c r="A1797" s="430">
        <v>113</v>
      </c>
      <c r="B1797" s="26" t="s">
        <v>6650</v>
      </c>
      <c r="C1797" s="74" t="s">
        <v>623</v>
      </c>
      <c r="D1797" s="74" t="s">
        <v>624</v>
      </c>
      <c r="E1797" s="186" t="s">
        <v>6190</v>
      </c>
      <c r="F1797" s="405">
        <v>0.57999999999999996</v>
      </c>
      <c r="G1797" s="405">
        <v>1.1599999999999999</v>
      </c>
      <c r="H1797" s="190" t="s">
        <v>45</v>
      </c>
      <c r="I1797" s="74" t="s">
        <v>74</v>
      </c>
      <c r="J1797" s="379" t="s">
        <v>8494</v>
      </c>
    </row>
    <row r="1798" spans="1:10" ht="15" customHeight="1" x14ac:dyDescent="0.25">
      <c r="A1798" s="430">
        <v>114</v>
      </c>
      <c r="B1798" s="26" t="s">
        <v>649</v>
      </c>
      <c r="C1798" s="74" t="s">
        <v>623</v>
      </c>
      <c r="D1798" s="74" t="s">
        <v>624</v>
      </c>
      <c r="E1798" s="186" t="s">
        <v>6190</v>
      </c>
      <c r="F1798" s="405">
        <v>0.11</v>
      </c>
      <c r="G1798" s="405">
        <v>0.22</v>
      </c>
      <c r="H1798" s="74" t="s">
        <v>15</v>
      </c>
      <c r="I1798" s="74" t="s">
        <v>287</v>
      </c>
      <c r="J1798" s="379" t="s">
        <v>8494</v>
      </c>
    </row>
    <row r="1799" spans="1:10" ht="15" customHeight="1" x14ac:dyDescent="0.25">
      <c r="A1799" s="375">
        <v>115</v>
      </c>
      <c r="B1799" s="26" t="s">
        <v>8512</v>
      </c>
      <c r="C1799" s="74" t="s">
        <v>623</v>
      </c>
      <c r="D1799" s="74" t="s">
        <v>624</v>
      </c>
      <c r="E1799" s="186" t="s">
        <v>6190</v>
      </c>
      <c r="F1799" s="405">
        <v>0.4</v>
      </c>
      <c r="G1799" s="405">
        <v>0.8</v>
      </c>
      <c r="H1799" s="74" t="s">
        <v>15</v>
      </c>
      <c r="I1799" s="74" t="s">
        <v>287</v>
      </c>
      <c r="J1799" s="379" t="s">
        <v>8497</v>
      </c>
    </row>
    <row r="1800" spans="1:10" ht="15" customHeight="1" x14ac:dyDescent="0.25">
      <c r="A1800" s="430">
        <v>116</v>
      </c>
      <c r="B1800" s="26" t="s">
        <v>651</v>
      </c>
      <c r="C1800" s="74" t="s">
        <v>623</v>
      </c>
      <c r="D1800" s="74" t="s">
        <v>624</v>
      </c>
      <c r="E1800" s="186" t="s">
        <v>6190</v>
      </c>
      <c r="F1800" s="405">
        <v>0.2</v>
      </c>
      <c r="G1800" s="405">
        <v>0.4</v>
      </c>
      <c r="H1800" s="190" t="s">
        <v>45</v>
      </c>
      <c r="I1800" s="74" t="s">
        <v>59</v>
      </c>
      <c r="J1800" s="379"/>
    </row>
    <row r="1801" spans="1:10" ht="15" customHeight="1" x14ac:dyDescent="0.25">
      <c r="A1801" s="430">
        <v>117</v>
      </c>
      <c r="B1801" s="26" t="s">
        <v>8513</v>
      </c>
      <c r="C1801" s="74" t="s">
        <v>623</v>
      </c>
      <c r="D1801" s="74" t="s">
        <v>624</v>
      </c>
      <c r="E1801" s="186" t="s">
        <v>6190</v>
      </c>
      <c r="F1801" s="405">
        <v>0.1</v>
      </c>
      <c r="G1801" s="405">
        <v>0.2</v>
      </c>
      <c r="H1801" s="190" t="s">
        <v>45</v>
      </c>
      <c r="I1801" s="74" t="s">
        <v>74</v>
      </c>
      <c r="J1801" s="379"/>
    </row>
    <row r="1802" spans="1:10" ht="15" customHeight="1" x14ac:dyDescent="0.25">
      <c r="A1802" s="375">
        <v>118</v>
      </c>
      <c r="B1802" s="26" t="s">
        <v>1713</v>
      </c>
      <c r="C1802" s="74" t="s">
        <v>623</v>
      </c>
      <c r="D1802" s="74" t="s">
        <v>624</v>
      </c>
      <c r="E1802" s="186" t="s">
        <v>6190</v>
      </c>
      <c r="F1802" s="405">
        <v>0.22</v>
      </c>
      <c r="G1802" s="405">
        <v>0.44</v>
      </c>
      <c r="H1802" s="190" t="s">
        <v>45</v>
      </c>
      <c r="I1802" s="74" t="s">
        <v>74</v>
      </c>
      <c r="J1802" s="379"/>
    </row>
    <row r="1803" spans="1:10" ht="15" customHeight="1" x14ac:dyDescent="0.25">
      <c r="A1803" s="430">
        <v>119</v>
      </c>
      <c r="B1803" s="26" t="s">
        <v>8514</v>
      </c>
      <c r="C1803" s="74" t="s">
        <v>623</v>
      </c>
      <c r="D1803" s="74" t="s">
        <v>624</v>
      </c>
      <c r="E1803" s="186" t="s">
        <v>6190</v>
      </c>
      <c r="F1803" s="405">
        <v>0.2</v>
      </c>
      <c r="G1803" s="405">
        <v>0.4</v>
      </c>
      <c r="H1803" s="190" t="s">
        <v>45</v>
      </c>
      <c r="I1803" s="74" t="s">
        <v>74</v>
      </c>
      <c r="J1803" s="379"/>
    </row>
    <row r="1804" spans="1:10" ht="15" customHeight="1" x14ac:dyDescent="0.25">
      <c r="A1804" s="430">
        <v>120</v>
      </c>
      <c r="B1804" s="26" t="s">
        <v>8515</v>
      </c>
      <c r="C1804" s="74" t="s">
        <v>623</v>
      </c>
      <c r="D1804" s="74" t="s">
        <v>624</v>
      </c>
      <c r="E1804" s="186" t="s">
        <v>6190</v>
      </c>
      <c r="F1804" s="405">
        <v>0.35</v>
      </c>
      <c r="G1804" s="405">
        <v>0.7</v>
      </c>
      <c r="H1804" s="190" t="s">
        <v>45</v>
      </c>
      <c r="I1804" s="74" t="s">
        <v>74</v>
      </c>
      <c r="J1804" s="379"/>
    </row>
    <row r="1805" spans="1:10" ht="15" customHeight="1" x14ac:dyDescent="0.25">
      <c r="A1805" s="375">
        <v>121</v>
      </c>
      <c r="B1805" s="26" t="s">
        <v>653</v>
      </c>
      <c r="C1805" s="74" t="s">
        <v>623</v>
      </c>
      <c r="D1805" s="74" t="s">
        <v>624</v>
      </c>
      <c r="E1805" s="186" t="s">
        <v>6190</v>
      </c>
      <c r="F1805" s="405">
        <v>0.34</v>
      </c>
      <c r="G1805" s="405">
        <v>0.68</v>
      </c>
      <c r="H1805" s="74" t="s">
        <v>15</v>
      </c>
      <c r="I1805" s="74" t="s">
        <v>287</v>
      </c>
      <c r="J1805" s="379" t="s">
        <v>8494</v>
      </c>
    </row>
    <row r="1806" spans="1:10" ht="15" customHeight="1" x14ac:dyDescent="0.25">
      <c r="A1806" s="430">
        <v>122</v>
      </c>
      <c r="B1806" s="26" t="s">
        <v>655</v>
      </c>
      <c r="C1806" s="74" t="s">
        <v>623</v>
      </c>
      <c r="D1806" s="74" t="s">
        <v>624</v>
      </c>
      <c r="E1806" s="186" t="s">
        <v>6190</v>
      </c>
      <c r="F1806" s="405">
        <v>0.22</v>
      </c>
      <c r="G1806" s="405">
        <v>0.6</v>
      </c>
      <c r="H1806" s="74" t="s">
        <v>15</v>
      </c>
      <c r="I1806" s="74" t="s">
        <v>287</v>
      </c>
      <c r="J1806" s="379" t="s">
        <v>8494</v>
      </c>
    </row>
    <row r="1807" spans="1:10" ht="15" customHeight="1" x14ac:dyDescent="0.25">
      <c r="A1807" s="430">
        <v>123</v>
      </c>
      <c r="B1807" s="26" t="s">
        <v>656</v>
      </c>
      <c r="C1807" s="74" t="s">
        <v>623</v>
      </c>
      <c r="D1807" s="74" t="s">
        <v>624</v>
      </c>
      <c r="E1807" s="186" t="s">
        <v>6190</v>
      </c>
      <c r="F1807" s="405">
        <v>0.3</v>
      </c>
      <c r="G1807" s="405">
        <v>0.6</v>
      </c>
      <c r="H1807" s="190" t="s">
        <v>45</v>
      </c>
      <c r="I1807" s="74" t="s">
        <v>59</v>
      </c>
      <c r="J1807" s="379"/>
    </row>
    <row r="1808" spans="1:10" ht="15" customHeight="1" x14ac:dyDescent="0.25">
      <c r="A1808" s="375">
        <v>124</v>
      </c>
      <c r="B1808" s="26" t="s">
        <v>657</v>
      </c>
      <c r="C1808" s="74" t="s">
        <v>623</v>
      </c>
      <c r="D1808" s="74" t="s">
        <v>624</v>
      </c>
      <c r="E1808" s="186" t="s">
        <v>6190</v>
      </c>
      <c r="F1808" s="405">
        <v>0.4</v>
      </c>
      <c r="G1808" s="405">
        <v>0.8</v>
      </c>
      <c r="H1808" s="190" t="s">
        <v>45</v>
      </c>
      <c r="I1808" s="74" t="s">
        <v>59</v>
      </c>
      <c r="J1808" s="379"/>
    </row>
    <row r="1809" spans="1:10" ht="15" customHeight="1" x14ac:dyDescent="0.25">
      <c r="A1809" s="430">
        <v>125</v>
      </c>
      <c r="B1809" s="26" t="s">
        <v>658</v>
      </c>
      <c r="C1809" s="74" t="s">
        <v>623</v>
      </c>
      <c r="D1809" s="74" t="s">
        <v>624</v>
      </c>
      <c r="E1809" s="186" t="s">
        <v>6190</v>
      </c>
      <c r="F1809" s="405">
        <v>0.3</v>
      </c>
      <c r="G1809" s="405">
        <v>0.6</v>
      </c>
      <c r="H1809" s="190" t="s">
        <v>45</v>
      </c>
      <c r="I1809" s="74" t="s">
        <v>59</v>
      </c>
      <c r="J1809" s="379"/>
    </row>
    <row r="1810" spans="1:10" ht="15" customHeight="1" x14ac:dyDescent="0.25">
      <c r="A1810" s="430">
        <v>126</v>
      </c>
      <c r="B1810" s="26" t="s">
        <v>8516</v>
      </c>
      <c r="C1810" s="74" t="s">
        <v>623</v>
      </c>
      <c r="D1810" s="74" t="s">
        <v>624</v>
      </c>
      <c r="E1810" s="186" t="s">
        <v>6190</v>
      </c>
      <c r="F1810" s="405">
        <v>0.7</v>
      </c>
      <c r="G1810" s="405">
        <v>1.4</v>
      </c>
      <c r="H1810" s="74" t="s">
        <v>15</v>
      </c>
      <c r="I1810" s="74" t="s">
        <v>287</v>
      </c>
      <c r="J1810" s="379" t="s">
        <v>8497</v>
      </c>
    </row>
    <row r="1811" spans="1:10" ht="15" customHeight="1" x14ac:dyDescent="0.25">
      <c r="A1811" s="375">
        <v>127</v>
      </c>
      <c r="B1811" s="26" t="s">
        <v>661</v>
      </c>
      <c r="C1811" s="74" t="s">
        <v>623</v>
      </c>
      <c r="D1811" s="74" t="s">
        <v>624</v>
      </c>
      <c r="E1811" s="186" t="s">
        <v>6190</v>
      </c>
      <c r="F1811" s="405">
        <v>0.3</v>
      </c>
      <c r="G1811" s="405">
        <v>0.6</v>
      </c>
      <c r="H1811" s="74" t="s">
        <v>15</v>
      </c>
      <c r="I1811" s="74" t="s">
        <v>287</v>
      </c>
      <c r="J1811" s="379" t="s">
        <v>8494</v>
      </c>
    </row>
    <row r="1812" spans="1:10" ht="15" customHeight="1" x14ac:dyDescent="0.25">
      <c r="A1812" s="430">
        <v>128</v>
      </c>
      <c r="B1812" s="26" t="s">
        <v>8517</v>
      </c>
      <c r="C1812" s="74" t="s">
        <v>623</v>
      </c>
      <c r="D1812" s="74" t="s">
        <v>624</v>
      </c>
      <c r="E1812" s="186" t="s">
        <v>6190</v>
      </c>
      <c r="F1812" s="405">
        <v>0.3</v>
      </c>
      <c r="G1812" s="405">
        <v>0.6</v>
      </c>
      <c r="H1812" s="190" t="s">
        <v>45</v>
      </c>
      <c r="I1812" s="74" t="s">
        <v>74</v>
      </c>
      <c r="J1812" s="379"/>
    </row>
    <row r="1813" spans="1:10" ht="15" customHeight="1" x14ac:dyDescent="0.25">
      <c r="A1813" s="430">
        <v>129</v>
      </c>
      <c r="B1813" s="26" t="s">
        <v>6655</v>
      </c>
      <c r="C1813" s="74" t="s">
        <v>623</v>
      </c>
      <c r="D1813" s="74" t="s">
        <v>624</v>
      </c>
      <c r="E1813" s="186" t="s">
        <v>6190</v>
      </c>
      <c r="F1813" s="405">
        <v>0.66</v>
      </c>
      <c r="G1813" s="405">
        <v>1.32</v>
      </c>
      <c r="H1813" s="74" t="s">
        <v>15</v>
      </c>
      <c r="I1813" s="74" t="s">
        <v>287</v>
      </c>
      <c r="J1813" s="379" t="s">
        <v>8494</v>
      </c>
    </row>
    <row r="1814" spans="1:10" ht="15" customHeight="1" x14ac:dyDescent="0.25">
      <c r="A1814" s="375">
        <v>130</v>
      </c>
      <c r="B1814" s="26" t="s">
        <v>664</v>
      </c>
      <c r="C1814" s="74" t="s">
        <v>623</v>
      </c>
      <c r="D1814" s="74" t="s">
        <v>624</v>
      </c>
      <c r="E1814" s="186" t="s">
        <v>6190</v>
      </c>
      <c r="F1814" s="405">
        <v>0.5</v>
      </c>
      <c r="G1814" s="405">
        <v>1</v>
      </c>
      <c r="H1814" s="190" t="s">
        <v>45</v>
      </c>
      <c r="I1814" s="74" t="s">
        <v>59</v>
      </c>
      <c r="J1814" s="379"/>
    </row>
    <row r="1815" spans="1:10" ht="15" customHeight="1" x14ac:dyDescent="0.25">
      <c r="A1815" s="430">
        <v>131</v>
      </c>
      <c r="B1815" s="26" t="s">
        <v>665</v>
      </c>
      <c r="C1815" s="74" t="s">
        <v>623</v>
      </c>
      <c r="D1815" s="74" t="s">
        <v>624</v>
      </c>
      <c r="E1815" s="186" t="s">
        <v>6190</v>
      </c>
      <c r="F1815" s="405">
        <v>0.35</v>
      </c>
      <c r="G1815" s="405">
        <v>0.7</v>
      </c>
      <c r="H1815" s="190" t="s">
        <v>45</v>
      </c>
      <c r="I1815" s="74" t="s">
        <v>59</v>
      </c>
      <c r="J1815" s="379"/>
    </row>
    <row r="1816" spans="1:10" ht="15" customHeight="1" x14ac:dyDescent="0.25">
      <c r="A1816" s="430">
        <v>132</v>
      </c>
      <c r="B1816" s="26" t="s">
        <v>8518</v>
      </c>
      <c r="C1816" s="74" t="s">
        <v>623</v>
      </c>
      <c r="D1816" s="74" t="s">
        <v>624</v>
      </c>
      <c r="E1816" s="186" t="s">
        <v>6190</v>
      </c>
      <c r="F1816" s="405">
        <v>7.0000000000000007E-2</v>
      </c>
      <c r="G1816" s="405">
        <v>0.14000000000000001</v>
      </c>
      <c r="H1816" s="190" t="s">
        <v>45</v>
      </c>
      <c r="I1816" s="74" t="s">
        <v>74</v>
      </c>
      <c r="J1816" s="379"/>
    </row>
    <row r="1817" spans="1:10" ht="15" customHeight="1" x14ac:dyDescent="0.25">
      <c r="A1817" s="375">
        <v>133</v>
      </c>
      <c r="B1817" s="26" t="s">
        <v>8519</v>
      </c>
      <c r="C1817" s="74" t="s">
        <v>623</v>
      </c>
      <c r="D1817" s="74" t="s">
        <v>624</v>
      </c>
      <c r="E1817" s="186" t="s">
        <v>6190</v>
      </c>
      <c r="F1817" s="405">
        <v>0.17</v>
      </c>
      <c r="G1817" s="405">
        <v>0.34</v>
      </c>
      <c r="H1817" s="74" t="s">
        <v>15</v>
      </c>
      <c r="I1817" s="74" t="s">
        <v>287</v>
      </c>
      <c r="J1817" s="379" t="s">
        <v>8497</v>
      </c>
    </row>
    <row r="1818" spans="1:10" ht="15" customHeight="1" x14ac:dyDescent="0.25">
      <c r="A1818" s="430">
        <v>134</v>
      </c>
      <c r="B1818" s="26" t="s">
        <v>669</v>
      </c>
      <c r="C1818" s="74" t="s">
        <v>623</v>
      </c>
      <c r="D1818" s="74" t="s">
        <v>624</v>
      </c>
      <c r="E1818" s="186" t="s">
        <v>6190</v>
      </c>
      <c r="F1818" s="405">
        <v>0.1</v>
      </c>
      <c r="G1818" s="405">
        <v>0.2</v>
      </c>
      <c r="H1818" s="190" t="s">
        <v>45</v>
      </c>
      <c r="I1818" s="74" t="s">
        <v>74</v>
      </c>
      <c r="J1818" s="379"/>
    </row>
    <row r="1819" spans="1:10" ht="15" customHeight="1" x14ac:dyDescent="0.25">
      <c r="A1819" s="430">
        <v>135</v>
      </c>
      <c r="B1819" s="26" t="s">
        <v>8520</v>
      </c>
      <c r="C1819" s="74" t="s">
        <v>623</v>
      </c>
      <c r="D1819" s="74" t="s">
        <v>624</v>
      </c>
      <c r="E1819" s="186" t="s">
        <v>6190</v>
      </c>
      <c r="F1819" s="405">
        <v>0.1</v>
      </c>
      <c r="G1819" s="405">
        <v>0.2</v>
      </c>
      <c r="H1819" s="190" t="s">
        <v>45</v>
      </c>
      <c r="I1819" s="74" t="s">
        <v>59</v>
      </c>
      <c r="J1819" s="379"/>
    </row>
    <row r="1820" spans="1:10" ht="15" customHeight="1" x14ac:dyDescent="0.25">
      <c r="A1820" s="375">
        <v>136</v>
      </c>
      <c r="B1820" s="26" t="s">
        <v>670</v>
      </c>
      <c r="C1820" s="74" t="s">
        <v>623</v>
      </c>
      <c r="D1820" s="74" t="s">
        <v>624</v>
      </c>
      <c r="E1820" s="186" t="s">
        <v>6190</v>
      </c>
      <c r="F1820" s="405">
        <v>0.5</v>
      </c>
      <c r="G1820" s="405">
        <v>1</v>
      </c>
      <c r="H1820" s="74" t="s">
        <v>15</v>
      </c>
      <c r="I1820" s="74" t="s">
        <v>287</v>
      </c>
      <c r="J1820" s="379" t="s">
        <v>8494</v>
      </c>
    </row>
    <row r="1821" spans="1:10" ht="15" customHeight="1" x14ac:dyDescent="0.25">
      <c r="A1821" s="430">
        <v>137</v>
      </c>
      <c r="B1821" s="26" t="s">
        <v>671</v>
      </c>
      <c r="C1821" s="74" t="s">
        <v>623</v>
      </c>
      <c r="D1821" s="74" t="s">
        <v>624</v>
      </c>
      <c r="E1821" s="186" t="s">
        <v>6190</v>
      </c>
      <c r="F1821" s="405">
        <v>0.2</v>
      </c>
      <c r="G1821" s="405">
        <v>0.4</v>
      </c>
      <c r="H1821" s="190" t="s">
        <v>45</v>
      </c>
      <c r="I1821" s="74" t="s">
        <v>59</v>
      </c>
      <c r="J1821" s="379"/>
    </row>
    <row r="1822" spans="1:10" ht="15" customHeight="1" x14ac:dyDescent="0.25">
      <c r="A1822" s="430">
        <v>138</v>
      </c>
      <c r="B1822" s="26" t="s">
        <v>672</v>
      </c>
      <c r="C1822" s="74" t="s">
        <v>623</v>
      </c>
      <c r="D1822" s="74" t="s">
        <v>624</v>
      </c>
      <c r="E1822" s="186" t="s">
        <v>6190</v>
      </c>
      <c r="F1822" s="405">
        <v>0.3</v>
      </c>
      <c r="G1822" s="405">
        <v>0.6</v>
      </c>
      <c r="H1822" s="74" t="s">
        <v>15</v>
      </c>
      <c r="I1822" s="74" t="s">
        <v>287</v>
      </c>
      <c r="J1822" s="379" t="s">
        <v>8494</v>
      </c>
    </row>
    <row r="1823" spans="1:10" ht="15" customHeight="1" x14ac:dyDescent="0.25">
      <c r="A1823" s="375">
        <v>139</v>
      </c>
      <c r="B1823" s="26" t="s">
        <v>8521</v>
      </c>
      <c r="C1823" s="74" t="s">
        <v>623</v>
      </c>
      <c r="D1823" s="74" t="s">
        <v>624</v>
      </c>
      <c r="E1823" s="186" t="s">
        <v>6190</v>
      </c>
      <c r="F1823" s="405">
        <v>0.3</v>
      </c>
      <c r="G1823" s="405">
        <v>0.6</v>
      </c>
      <c r="H1823" s="190" t="s">
        <v>45</v>
      </c>
      <c r="I1823" s="74" t="s">
        <v>59</v>
      </c>
      <c r="J1823" s="379"/>
    </row>
    <row r="1824" spans="1:10" ht="15" customHeight="1" x14ac:dyDescent="0.25">
      <c r="A1824" s="430">
        <v>140</v>
      </c>
      <c r="B1824" s="26" t="s">
        <v>673</v>
      </c>
      <c r="C1824" s="74" t="s">
        <v>623</v>
      </c>
      <c r="D1824" s="74" t="s">
        <v>624</v>
      </c>
      <c r="E1824" s="186" t="s">
        <v>6190</v>
      </c>
      <c r="F1824" s="405">
        <v>0.3</v>
      </c>
      <c r="G1824" s="405">
        <v>0.6</v>
      </c>
      <c r="H1824" s="190" t="s">
        <v>45</v>
      </c>
      <c r="I1824" s="74" t="s">
        <v>59</v>
      </c>
      <c r="J1824" s="379"/>
    </row>
    <row r="1825" spans="1:10" ht="30" customHeight="1" x14ac:dyDescent="0.25">
      <c r="A1825" s="430">
        <v>141</v>
      </c>
      <c r="B1825" s="26" t="s">
        <v>8522</v>
      </c>
      <c r="C1825" s="74" t="s">
        <v>623</v>
      </c>
      <c r="D1825" s="74" t="s">
        <v>624</v>
      </c>
      <c r="E1825" s="186" t="s">
        <v>6190</v>
      </c>
      <c r="F1825" s="405">
        <v>0.41499999999999998</v>
      </c>
      <c r="G1825" s="405">
        <v>0.83</v>
      </c>
      <c r="H1825" s="74" t="s">
        <v>45</v>
      </c>
      <c r="I1825" s="74" t="s">
        <v>74</v>
      </c>
      <c r="J1825" s="379"/>
    </row>
    <row r="1826" spans="1:10" ht="15" customHeight="1" x14ac:dyDescent="0.25">
      <c r="A1826" s="375">
        <v>142</v>
      </c>
      <c r="B1826" s="26" t="s">
        <v>675</v>
      </c>
      <c r="C1826" s="74" t="s">
        <v>623</v>
      </c>
      <c r="D1826" s="74" t="s">
        <v>624</v>
      </c>
      <c r="E1826" s="186" t="s">
        <v>6190</v>
      </c>
      <c r="F1826" s="405">
        <v>0.25</v>
      </c>
      <c r="G1826" s="405">
        <v>0.5</v>
      </c>
      <c r="H1826" s="74" t="s">
        <v>15</v>
      </c>
      <c r="I1826" s="74" t="s">
        <v>287</v>
      </c>
      <c r="J1826" s="379" t="s">
        <v>8494</v>
      </c>
    </row>
    <row r="1827" spans="1:10" ht="15" customHeight="1" x14ac:dyDescent="0.25">
      <c r="A1827" s="430">
        <v>143</v>
      </c>
      <c r="B1827" s="26" t="s">
        <v>1717</v>
      </c>
      <c r="C1827" s="74" t="s">
        <v>623</v>
      </c>
      <c r="D1827" s="74" t="s">
        <v>624</v>
      </c>
      <c r="E1827" s="186" t="s">
        <v>6190</v>
      </c>
      <c r="F1827" s="405">
        <v>0.1</v>
      </c>
      <c r="G1827" s="405">
        <v>0.2</v>
      </c>
      <c r="H1827" s="190" t="s">
        <v>45</v>
      </c>
      <c r="I1827" s="74" t="s">
        <v>59</v>
      </c>
      <c r="J1827" s="379"/>
    </row>
    <row r="1828" spans="1:10" ht="15" customHeight="1" x14ac:dyDescent="0.25">
      <c r="A1828" s="430">
        <v>144</v>
      </c>
      <c r="B1828" s="26" t="s">
        <v>8523</v>
      </c>
      <c r="C1828" s="74" t="s">
        <v>623</v>
      </c>
      <c r="D1828" s="74" t="s">
        <v>624</v>
      </c>
      <c r="E1828" s="186" t="s">
        <v>6190</v>
      </c>
      <c r="F1828" s="405">
        <v>0.8</v>
      </c>
      <c r="G1828" s="405">
        <v>1.6</v>
      </c>
      <c r="H1828" s="74" t="s">
        <v>45</v>
      </c>
      <c r="I1828" s="74" t="s">
        <v>145</v>
      </c>
      <c r="J1828" s="379"/>
    </row>
    <row r="1829" spans="1:10" ht="15" customHeight="1" x14ac:dyDescent="0.25">
      <c r="A1829" s="375">
        <v>145</v>
      </c>
      <c r="B1829" s="26" t="s">
        <v>8524</v>
      </c>
      <c r="C1829" s="74" t="s">
        <v>623</v>
      </c>
      <c r="D1829" s="74" t="s">
        <v>624</v>
      </c>
      <c r="E1829" s="186" t="s">
        <v>6190</v>
      </c>
      <c r="F1829" s="405">
        <v>0.08</v>
      </c>
      <c r="G1829" s="405">
        <v>0.16</v>
      </c>
      <c r="H1829" s="190" t="s">
        <v>45</v>
      </c>
      <c r="I1829" s="74" t="s">
        <v>74</v>
      </c>
      <c r="J1829" s="379"/>
    </row>
    <row r="1830" spans="1:10" ht="15" customHeight="1" x14ac:dyDescent="0.25">
      <c r="A1830" s="430">
        <v>146</v>
      </c>
      <c r="B1830" s="26" t="s">
        <v>8525</v>
      </c>
      <c r="C1830" s="74" t="s">
        <v>623</v>
      </c>
      <c r="D1830" s="74" t="s">
        <v>624</v>
      </c>
      <c r="E1830" s="186" t="s">
        <v>6190</v>
      </c>
      <c r="F1830" s="405">
        <v>0.05</v>
      </c>
      <c r="G1830" s="405">
        <v>0.1</v>
      </c>
      <c r="H1830" s="190" t="s">
        <v>45</v>
      </c>
      <c r="I1830" s="74" t="s">
        <v>74</v>
      </c>
      <c r="J1830" s="379"/>
    </row>
    <row r="1831" spans="1:10" ht="15" customHeight="1" x14ac:dyDescent="0.25">
      <c r="A1831" s="430">
        <v>147</v>
      </c>
      <c r="B1831" s="26" t="s">
        <v>8526</v>
      </c>
      <c r="C1831" s="74" t="s">
        <v>623</v>
      </c>
      <c r="D1831" s="74" t="s">
        <v>624</v>
      </c>
      <c r="E1831" s="186" t="s">
        <v>6190</v>
      </c>
      <c r="F1831" s="405">
        <v>0.22</v>
      </c>
      <c r="G1831" s="405">
        <v>0.44</v>
      </c>
      <c r="H1831" s="190" t="s">
        <v>45</v>
      </c>
      <c r="I1831" s="74" t="s">
        <v>59</v>
      </c>
      <c r="J1831" s="379"/>
    </row>
    <row r="1832" spans="1:10" ht="15" customHeight="1" x14ac:dyDescent="0.25">
      <c r="A1832" s="375">
        <v>148</v>
      </c>
      <c r="B1832" s="26" t="s">
        <v>8527</v>
      </c>
      <c r="C1832" s="74" t="s">
        <v>623</v>
      </c>
      <c r="D1832" s="74" t="s">
        <v>624</v>
      </c>
      <c r="E1832" s="186" t="s">
        <v>6190</v>
      </c>
      <c r="F1832" s="405">
        <v>0.2</v>
      </c>
      <c r="G1832" s="405">
        <v>0.4</v>
      </c>
      <c r="H1832" s="190" t="s">
        <v>45</v>
      </c>
      <c r="I1832" s="74" t="s">
        <v>74</v>
      </c>
      <c r="J1832" s="379"/>
    </row>
    <row r="1833" spans="1:10" ht="15" customHeight="1" x14ac:dyDescent="0.25">
      <c r="A1833" s="430">
        <v>149</v>
      </c>
      <c r="B1833" s="26" t="s">
        <v>679</v>
      </c>
      <c r="C1833" s="74" t="s">
        <v>623</v>
      </c>
      <c r="D1833" s="74" t="s">
        <v>624</v>
      </c>
      <c r="E1833" s="186" t="s">
        <v>6190</v>
      </c>
      <c r="F1833" s="405">
        <v>0.3</v>
      </c>
      <c r="G1833" s="405">
        <v>0.6</v>
      </c>
      <c r="H1833" s="190" t="s">
        <v>45</v>
      </c>
      <c r="I1833" s="74" t="s">
        <v>59</v>
      </c>
      <c r="J1833" s="379"/>
    </row>
    <row r="1834" spans="1:10" ht="15" customHeight="1" x14ac:dyDescent="0.25">
      <c r="A1834" s="430">
        <v>150</v>
      </c>
      <c r="B1834" s="26" t="s">
        <v>8528</v>
      </c>
      <c r="C1834" s="74" t="s">
        <v>623</v>
      </c>
      <c r="D1834" s="74" t="s">
        <v>624</v>
      </c>
      <c r="E1834" s="186" t="s">
        <v>6190</v>
      </c>
      <c r="F1834" s="405">
        <v>0.14000000000000001</v>
      </c>
      <c r="G1834" s="405">
        <v>0.28000000000000003</v>
      </c>
      <c r="H1834" s="190" t="s">
        <v>45</v>
      </c>
      <c r="I1834" s="74" t="s">
        <v>59</v>
      </c>
      <c r="J1834" s="379"/>
    </row>
    <row r="1835" spans="1:10" ht="15" customHeight="1" x14ac:dyDescent="0.25">
      <c r="A1835" s="375">
        <v>151</v>
      </c>
      <c r="B1835" s="26" t="s">
        <v>8529</v>
      </c>
      <c r="C1835" s="74" t="s">
        <v>623</v>
      </c>
      <c r="D1835" s="74" t="s">
        <v>624</v>
      </c>
      <c r="E1835" s="186" t="s">
        <v>6190</v>
      </c>
      <c r="F1835" s="405">
        <v>0.06</v>
      </c>
      <c r="G1835" s="405">
        <v>0.12</v>
      </c>
      <c r="H1835" s="190" t="s">
        <v>45</v>
      </c>
      <c r="I1835" s="74" t="s">
        <v>59</v>
      </c>
      <c r="J1835" s="379"/>
    </row>
    <row r="1836" spans="1:10" ht="30" customHeight="1" x14ac:dyDescent="0.25">
      <c r="A1836" s="430">
        <v>152</v>
      </c>
      <c r="B1836" s="26" t="s">
        <v>8530</v>
      </c>
      <c r="C1836" s="74" t="s">
        <v>623</v>
      </c>
      <c r="D1836" s="74" t="s">
        <v>624</v>
      </c>
      <c r="E1836" s="186" t="s">
        <v>6190</v>
      </c>
      <c r="F1836" s="405">
        <v>0.65</v>
      </c>
      <c r="G1836" s="405">
        <v>1.3</v>
      </c>
      <c r="H1836" s="74" t="s">
        <v>45</v>
      </c>
      <c r="I1836" s="74" t="s">
        <v>74</v>
      </c>
      <c r="J1836" s="379"/>
    </row>
    <row r="1837" spans="1:10" ht="15" customHeight="1" x14ac:dyDescent="0.25">
      <c r="A1837" s="430">
        <v>153</v>
      </c>
      <c r="B1837" s="26" t="s">
        <v>683</v>
      </c>
      <c r="C1837" s="74" t="s">
        <v>623</v>
      </c>
      <c r="D1837" s="74" t="s">
        <v>624</v>
      </c>
      <c r="E1837" s="186" t="s">
        <v>6190</v>
      </c>
      <c r="F1837" s="405">
        <v>0.35</v>
      </c>
      <c r="G1837" s="405">
        <v>0.7</v>
      </c>
      <c r="H1837" s="190" t="s">
        <v>45</v>
      </c>
      <c r="I1837" s="74" t="s">
        <v>59</v>
      </c>
      <c r="J1837" s="379"/>
    </row>
    <row r="1838" spans="1:10" ht="15" customHeight="1" x14ac:dyDescent="0.25">
      <c r="A1838" s="375">
        <v>154</v>
      </c>
      <c r="B1838" s="26" t="s">
        <v>684</v>
      </c>
      <c r="C1838" s="74" t="s">
        <v>623</v>
      </c>
      <c r="D1838" s="74" t="s">
        <v>624</v>
      </c>
      <c r="E1838" s="186" t="s">
        <v>6190</v>
      </c>
      <c r="F1838" s="405">
        <v>0.9</v>
      </c>
      <c r="G1838" s="405">
        <v>1.8</v>
      </c>
      <c r="H1838" s="190" t="s">
        <v>45</v>
      </c>
      <c r="I1838" s="74" t="s">
        <v>74</v>
      </c>
      <c r="J1838" s="379"/>
    </row>
    <row r="1839" spans="1:10" ht="15" customHeight="1" x14ac:dyDescent="0.25">
      <c r="A1839" s="430">
        <v>155</v>
      </c>
      <c r="B1839" s="26" t="s">
        <v>685</v>
      </c>
      <c r="C1839" s="74" t="s">
        <v>623</v>
      </c>
      <c r="D1839" s="74" t="s">
        <v>624</v>
      </c>
      <c r="E1839" s="186" t="s">
        <v>6190</v>
      </c>
      <c r="F1839" s="405">
        <v>0.1</v>
      </c>
      <c r="G1839" s="405">
        <v>0.2</v>
      </c>
      <c r="H1839" s="190" t="s">
        <v>45</v>
      </c>
      <c r="I1839" s="74" t="s">
        <v>74</v>
      </c>
      <c r="J1839" s="379"/>
    </row>
    <row r="1840" spans="1:10" ht="15" customHeight="1" x14ac:dyDescent="0.25">
      <c r="A1840" s="430">
        <v>156</v>
      </c>
      <c r="B1840" s="26" t="s">
        <v>686</v>
      </c>
      <c r="C1840" s="74" t="s">
        <v>623</v>
      </c>
      <c r="D1840" s="74" t="s">
        <v>624</v>
      </c>
      <c r="E1840" s="186" t="s">
        <v>6190</v>
      </c>
      <c r="F1840" s="405">
        <v>0.5</v>
      </c>
      <c r="G1840" s="405">
        <v>1</v>
      </c>
      <c r="H1840" s="190" t="s">
        <v>45</v>
      </c>
      <c r="I1840" s="74" t="s">
        <v>59</v>
      </c>
      <c r="J1840" s="379"/>
    </row>
    <row r="1841" spans="1:10" ht="15" customHeight="1" x14ac:dyDescent="0.25">
      <c r="A1841" s="375">
        <v>157</v>
      </c>
      <c r="B1841" s="26" t="s">
        <v>8531</v>
      </c>
      <c r="C1841" s="74" t="s">
        <v>623</v>
      </c>
      <c r="D1841" s="74" t="s">
        <v>624</v>
      </c>
      <c r="E1841" s="186" t="s">
        <v>6190</v>
      </c>
      <c r="F1841" s="405">
        <v>0.2</v>
      </c>
      <c r="G1841" s="405">
        <v>0.4</v>
      </c>
      <c r="H1841" s="190" t="s">
        <v>45</v>
      </c>
      <c r="I1841" s="74" t="s">
        <v>74</v>
      </c>
      <c r="J1841" s="379"/>
    </row>
    <row r="1842" spans="1:10" ht="15" customHeight="1" x14ac:dyDescent="0.25">
      <c r="A1842" s="430">
        <v>158</v>
      </c>
      <c r="B1842" s="26" t="s">
        <v>688</v>
      </c>
      <c r="C1842" s="74" t="s">
        <v>623</v>
      </c>
      <c r="D1842" s="74" t="s">
        <v>624</v>
      </c>
      <c r="E1842" s="186" t="s">
        <v>6190</v>
      </c>
      <c r="F1842" s="405">
        <v>0.3</v>
      </c>
      <c r="G1842" s="405">
        <v>0.6</v>
      </c>
      <c r="H1842" s="74" t="s">
        <v>15</v>
      </c>
      <c r="I1842" s="74" t="s">
        <v>287</v>
      </c>
      <c r="J1842" s="379" t="s">
        <v>8494</v>
      </c>
    </row>
    <row r="1843" spans="1:10" ht="15" customHeight="1" x14ac:dyDescent="0.25">
      <c r="A1843" s="430">
        <v>159</v>
      </c>
      <c r="B1843" s="26" t="s">
        <v>6660</v>
      </c>
      <c r="C1843" s="74" t="s">
        <v>623</v>
      </c>
      <c r="D1843" s="74" t="s">
        <v>624</v>
      </c>
      <c r="E1843" s="186" t="s">
        <v>6190</v>
      </c>
      <c r="F1843" s="405">
        <v>0.1</v>
      </c>
      <c r="G1843" s="405">
        <v>0.2</v>
      </c>
      <c r="H1843" s="74" t="s">
        <v>15</v>
      </c>
      <c r="I1843" s="74" t="s">
        <v>287</v>
      </c>
      <c r="J1843" s="379" t="s">
        <v>8494</v>
      </c>
    </row>
    <row r="1844" spans="1:10" ht="15" customHeight="1" x14ac:dyDescent="0.25">
      <c r="A1844" s="375">
        <v>160</v>
      </c>
      <c r="B1844" s="26" t="s">
        <v>689</v>
      </c>
      <c r="C1844" s="74" t="s">
        <v>623</v>
      </c>
      <c r="D1844" s="74" t="s">
        <v>624</v>
      </c>
      <c r="E1844" s="186" t="s">
        <v>6190</v>
      </c>
      <c r="F1844" s="405">
        <v>0.2</v>
      </c>
      <c r="G1844" s="405">
        <v>0.4</v>
      </c>
      <c r="H1844" s="190" t="s">
        <v>45</v>
      </c>
      <c r="I1844" s="74" t="s">
        <v>59</v>
      </c>
      <c r="J1844" s="379"/>
    </row>
    <row r="1845" spans="1:10" ht="15" customHeight="1" x14ac:dyDescent="0.25">
      <c r="A1845" s="430">
        <v>161</v>
      </c>
      <c r="B1845" s="26" t="s">
        <v>8532</v>
      </c>
      <c r="C1845" s="74" t="s">
        <v>623</v>
      </c>
      <c r="D1845" s="74" t="s">
        <v>624</v>
      </c>
      <c r="E1845" s="186" t="s">
        <v>6190</v>
      </c>
      <c r="F1845" s="405">
        <v>0.2</v>
      </c>
      <c r="G1845" s="405">
        <v>0.4</v>
      </c>
      <c r="H1845" s="190" t="s">
        <v>45</v>
      </c>
      <c r="I1845" s="74" t="s">
        <v>59</v>
      </c>
      <c r="J1845" s="379"/>
    </row>
    <row r="1846" spans="1:10" ht="30" customHeight="1" x14ac:dyDescent="0.25">
      <c r="A1846" s="430">
        <v>162</v>
      </c>
      <c r="B1846" s="26" t="s">
        <v>8533</v>
      </c>
      <c r="C1846" s="74" t="s">
        <v>623</v>
      </c>
      <c r="D1846" s="74" t="s">
        <v>624</v>
      </c>
      <c r="E1846" s="186" t="s">
        <v>6190</v>
      </c>
      <c r="F1846" s="405">
        <v>0.14000000000000001</v>
      </c>
      <c r="G1846" s="405">
        <v>0.28000000000000003</v>
      </c>
      <c r="H1846" s="190" t="s">
        <v>45</v>
      </c>
      <c r="I1846" s="74" t="s">
        <v>74</v>
      </c>
      <c r="J1846" s="379"/>
    </row>
    <row r="1847" spans="1:10" ht="15" customHeight="1" x14ac:dyDescent="0.25">
      <c r="A1847" s="375">
        <v>163</v>
      </c>
      <c r="B1847" s="26" t="s">
        <v>1719</v>
      </c>
      <c r="C1847" s="74" t="s">
        <v>623</v>
      </c>
      <c r="D1847" s="74" t="s">
        <v>624</v>
      </c>
      <c r="E1847" s="186" t="s">
        <v>6190</v>
      </c>
      <c r="F1847" s="405">
        <v>0.06</v>
      </c>
      <c r="G1847" s="405">
        <v>0.12</v>
      </c>
      <c r="H1847" s="190" t="s">
        <v>45</v>
      </c>
      <c r="I1847" s="74" t="s">
        <v>74</v>
      </c>
      <c r="J1847" s="379"/>
    </row>
    <row r="1848" spans="1:10" ht="15" customHeight="1" x14ac:dyDescent="0.25">
      <c r="A1848" s="430">
        <v>164</v>
      </c>
      <c r="B1848" s="26" t="s">
        <v>692</v>
      </c>
      <c r="C1848" s="74" t="s">
        <v>623</v>
      </c>
      <c r="D1848" s="74" t="s">
        <v>624</v>
      </c>
      <c r="E1848" s="186" t="s">
        <v>6190</v>
      </c>
      <c r="F1848" s="405">
        <v>0.15</v>
      </c>
      <c r="G1848" s="405">
        <v>0.3</v>
      </c>
      <c r="H1848" s="190" t="s">
        <v>45</v>
      </c>
      <c r="I1848" s="74" t="s">
        <v>74</v>
      </c>
      <c r="J1848" s="379"/>
    </row>
    <row r="1849" spans="1:10" ht="15" customHeight="1" x14ac:dyDescent="0.25">
      <c r="A1849" s="430">
        <v>165</v>
      </c>
      <c r="B1849" s="26" t="s">
        <v>693</v>
      </c>
      <c r="C1849" s="74" t="s">
        <v>623</v>
      </c>
      <c r="D1849" s="74" t="s">
        <v>624</v>
      </c>
      <c r="E1849" s="186" t="s">
        <v>6190</v>
      </c>
      <c r="F1849" s="405">
        <v>0.26</v>
      </c>
      <c r="G1849" s="405">
        <v>0.52</v>
      </c>
      <c r="H1849" s="190" t="s">
        <v>45</v>
      </c>
      <c r="I1849" s="74" t="s">
        <v>59</v>
      </c>
      <c r="J1849" s="379"/>
    </row>
    <row r="1850" spans="1:10" ht="15" customHeight="1" x14ac:dyDescent="0.25">
      <c r="A1850" s="375">
        <v>166</v>
      </c>
      <c r="B1850" s="26" t="s">
        <v>8534</v>
      </c>
      <c r="C1850" s="74" t="s">
        <v>623</v>
      </c>
      <c r="D1850" s="74" t="s">
        <v>624</v>
      </c>
      <c r="E1850" s="186" t="s">
        <v>6190</v>
      </c>
      <c r="F1850" s="405">
        <v>0.76</v>
      </c>
      <c r="G1850" s="405">
        <v>1.52</v>
      </c>
      <c r="H1850" s="190" t="s">
        <v>45</v>
      </c>
      <c r="I1850" s="74" t="s">
        <v>74</v>
      </c>
      <c r="J1850" s="379"/>
    </row>
    <row r="1851" spans="1:10" ht="15" customHeight="1" x14ac:dyDescent="0.25">
      <c r="A1851" s="430">
        <v>167</v>
      </c>
      <c r="B1851" s="26" t="s">
        <v>695</v>
      </c>
      <c r="C1851" s="74" t="s">
        <v>623</v>
      </c>
      <c r="D1851" s="74" t="s">
        <v>624</v>
      </c>
      <c r="E1851" s="186" t="s">
        <v>6190</v>
      </c>
      <c r="F1851" s="405">
        <v>0.1</v>
      </c>
      <c r="G1851" s="405">
        <v>0.2</v>
      </c>
      <c r="H1851" s="190" t="s">
        <v>45</v>
      </c>
      <c r="I1851" s="74" t="s">
        <v>74</v>
      </c>
      <c r="J1851" s="379"/>
    </row>
    <row r="1852" spans="1:10" ht="15" customHeight="1" x14ac:dyDescent="0.25">
      <c r="A1852" s="430">
        <v>168</v>
      </c>
      <c r="B1852" s="26" t="s">
        <v>6664</v>
      </c>
      <c r="C1852" s="74" t="s">
        <v>623</v>
      </c>
      <c r="D1852" s="74" t="s">
        <v>624</v>
      </c>
      <c r="E1852" s="186" t="s">
        <v>6190</v>
      </c>
      <c r="F1852" s="405">
        <v>0.1</v>
      </c>
      <c r="G1852" s="405">
        <v>0.2</v>
      </c>
      <c r="H1852" s="74" t="s">
        <v>15</v>
      </c>
      <c r="I1852" s="74" t="s">
        <v>287</v>
      </c>
      <c r="J1852" s="379" t="s">
        <v>8494</v>
      </c>
    </row>
    <row r="1853" spans="1:10" ht="15" customHeight="1" x14ac:dyDescent="0.25">
      <c r="A1853" s="375">
        <v>169</v>
      </c>
      <c r="B1853" s="26" t="s">
        <v>6665</v>
      </c>
      <c r="C1853" s="74" t="s">
        <v>623</v>
      </c>
      <c r="D1853" s="74" t="s">
        <v>624</v>
      </c>
      <c r="E1853" s="186" t="s">
        <v>6190</v>
      </c>
      <c r="F1853" s="405">
        <v>0.11</v>
      </c>
      <c r="G1853" s="405">
        <v>0.22</v>
      </c>
      <c r="H1853" s="74" t="s">
        <v>15</v>
      </c>
      <c r="I1853" s="74" t="s">
        <v>287</v>
      </c>
      <c r="J1853" s="379" t="s">
        <v>8494</v>
      </c>
    </row>
    <row r="1854" spans="1:10" ht="15" customHeight="1" x14ac:dyDescent="0.25">
      <c r="A1854" s="430">
        <v>170</v>
      </c>
      <c r="B1854" s="26" t="s">
        <v>6666</v>
      </c>
      <c r="C1854" s="74" t="s">
        <v>623</v>
      </c>
      <c r="D1854" s="74" t="s">
        <v>624</v>
      </c>
      <c r="E1854" s="186"/>
      <c r="F1854" s="405">
        <v>3.5000000000000003E-2</v>
      </c>
      <c r="G1854" s="405">
        <v>7.0000000000000007E-2</v>
      </c>
      <c r="H1854" s="74">
        <v>0</v>
      </c>
      <c r="I1854" s="74" t="s">
        <v>1704</v>
      </c>
      <c r="J1854" s="379" t="s">
        <v>8535</v>
      </c>
    </row>
    <row r="1855" spans="1:10" ht="15" customHeight="1" x14ac:dyDescent="0.25">
      <c r="A1855" s="430">
        <v>171</v>
      </c>
      <c r="B1855" s="26" t="s">
        <v>698</v>
      </c>
      <c r="C1855" s="74" t="s">
        <v>623</v>
      </c>
      <c r="D1855" s="74" t="s">
        <v>624</v>
      </c>
      <c r="E1855" s="186" t="s">
        <v>6190</v>
      </c>
      <c r="F1855" s="405">
        <v>0.62</v>
      </c>
      <c r="G1855" s="405">
        <v>1.24</v>
      </c>
      <c r="H1855" s="74" t="s">
        <v>15</v>
      </c>
      <c r="I1855" s="74" t="s">
        <v>287</v>
      </c>
      <c r="J1855" s="379" t="s">
        <v>8494</v>
      </c>
    </row>
    <row r="1856" spans="1:10" ht="15" customHeight="1" x14ac:dyDescent="0.25">
      <c r="A1856" s="375">
        <v>172</v>
      </c>
      <c r="B1856" s="26" t="s">
        <v>8536</v>
      </c>
      <c r="C1856" s="74" t="s">
        <v>623</v>
      </c>
      <c r="D1856" s="74" t="s">
        <v>624</v>
      </c>
      <c r="E1856" s="186"/>
      <c r="F1856" s="405">
        <v>0.4</v>
      </c>
      <c r="G1856" s="405">
        <v>0.8</v>
      </c>
      <c r="H1856" s="74">
        <v>0</v>
      </c>
      <c r="I1856" s="74" t="s">
        <v>1704</v>
      </c>
      <c r="J1856" s="379" t="s">
        <v>6786</v>
      </c>
    </row>
    <row r="1857" spans="1:10" ht="15" customHeight="1" x14ac:dyDescent="0.25">
      <c r="A1857" s="430">
        <v>173</v>
      </c>
      <c r="B1857" s="26" t="s">
        <v>8537</v>
      </c>
      <c r="C1857" s="74" t="s">
        <v>623</v>
      </c>
      <c r="D1857" s="74" t="s">
        <v>624</v>
      </c>
      <c r="E1857" s="186" t="s">
        <v>6190</v>
      </c>
      <c r="F1857" s="405">
        <v>0.2</v>
      </c>
      <c r="G1857" s="405">
        <v>0.4</v>
      </c>
      <c r="H1857" s="190" t="s">
        <v>45</v>
      </c>
      <c r="I1857" s="74" t="s">
        <v>59</v>
      </c>
      <c r="J1857" s="379"/>
    </row>
    <row r="1858" spans="1:10" ht="15" customHeight="1" x14ac:dyDescent="0.25">
      <c r="A1858" s="430">
        <v>174</v>
      </c>
      <c r="B1858" s="26" t="s">
        <v>8538</v>
      </c>
      <c r="C1858" s="74" t="s">
        <v>623</v>
      </c>
      <c r="D1858" s="74" t="s">
        <v>624</v>
      </c>
      <c r="E1858" s="186" t="s">
        <v>6190</v>
      </c>
      <c r="F1858" s="405">
        <v>0.2</v>
      </c>
      <c r="G1858" s="405">
        <v>0.4</v>
      </c>
      <c r="H1858" s="190" t="s">
        <v>45</v>
      </c>
      <c r="I1858" s="74" t="s">
        <v>59</v>
      </c>
      <c r="J1858" s="379"/>
    </row>
    <row r="1859" spans="1:10" ht="15" customHeight="1" x14ac:dyDescent="0.25">
      <c r="A1859" s="375">
        <v>175</v>
      </c>
      <c r="B1859" s="26" t="s">
        <v>703</v>
      </c>
      <c r="C1859" s="74" t="s">
        <v>623</v>
      </c>
      <c r="D1859" s="74" t="s">
        <v>624</v>
      </c>
      <c r="E1859" s="186" t="s">
        <v>6190</v>
      </c>
      <c r="F1859" s="405">
        <v>0.3</v>
      </c>
      <c r="G1859" s="405">
        <v>0.6</v>
      </c>
      <c r="H1859" s="74" t="s">
        <v>15</v>
      </c>
      <c r="I1859" s="74" t="s">
        <v>287</v>
      </c>
      <c r="J1859" s="379" t="s">
        <v>8494</v>
      </c>
    </row>
    <row r="1860" spans="1:10" ht="15" customHeight="1" x14ac:dyDescent="0.25">
      <c r="A1860" s="430">
        <v>176</v>
      </c>
      <c r="B1860" s="26" t="s">
        <v>705</v>
      </c>
      <c r="C1860" s="74" t="s">
        <v>623</v>
      </c>
      <c r="D1860" s="74" t="s">
        <v>624</v>
      </c>
      <c r="E1860" s="186" t="s">
        <v>6190</v>
      </c>
      <c r="F1860" s="405">
        <v>0.7</v>
      </c>
      <c r="G1860" s="405">
        <v>1.4</v>
      </c>
      <c r="H1860" s="190" t="s">
        <v>45</v>
      </c>
      <c r="I1860" s="74" t="s">
        <v>59</v>
      </c>
      <c r="J1860" s="379"/>
    </row>
    <row r="1861" spans="1:10" ht="15" customHeight="1" x14ac:dyDescent="0.25">
      <c r="A1861" s="430">
        <v>177</v>
      </c>
      <c r="B1861" s="26" t="s">
        <v>706</v>
      </c>
      <c r="C1861" s="74" t="s">
        <v>623</v>
      </c>
      <c r="D1861" s="74" t="s">
        <v>624</v>
      </c>
      <c r="E1861" s="186" t="s">
        <v>6190</v>
      </c>
      <c r="F1861" s="405">
        <v>0.2</v>
      </c>
      <c r="G1861" s="405">
        <v>0.4</v>
      </c>
      <c r="H1861" s="190" t="s">
        <v>45</v>
      </c>
      <c r="I1861" s="74" t="s">
        <v>74</v>
      </c>
      <c r="J1861" s="379"/>
    </row>
    <row r="1862" spans="1:10" ht="15" customHeight="1" x14ac:dyDescent="0.25">
      <c r="A1862" s="375">
        <v>178</v>
      </c>
      <c r="B1862" s="26" t="s">
        <v>8539</v>
      </c>
      <c r="C1862" s="74" t="s">
        <v>623</v>
      </c>
      <c r="D1862" s="74" t="s">
        <v>624</v>
      </c>
      <c r="E1862" s="186" t="s">
        <v>6190</v>
      </c>
      <c r="F1862" s="405">
        <v>0.09</v>
      </c>
      <c r="G1862" s="405">
        <v>0.18</v>
      </c>
      <c r="H1862" s="190" t="s">
        <v>45</v>
      </c>
      <c r="I1862" s="74" t="s">
        <v>59</v>
      </c>
      <c r="J1862" s="379"/>
    </row>
    <row r="1863" spans="1:10" ht="15" customHeight="1" x14ac:dyDescent="0.25">
      <c r="A1863" s="430">
        <v>179</v>
      </c>
      <c r="B1863" s="26" t="s">
        <v>707</v>
      </c>
      <c r="C1863" s="74" t="s">
        <v>623</v>
      </c>
      <c r="D1863" s="74" t="s">
        <v>624</v>
      </c>
      <c r="E1863" s="186" t="s">
        <v>6190</v>
      </c>
      <c r="F1863" s="405">
        <v>0.14000000000000001</v>
      </c>
      <c r="G1863" s="405">
        <v>0.28000000000000003</v>
      </c>
      <c r="H1863" s="190" t="s">
        <v>45</v>
      </c>
      <c r="I1863" s="74" t="s">
        <v>74</v>
      </c>
      <c r="J1863" s="379"/>
    </row>
    <row r="1864" spans="1:10" ht="15" customHeight="1" x14ac:dyDescent="0.25">
      <c r="A1864" s="430">
        <v>180</v>
      </c>
      <c r="B1864" s="26" t="s">
        <v>708</v>
      </c>
      <c r="C1864" s="74" t="s">
        <v>623</v>
      </c>
      <c r="D1864" s="74" t="s">
        <v>624</v>
      </c>
      <c r="E1864" s="186" t="s">
        <v>6190</v>
      </c>
      <c r="F1864" s="405">
        <v>0.2</v>
      </c>
      <c r="G1864" s="405">
        <v>0.4</v>
      </c>
      <c r="H1864" s="190" t="s">
        <v>45</v>
      </c>
      <c r="I1864" s="74" t="s">
        <v>59</v>
      </c>
      <c r="J1864" s="379"/>
    </row>
    <row r="1865" spans="1:10" ht="15" customHeight="1" x14ac:dyDescent="0.25">
      <c r="A1865" s="375">
        <v>181</v>
      </c>
      <c r="B1865" s="328" t="s">
        <v>8540</v>
      </c>
      <c r="C1865" s="39" t="s">
        <v>623</v>
      </c>
      <c r="D1865" s="112" t="s">
        <v>624</v>
      </c>
      <c r="E1865" s="433" t="s">
        <v>6190</v>
      </c>
      <c r="F1865" s="423">
        <v>0.26</v>
      </c>
      <c r="G1865" s="423">
        <v>0.52</v>
      </c>
      <c r="H1865" s="325" t="s">
        <v>1398</v>
      </c>
      <c r="I1865" s="112" t="s">
        <v>5550</v>
      </c>
      <c r="J1865" s="435"/>
    </row>
    <row r="1866" spans="1:10" ht="15" customHeight="1" x14ac:dyDescent="0.25">
      <c r="A1866" s="430">
        <v>182</v>
      </c>
      <c r="B1866" s="26" t="s">
        <v>8541</v>
      </c>
      <c r="C1866" s="74" t="s">
        <v>623</v>
      </c>
      <c r="D1866" s="74" t="s">
        <v>624</v>
      </c>
      <c r="E1866" s="186" t="s">
        <v>6190</v>
      </c>
      <c r="F1866" s="405">
        <v>0.5</v>
      </c>
      <c r="G1866" s="405">
        <v>1</v>
      </c>
      <c r="H1866" s="190" t="s">
        <v>45</v>
      </c>
      <c r="I1866" s="74" t="s">
        <v>59</v>
      </c>
      <c r="J1866" s="379"/>
    </row>
    <row r="1867" spans="1:10" ht="15" customHeight="1" x14ac:dyDescent="0.25">
      <c r="A1867" s="430">
        <v>183</v>
      </c>
      <c r="B1867" s="26" t="s">
        <v>710</v>
      </c>
      <c r="C1867" s="74" t="s">
        <v>623</v>
      </c>
      <c r="D1867" s="74" t="s">
        <v>624</v>
      </c>
      <c r="E1867" s="186" t="s">
        <v>6190</v>
      </c>
      <c r="F1867" s="405">
        <v>0.1</v>
      </c>
      <c r="G1867" s="405">
        <v>0.2</v>
      </c>
      <c r="H1867" s="190" t="s">
        <v>45</v>
      </c>
      <c r="I1867" s="74" t="s">
        <v>74</v>
      </c>
      <c r="J1867" s="379" t="s">
        <v>8494</v>
      </c>
    </row>
    <row r="1868" spans="1:10" ht="15" customHeight="1" x14ac:dyDescent="0.25">
      <c r="A1868" s="375">
        <v>184</v>
      </c>
      <c r="B1868" s="26" t="s">
        <v>8542</v>
      </c>
      <c r="C1868" s="74" t="s">
        <v>623</v>
      </c>
      <c r="D1868" s="74" t="s">
        <v>624</v>
      </c>
      <c r="E1868" s="186" t="s">
        <v>6190</v>
      </c>
      <c r="F1868" s="405">
        <v>7.0000000000000007E-2</v>
      </c>
      <c r="G1868" s="405">
        <v>0.14000000000000001</v>
      </c>
      <c r="H1868" s="190" t="s">
        <v>45</v>
      </c>
      <c r="I1868" s="74" t="s">
        <v>74</v>
      </c>
      <c r="J1868" s="379"/>
    </row>
    <row r="1869" spans="1:10" ht="15" customHeight="1" x14ac:dyDescent="0.25">
      <c r="A1869" s="430">
        <v>185</v>
      </c>
      <c r="B1869" s="26" t="s">
        <v>8543</v>
      </c>
      <c r="C1869" s="74" t="s">
        <v>623</v>
      </c>
      <c r="D1869" s="74" t="s">
        <v>624</v>
      </c>
      <c r="E1869" s="186" t="s">
        <v>6190</v>
      </c>
      <c r="F1869" s="405">
        <v>0.3</v>
      </c>
      <c r="G1869" s="405">
        <v>0.6</v>
      </c>
      <c r="H1869" s="190" t="s">
        <v>45</v>
      </c>
      <c r="I1869" s="74" t="s">
        <v>74</v>
      </c>
      <c r="J1869" s="379"/>
    </row>
    <row r="1870" spans="1:10" ht="15" customHeight="1" x14ac:dyDescent="0.25">
      <c r="A1870" s="430">
        <v>186</v>
      </c>
      <c r="B1870" s="26" t="s">
        <v>8544</v>
      </c>
      <c r="C1870" s="74" t="s">
        <v>623</v>
      </c>
      <c r="D1870" s="74" t="s">
        <v>624</v>
      </c>
      <c r="E1870" s="186" t="s">
        <v>6190</v>
      </c>
      <c r="F1870" s="405">
        <v>0.13</v>
      </c>
      <c r="G1870" s="405">
        <v>0.26</v>
      </c>
      <c r="H1870" s="190" t="s">
        <v>45</v>
      </c>
      <c r="I1870" s="74" t="s">
        <v>59</v>
      </c>
      <c r="J1870" s="379"/>
    </row>
    <row r="1871" spans="1:10" ht="15" customHeight="1" x14ac:dyDescent="0.25">
      <c r="A1871" s="375">
        <v>187</v>
      </c>
      <c r="B1871" s="26" t="s">
        <v>8545</v>
      </c>
      <c r="C1871" s="74" t="s">
        <v>623</v>
      </c>
      <c r="D1871" s="74" t="s">
        <v>624</v>
      </c>
      <c r="E1871" s="186" t="s">
        <v>6190</v>
      </c>
      <c r="F1871" s="405">
        <v>0.1</v>
      </c>
      <c r="G1871" s="405">
        <v>0.2</v>
      </c>
      <c r="H1871" s="74" t="s">
        <v>15</v>
      </c>
      <c r="I1871" s="74" t="s">
        <v>287</v>
      </c>
      <c r="J1871" s="379" t="s">
        <v>8494</v>
      </c>
    </row>
    <row r="1872" spans="1:10" ht="15" customHeight="1" x14ac:dyDescent="0.25">
      <c r="A1872" s="430">
        <v>188</v>
      </c>
      <c r="B1872" s="26" t="s">
        <v>8546</v>
      </c>
      <c r="C1872" s="74" t="s">
        <v>623</v>
      </c>
      <c r="D1872" s="74" t="s">
        <v>624</v>
      </c>
      <c r="E1872" s="186" t="s">
        <v>6190</v>
      </c>
      <c r="F1872" s="405">
        <v>0.1</v>
      </c>
      <c r="G1872" s="405">
        <v>0.2</v>
      </c>
      <c r="H1872" s="190" t="s">
        <v>45</v>
      </c>
      <c r="I1872" s="74" t="s">
        <v>59</v>
      </c>
      <c r="J1872" s="379"/>
    </row>
    <row r="1873" spans="1:10" ht="15" customHeight="1" x14ac:dyDescent="0.25">
      <c r="A1873" s="430">
        <v>189</v>
      </c>
      <c r="B1873" s="26" t="s">
        <v>8547</v>
      </c>
      <c r="C1873" s="74" t="s">
        <v>623</v>
      </c>
      <c r="D1873" s="74" t="s">
        <v>624</v>
      </c>
      <c r="E1873" s="186" t="s">
        <v>6190</v>
      </c>
      <c r="F1873" s="405">
        <v>0.12</v>
      </c>
      <c r="G1873" s="405">
        <v>0.24</v>
      </c>
      <c r="H1873" s="190" t="s">
        <v>45</v>
      </c>
      <c r="I1873" s="74" t="s">
        <v>74</v>
      </c>
      <c r="J1873" s="379"/>
    </row>
    <row r="1874" spans="1:10" ht="15" customHeight="1" x14ac:dyDescent="0.25">
      <c r="A1874" s="375">
        <v>190</v>
      </c>
      <c r="B1874" s="26" t="s">
        <v>716</v>
      </c>
      <c r="C1874" s="74" t="s">
        <v>623</v>
      </c>
      <c r="D1874" s="74" t="s">
        <v>624</v>
      </c>
      <c r="E1874" s="186" t="s">
        <v>6190</v>
      </c>
      <c r="F1874" s="405">
        <v>0.3</v>
      </c>
      <c r="G1874" s="405">
        <v>0.6</v>
      </c>
      <c r="H1874" s="190" t="s">
        <v>45</v>
      </c>
      <c r="I1874" s="74" t="s">
        <v>59</v>
      </c>
      <c r="J1874" s="379"/>
    </row>
    <row r="1875" spans="1:10" ht="15" customHeight="1" x14ac:dyDescent="0.25">
      <c r="A1875" s="430">
        <v>191</v>
      </c>
      <c r="B1875" s="26" t="s">
        <v>8548</v>
      </c>
      <c r="C1875" s="74" t="s">
        <v>623</v>
      </c>
      <c r="D1875" s="74" t="s">
        <v>624</v>
      </c>
      <c r="E1875" s="186" t="s">
        <v>6190</v>
      </c>
      <c r="F1875" s="405">
        <v>1</v>
      </c>
      <c r="G1875" s="405">
        <v>2</v>
      </c>
      <c r="H1875" s="74" t="s">
        <v>45</v>
      </c>
      <c r="I1875" s="74" t="s">
        <v>74</v>
      </c>
      <c r="J1875" s="379"/>
    </row>
    <row r="1876" spans="1:10" ht="15" customHeight="1" x14ac:dyDescent="0.25">
      <c r="A1876" s="430">
        <v>192</v>
      </c>
      <c r="B1876" s="26" t="s">
        <v>8549</v>
      </c>
      <c r="C1876" s="74" t="s">
        <v>623</v>
      </c>
      <c r="D1876" s="74" t="s">
        <v>624</v>
      </c>
      <c r="E1876" s="186" t="s">
        <v>6190</v>
      </c>
      <c r="F1876" s="405">
        <v>0.1</v>
      </c>
      <c r="G1876" s="405">
        <v>0.2</v>
      </c>
      <c r="H1876" s="190" t="s">
        <v>45</v>
      </c>
      <c r="I1876" s="74" t="s">
        <v>74</v>
      </c>
      <c r="J1876" s="379"/>
    </row>
    <row r="1877" spans="1:10" ht="15" customHeight="1" x14ac:dyDescent="0.25">
      <c r="A1877" s="375">
        <v>193</v>
      </c>
      <c r="B1877" s="26" t="s">
        <v>3431</v>
      </c>
      <c r="C1877" s="74" t="s">
        <v>623</v>
      </c>
      <c r="D1877" s="74" t="s">
        <v>624</v>
      </c>
      <c r="E1877" s="186" t="s">
        <v>6190</v>
      </c>
      <c r="F1877" s="405">
        <v>0.3</v>
      </c>
      <c r="G1877" s="405">
        <v>0.6</v>
      </c>
      <c r="H1877" s="190" t="s">
        <v>45</v>
      </c>
      <c r="I1877" s="74" t="s">
        <v>59</v>
      </c>
      <c r="J1877" s="379"/>
    </row>
    <row r="1878" spans="1:10" ht="15" customHeight="1" x14ac:dyDescent="0.25">
      <c r="A1878" s="430">
        <v>194</v>
      </c>
      <c r="B1878" s="26" t="s">
        <v>719</v>
      </c>
      <c r="C1878" s="74" t="s">
        <v>623</v>
      </c>
      <c r="D1878" s="74" t="s">
        <v>624</v>
      </c>
      <c r="E1878" s="186" t="s">
        <v>6190</v>
      </c>
      <c r="F1878" s="405">
        <v>0.2</v>
      </c>
      <c r="G1878" s="405">
        <v>0.4</v>
      </c>
      <c r="H1878" s="190" t="s">
        <v>45</v>
      </c>
      <c r="I1878" s="74" t="s">
        <v>74</v>
      </c>
      <c r="J1878" s="379"/>
    </row>
    <row r="1879" spans="1:10" ht="15" customHeight="1" x14ac:dyDescent="0.25">
      <c r="A1879" s="430">
        <v>195</v>
      </c>
      <c r="B1879" s="26" t="s">
        <v>720</v>
      </c>
      <c r="C1879" s="74" t="s">
        <v>623</v>
      </c>
      <c r="D1879" s="74" t="s">
        <v>624</v>
      </c>
      <c r="E1879" s="186" t="s">
        <v>6190</v>
      </c>
      <c r="F1879" s="405">
        <v>0.44</v>
      </c>
      <c r="G1879" s="405">
        <v>0.88</v>
      </c>
      <c r="H1879" s="74" t="s">
        <v>15</v>
      </c>
      <c r="I1879" s="74" t="s">
        <v>287</v>
      </c>
      <c r="J1879" s="379" t="s">
        <v>8494</v>
      </c>
    </row>
    <row r="1880" spans="1:10" ht="45" customHeight="1" x14ac:dyDescent="0.25">
      <c r="A1880" s="375">
        <v>196</v>
      </c>
      <c r="B1880" s="26" t="s">
        <v>8550</v>
      </c>
      <c r="C1880" s="74" t="s">
        <v>623</v>
      </c>
      <c r="D1880" s="74" t="s">
        <v>624</v>
      </c>
      <c r="E1880" s="186" t="s">
        <v>6190</v>
      </c>
      <c r="F1880" s="405">
        <v>0.12</v>
      </c>
      <c r="G1880" s="405">
        <v>0.24</v>
      </c>
      <c r="H1880" s="190" t="s">
        <v>45</v>
      </c>
      <c r="I1880" s="74" t="s">
        <v>74</v>
      </c>
      <c r="J1880" s="379"/>
    </row>
    <row r="1881" spans="1:10" ht="15" customHeight="1" x14ac:dyDescent="0.25">
      <c r="A1881" s="430">
        <v>197</v>
      </c>
      <c r="B1881" s="26" t="s">
        <v>8551</v>
      </c>
      <c r="C1881" s="74" t="s">
        <v>623</v>
      </c>
      <c r="D1881" s="74" t="s">
        <v>624</v>
      </c>
      <c r="E1881" s="186" t="s">
        <v>6190</v>
      </c>
      <c r="F1881" s="405">
        <v>0.51</v>
      </c>
      <c r="G1881" s="405">
        <v>1.02</v>
      </c>
      <c r="H1881" s="74" t="s">
        <v>45</v>
      </c>
      <c r="I1881" s="74" t="s">
        <v>145</v>
      </c>
      <c r="J1881" s="379"/>
    </row>
    <row r="1882" spans="1:10" ht="15" customHeight="1" x14ac:dyDescent="0.25">
      <c r="A1882" s="430">
        <v>198</v>
      </c>
      <c r="B1882" s="26" t="s">
        <v>8552</v>
      </c>
      <c r="C1882" s="74" t="s">
        <v>623</v>
      </c>
      <c r="D1882" s="74" t="s">
        <v>624</v>
      </c>
      <c r="E1882" s="186"/>
      <c r="F1882" s="405"/>
      <c r="G1882" s="405">
        <v>0</v>
      </c>
      <c r="H1882" s="74">
        <v>0</v>
      </c>
      <c r="I1882" s="74" t="s">
        <v>1704</v>
      </c>
      <c r="J1882" s="379" t="s">
        <v>6786</v>
      </c>
    </row>
    <row r="1883" spans="1:10" ht="15" customHeight="1" x14ac:dyDescent="0.25">
      <c r="A1883" s="375">
        <v>199</v>
      </c>
      <c r="B1883" s="26" t="s">
        <v>8553</v>
      </c>
      <c r="C1883" s="74" t="s">
        <v>623</v>
      </c>
      <c r="D1883" s="74" t="s">
        <v>624</v>
      </c>
      <c r="E1883" s="186" t="s">
        <v>6190</v>
      </c>
      <c r="F1883" s="405">
        <v>0.2</v>
      </c>
      <c r="G1883" s="405">
        <v>0.4</v>
      </c>
      <c r="H1883" s="190" t="s">
        <v>45</v>
      </c>
      <c r="I1883" s="74" t="s">
        <v>74</v>
      </c>
      <c r="J1883" s="379"/>
    </row>
    <row r="1884" spans="1:10" ht="15" customHeight="1" x14ac:dyDescent="0.25">
      <c r="A1884" s="430">
        <v>200</v>
      </c>
      <c r="B1884" s="26" t="s">
        <v>8554</v>
      </c>
      <c r="C1884" s="74" t="s">
        <v>997</v>
      </c>
      <c r="D1884" s="74" t="s">
        <v>624</v>
      </c>
      <c r="E1884" s="186" t="s">
        <v>6190</v>
      </c>
      <c r="F1884" s="405">
        <v>1.3</v>
      </c>
      <c r="G1884" s="405">
        <v>5.2</v>
      </c>
      <c r="H1884" s="74" t="s">
        <v>45</v>
      </c>
      <c r="I1884" s="74" t="s">
        <v>74</v>
      </c>
      <c r="J1884" s="379"/>
    </row>
    <row r="1885" spans="1:10" ht="15" customHeight="1" x14ac:dyDescent="0.25">
      <c r="A1885" s="430">
        <v>201</v>
      </c>
      <c r="B1885" s="26" t="s">
        <v>8555</v>
      </c>
      <c r="C1885" s="74" t="s">
        <v>623</v>
      </c>
      <c r="D1885" s="74" t="s">
        <v>624</v>
      </c>
      <c r="E1885" s="186" t="s">
        <v>6190</v>
      </c>
      <c r="F1885" s="405">
        <v>0.2</v>
      </c>
      <c r="G1885" s="405">
        <v>0.4</v>
      </c>
      <c r="H1885" s="74" t="s">
        <v>15</v>
      </c>
      <c r="I1885" s="74" t="s">
        <v>287</v>
      </c>
      <c r="J1885" s="379" t="s">
        <v>8497</v>
      </c>
    </row>
    <row r="1886" spans="1:10" ht="15" customHeight="1" x14ac:dyDescent="0.25">
      <c r="A1886" s="375">
        <v>202</v>
      </c>
      <c r="B1886" s="26" t="s">
        <v>8556</v>
      </c>
      <c r="C1886" s="74" t="s">
        <v>623</v>
      </c>
      <c r="D1886" s="74" t="s">
        <v>624</v>
      </c>
      <c r="E1886" s="186" t="s">
        <v>6190</v>
      </c>
      <c r="F1886" s="405">
        <v>0.25</v>
      </c>
      <c r="G1886" s="405">
        <v>0.5</v>
      </c>
      <c r="H1886" s="74" t="s">
        <v>15</v>
      </c>
      <c r="I1886" s="74" t="s">
        <v>287</v>
      </c>
      <c r="J1886" s="379" t="s">
        <v>8497</v>
      </c>
    </row>
    <row r="1887" spans="1:10" ht="15" customHeight="1" x14ac:dyDescent="0.25">
      <c r="A1887" s="430">
        <v>203</v>
      </c>
      <c r="B1887" s="26" t="s">
        <v>726</v>
      </c>
      <c r="C1887" s="74" t="s">
        <v>623</v>
      </c>
      <c r="D1887" s="74" t="s">
        <v>624</v>
      </c>
      <c r="E1887" s="186" t="s">
        <v>6190</v>
      </c>
      <c r="F1887" s="405">
        <v>0.5</v>
      </c>
      <c r="G1887" s="405">
        <v>1</v>
      </c>
      <c r="H1887" s="74" t="s">
        <v>15</v>
      </c>
      <c r="I1887" s="74" t="s">
        <v>287</v>
      </c>
      <c r="J1887" s="379" t="s">
        <v>8494</v>
      </c>
    </row>
    <row r="1888" spans="1:10" ht="15" customHeight="1" x14ac:dyDescent="0.25">
      <c r="A1888" s="430">
        <v>204</v>
      </c>
      <c r="B1888" s="26" t="s">
        <v>8557</v>
      </c>
      <c r="C1888" s="74" t="s">
        <v>623</v>
      </c>
      <c r="D1888" s="74" t="s">
        <v>624</v>
      </c>
      <c r="E1888" s="186" t="s">
        <v>6190</v>
      </c>
      <c r="F1888" s="405">
        <v>0.4</v>
      </c>
      <c r="G1888" s="405">
        <v>0.8</v>
      </c>
      <c r="H1888" s="74" t="s">
        <v>15</v>
      </c>
      <c r="I1888" s="74" t="s">
        <v>287</v>
      </c>
      <c r="J1888" s="379"/>
    </row>
    <row r="1889" spans="1:10" ht="15" customHeight="1" x14ac:dyDescent="0.25">
      <c r="A1889" s="375">
        <v>205</v>
      </c>
      <c r="B1889" s="26" t="s">
        <v>728</v>
      </c>
      <c r="C1889" s="74" t="s">
        <v>623</v>
      </c>
      <c r="D1889" s="74" t="s">
        <v>624</v>
      </c>
      <c r="E1889" s="186" t="s">
        <v>6190</v>
      </c>
      <c r="F1889" s="405">
        <v>0.1</v>
      </c>
      <c r="G1889" s="405">
        <v>0.2</v>
      </c>
      <c r="H1889" s="190" t="s">
        <v>45</v>
      </c>
      <c r="I1889" s="74" t="s">
        <v>59</v>
      </c>
      <c r="J1889" s="379"/>
    </row>
    <row r="1890" spans="1:10" ht="15" customHeight="1" x14ac:dyDescent="0.25">
      <c r="A1890" s="430">
        <v>206</v>
      </c>
      <c r="B1890" s="26" t="s">
        <v>729</v>
      </c>
      <c r="C1890" s="74" t="s">
        <v>623</v>
      </c>
      <c r="D1890" s="74" t="s">
        <v>624</v>
      </c>
      <c r="E1890" s="186" t="s">
        <v>6190</v>
      </c>
      <c r="F1890" s="405">
        <v>0.4</v>
      </c>
      <c r="G1890" s="405">
        <v>0.8</v>
      </c>
      <c r="H1890" s="190" t="s">
        <v>45</v>
      </c>
      <c r="I1890" s="74" t="s">
        <v>59</v>
      </c>
      <c r="J1890" s="379"/>
    </row>
    <row r="1891" spans="1:10" ht="15" customHeight="1" x14ac:dyDescent="0.25">
      <c r="A1891" s="430">
        <v>207</v>
      </c>
      <c r="B1891" s="26" t="s">
        <v>730</v>
      </c>
      <c r="C1891" s="74" t="s">
        <v>623</v>
      </c>
      <c r="D1891" s="74" t="s">
        <v>624</v>
      </c>
      <c r="E1891" s="186" t="s">
        <v>6190</v>
      </c>
      <c r="F1891" s="405">
        <v>0.3</v>
      </c>
      <c r="G1891" s="405">
        <v>0.6</v>
      </c>
      <c r="H1891" s="190" t="s">
        <v>45</v>
      </c>
      <c r="I1891" s="74" t="s">
        <v>59</v>
      </c>
      <c r="J1891" s="379"/>
    </row>
    <row r="1892" spans="1:10" ht="15" customHeight="1" x14ac:dyDescent="0.25">
      <c r="A1892" s="375">
        <v>208</v>
      </c>
      <c r="B1892" s="26" t="s">
        <v>731</v>
      </c>
      <c r="C1892" s="74" t="s">
        <v>623</v>
      </c>
      <c r="D1892" s="74" t="s">
        <v>624</v>
      </c>
      <c r="E1892" s="186" t="s">
        <v>6190</v>
      </c>
      <c r="F1892" s="405">
        <v>0.1</v>
      </c>
      <c r="G1892" s="405">
        <v>0.2</v>
      </c>
      <c r="H1892" s="74" t="s">
        <v>15</v>
      </c>
      <c r="I1892" s="74" t="s">
        <v>287</v>
      </c>
      <c r="J1892" s="379" t="s">
        <v>8494</v>
      </c>
    </row>
    <row r="1893" spans="1:10" ht="15" customHeight="1" x14ac:dyDescent="0.25">
      <c r="A1893" s="430">
        <v>209</v>
      </c>
      <c r="B1893" s="26" t="s">
        <v>732</v>
      </c>
      <c r="C1893" s="74" t="s">
        <v>623</v>
      </c>
      <c r="D1893" s="74" t="s">
        <v>624</v>
      </c>
      <c r="E1893" s="186" t="s">
        <v>6190</v>
      </c>
      <c r="F1893" s="405">
        <v>0.45</v>
      </c>
      <c r="G1893" s="405">
        <v>0.9</v>
      </c>
      <c r="H1893" s="190" t="s">
        <v>45</v>
      </c>
      <c r="I1893" s="74" t="s">
        <v>59</v>
      </c>
      <c r="J1893" s="379"/>
    </row>
    <row r="1894" spans="1:10" ht="30" customHeight="1" x14ac:dyDescent="0.25">
      <c r="A1894" s="430">
        <v>210</v>
      </c>
      <c r="B1894" s="26" t="s">
        <v>8558</v>
      </c>
      <c r="C1894" s="74" t="s">
        <v>912</v>
      </c>
      <c r="D1894" s="74" t="s">
        <v>624</v>
      </c>
      <c r="E1894" s="186" t="s">
        <v>6190</v>
      </c>
      <c r="F1894" s="405">
        <v>0.7</v>
      </c>
      <c r="G1894" s="405">
        <v>1.4</v>
      </c>
      <c r="H1894" s="190" t="s">
        <v>45</v>
      </c>
      <c r="I1894" s="74" t="s">
        <v>74</v>
      </c>
      <c r="J1894" s="379"/>
    </row>
    <row r="1895" spans="1:10" ht="15" customHeight="1" x14ac:dyDescent="0.25">
      <c r="A1895" s="375">
        <v>211</v>
      </c>
      <c r="B1895" s="26" t="s">
        <v>733</v>
      </c>
      <c r="C1895" s="74" t="s">
        <v>623</v>
      </c>
      <c r="D1895" s="74" t="s">
        <v>624</v>
      </c>
      <c r="E1895" s="186" t="s">
        <v>6190</v>
      </c>
      <c r="F1895" s="405">
        <v>0.22</v>
      </c>
      <c r="G1895" s="405">
        <v>0.44</v>
      </c>
      <c r="H1895" s="190" t="s">
        <v>45</v>
      </c>
      <c r="I1895" s="74" t="s">
        <v>74</v>
      </c>
      <c r="J1895" s="379"/>
    </row>
    <row r="1896" spans="1:10" ht="15" customHeight="1" x14ac:dyDescent="0.25">
      <c r="A1896" s="430">
        <v>212</v>
      </c>
      <c r="B1896" s="26" t="s">
        <v>8559</v>
      </c>
      <c r="C1896" s="74" t="s">
        <v>623</v>
      </c>
      <c r="D1896" s="74" t="s">
        <v>624</v>
      </c>
      <c r="E1896" s="186" t="s">
        <v>6190</v>
      </c>
      <c r="F1896" s="405">
        <v>0.8</v>
      </c>
      <c r="G1896" s="405">
        <v>1.6</v>
      </c>
      <c r="H1896" s="74" t="s">
        <v>15</v>
      </c>
      <c r="I1896" s="74" t="s">
        <v>287</v>
      </c>
      <c r="J1896" s="379" t="s">
        <v>8494</v>
      </c>
    </row>
    <row r="1897" spans="1:10" ht="15" customHeight="1" x14ac:dyDescent="0.25">
      <c r="A1897" s="430">
        <v>213</v>
      </c>
      <c r="B1897" s="26" t="s">
        <v>735</v>
      </c>
      <c r="C1897" s="74" t="s">
        <v>623</v>
      </c>
      <c r="D1897" s="74" t="s">
        <v>624</v>
      </c>
      <c r="E1897" s="186" t="s">
        <v>6190</v>
      </c>
      <c r="F1897" s="405">
        <v>0.2</v>
      </c>
      <c r="G1897" s="405">
        <v>0.4</v>
      </c>
      <c r="H1897" s="190" t="s">
        <v>45</v>
      </c>
      <c r="I1897" s="74" t="s">
        <v>74</v>
      </c>
      <c r="J1897" s="379"/>
    </row>
    <row r="1898" spans="1:10" ht="15" customHeight="1" x14ac:dyDescent="0.25">
      <c r="A1898" s="375">
        <v>214</v>
      </c>
      <c r="B1898" s="26" t="s">
        <v>736</v>
      </c>
      <c r="C1898" s="74" t="s">
        <v>623</v>
      </c>
      <c r="D1898" s="74" t="s">
        <v>624</v>
      </c>
      <c r="E1898" s="186" t="s">
        <v>6190</v>
      </c>
      <c r="F1898" s="405">
        <v>0.1</v>
      </c>
      <c r="G1898" s="405">
        <v>0.2</v>
      </c>
      <c r="H1898" s="190" t="s">
        <v>45</v>
      </c>
      <c r="I1898" s="74" t="s">
        <v>59</v>
      </c>
      <c r="J1898" s="379"/>
    </row>
    <row r="1899" spans="1:10" ht="15" customHeight="1" x14ac:dyDescent="0.25">
      <c r="A1899" s="430">
        <v>215</v>
      </c>
      <c r="B1899" s="26" t="s">
        <v>8560</v>
      </c>
      <c r="C1899" s="74" t="s">
        <v>623</v>
      </c>
      <c r="D1899" s="74" t="s">
        <v>624</v>
      </c>
      <c r="E1899" s="186" t="s">
        <v>6190</v>
      </c>
      <c r="F1899" s="405">
        <v>0.3</v>
      </c>
      <c r="G1899" s="405">
        <v>0.6</v>
      </c>
      <c r="H1899" s="190" t="s">
        <v>45</v>
      </c>
      <c r="I1899" s="74" t="s">
        <v>59</v>
      </c>
      <c r="J1899" s="379"/>
    </row>
    <row r="1900" spans="1:10" ht="15" customHeight="1" x14ac:dyDescent="0.25">
      <c r="A1900" s="430">
        <v>216</v>
      </c>
      <c r="B1900" s="26" t="s">
        <v>8561</v>
      </c>
      <c r="C1900" s="74" t="s">
        <v>623</v>
      </c>
      <c r="D1900" s="74" t="s">
        <v>624</v>
      </c>
      <c r="E1900" s="186" t="s">
        <v>6190</v>
      </c>
      <c r="F1900" s="405">
        <v>0.45</v>
      </c>
      <c r="G1900" s="405">
        <v>0.9</v>
      </c>
      <c r="H1900" s="190" t="s">
        <v>45</v>
      </c>
      <c r="I1900" s="74" t="s">
        <v>59</v>
      </c>
      <c r="J1900" s="379"/>
    </row>
    <row r="1901" spans="1:10" ht="15" customHeight="1" x14ac:dyDescent="0.25">
      <c r="A1901" s="375">
        <v>217</v>
      </c>
      <c r="B1901" s="26" t="s">
        <v>739</v>
      </c>
      <c r="C1901" s="74" t="s">
        <v>623</v>
      </c>
      <c r="D1901" s="74" t="s">
        <v>624</v>
      </c>
      <c r="E1901" s="186" t="s">
        <v>6190</v>
      </c>
      <c r="F1901" s="405">
        <v>0.2</v>
      </c>
      <c r="G1901" s="405">
        <v>0.4</v>
      </c>
      <c r="H1901" s="74" t="s">
        <v>15</v>
      </c>
      <c r="I1901" s="74" t="s">
        <v>287</v>
      </c>
      <c r="J1901" s="379" t="s">
        <v>8494</v>
      </c>
    </row>
    <row r="1902" spans="1:10" ht="15" customHeight="1" x14ac:dyDescent="0.25">
      <c r="A1902" s="430">
        <v>218</v>
      </c>
      <c r="B1902" s="26" t="s">
        <v>8562</v>
      </c>
      <c r="C1902" s="74" t="s">
        <v>623</v>
      </c>
      <c r="D1902" s="74" t="s">
        <v>624</v>
      </c>
      <c r="E1902" s="186" t="s">
        <v>6190</v>
      </c>
      <c r="F1902" s="405">
        <v>0.45</v>
      </c>
      <c r="G1902" s="405">
        <v>0.9</v>
      </c>
      <c r="H1902" s="190" t="s">
        <v>45</v>
      </c>
      <c r="I1902" s="74" t="s">
        <v>59</v>
      </c>
      <c r="J1902" s="379"/>
    </row>
    <row r="1903" spans="1:10" ht="15" customHeight="1" x14ac:dyDescent="0.25">
      <c r="A1903" s="430">
        <v>219</v>
      </c>
      <c r="B1903" s="26" t="s">
        <v>742</v>
      </c>
      <c r="C1903" s="74" t="s">
        <v>623</v>
      </c>
      <c r="D1903" s="74" t="s">
        <v>624</v>
      </c>
      <c r="E1903" s="186" t="s">
        <v>6190</v>
      </c>
      <c r="F1903" s="405">
        <v>0.34</v>
      </c>
      <c r="G1903" s="405">
        <v>0.68</v>
      </c>
      <c r="H1903" s="74" t="s">
        <v>15</v>
      </c>
      <c r="I1903" s="74" t="s">
        <v>287</v>
      </c>
      <c r="J1903" s="379" t="s">
        <v>8494</v>
      </c>
    </row>
    <row r="1904" spans="1:10" ht="15" customHeight="1" x14ac:dyDescent="0.25">
      <c r="A1904" s="375">
        <v>220</v>
      </c>
      <c r="B1904" s="26" t="s">
        <v>8563</v>
      </c>
      <c r="C1904" s="74" t="s">
        <v>623</v>
      </c>
      <c r="D1904" s="74" t="s">
        <v>624</v>
      </c>
      <c r="E1904" s="186"/>
      <c r="F1904" s="405">
        <v>1.8</v>
      </c>
      <c r="G1904" s="405">
        <v>3.6</v>
      </c>
      <c r="H1904" s="74">
        <v>0</v>
      </c>
      <c r="I1904" s="74" t="s">
        <v>1704</v>
      </c>
      <c r="J1904" s="379" t="s">
        <v>6786</v>
      </c>
    </row>
    <row r="1905" spans="1:10" ht="15" customHeight="1" x14ac:dyDescent="0.25">
      <c r="A1905" s="430">
        <v>221</v>
      </c>
      <c r="B1905" s="26" t="s">
        <v>744</v>
      </c>
      <c r="C1905" s="74" t="s">
        <v>623</v>
      </c>
      <c r="D1905" s="74" t="s">
        <v>624</v>
      </c>
      <c r="E1905" s="186" t="s">
        <v>6190</v>
      </c>
      <c r="F1905" s="405">
        <v>0.35</v>
      </c>
      <c r="G1905" s="405">
        <v>0.7</v>
      </c>
      <c r="H1905" s="190" t="s">
        <v>45</v>
      </c>
      <c r="I1905" s="74" t="s">
        <v>74</v>
      </c>
      <c r="J1905" s="379"/>
    </row>
    <row r="1906" spans="1:10" ht="15" customHeight="1" x14ac:dyDescent="0.25">
      <c r="A1906" s="430">
        <v>222</v>
      </c>
      <c r="B1906" s="26" t="s">
        <v>745</v>
      </c>
      <c r="C1906" s="74" t="s">
        <v>623</v>
      </c>
      <c r="D1906" s="74" t="s">
        <v>624</v>
      </c>
      <c r="E1906" s="186" t="s">
        <v>6190</v>
      </c>
      <c r="F1906" s="405">
        <v>0.1</v>
      </c>
      <c r="G1906" s="405">
        <v>0.2</v>
      </c>
      <c r="H1906" s="190" t="s">
        <v>45</v>
      </c>
      <c r="I1906" s="74" t="s">
        <v>74</v>
      </c>
      <c r="J1906" s="379"/>
    </row>
    <row r="1907" spans="1:10" ht="15" customHeight="1" x14ac:dyDescent="0.25">
      <c r="A1907" s="375">
        <v>223</v>
      </c>
      <c r="B1907" s="26" t="s">
        <v>746</v>
      </c>
      <c r="C1907" s="74" t="s">
        <v>623</v>
      </c>
      <c r="D1907" s="74" t="s">
        <v>624</v>
      </c>
      <c r="E1907" s="186" t="s">
        <v>6190</v>
      </c>
      <c r="F1907" s="405">
        <v>0.35</v>
      </c>
      <c r="G1907" s="405">
        <v>0.7</v>
      </c>
      <c r="H1907" s="190" t="s">
        <v>45</v>
      </c>
      <c r="I1907" s="74" t="s">
        <v>59</v>
      </c>
      <c r="J1907" s="379"/>
    </row>
    <row r="1908" spans="1:10" ht="15" customHeight="1" x14ac:dyDescent="0.25">
      <c r="A1908" s="430">
        <v>224</v>
      </c>
      <c r="B1908" s="26" t="s">
        <v>8564</v>
      </c>
      <c r="C1908" s="74" t="s">
        <v>623</v>
      </c>
      <c r="D1908" s="74" t="s">
        <v>624</v>
      </c>
      <c r="E1908" s="186" t="s">
        <v>6190</v>
      </c>
      <c r="F1908" s="405">
        <v>0.14000000000000001</v>
      </c>
      <c r="G1908" s="405">
        <v>0.28000000000000003</v>
      </c>
      <c r="H1908" s="190" t="s">
        <v>45</v>
      </c>
      <c r="I1908" s="74" t="s">
        <v>59</v>
      </c>
      <c r="J1908" s="379"/>
    </row>
    <row r="1909" spans="1:10" ht="15" customHeight="1" x14ac:dyDescent="0.25">
      <c r="A1909" s="430">
        <v>225</v>
      </c>
      <c r="B1909" s="26" t="s">
        <v>747</v>
      </c>
      <c r="C1909" s="74" t="s">
        <v>623</v>
      </c>
      <c r="D1909" s="74" t="s">
        <v>624</v>
      </c>
      <c r="E1909" s="186" t="s">
        <v>6190</v>
      </c>
      <c r="F1909" s="405">
        <v>0.45</v>
      </c>
      <c r="G1909" s="405">
        <v>0.9</v>
      </c>
      <c r="H1909" s="74" t="s">
        <v>15</v>
      </c>
      <c r="I1909" s="74" t="s">
        <v>287</v>
      </c>
      <c r="J1909" s="379" t="s">
        <v>8494</v>
      </c>
    </row>
    <row r="1910" spans="1:10" ht="15" customHeight="1" x14ac:dyDescent="0.25">
      <c r="A1910" s="375">
        <v>226</v>
      </c>
      <c r="B1910" s="26" t="s">
        <v>8565</v>
      </c>
      <c r="C1910" s="74" t="s">
        <v>623</v>
      </c>
      <c r="D1910" s="74" t="s">
        <v>624</v>
      </c>
      <c r="E1910" s="186" t="s">
        <v>6190</v>
      </c>
      <c r="F1910" s="405">
        <v>0.2</v>
      </c>
      <c r="G1910" s="405">
        <v>0.4</v>
      </c>
      <c r="H1910" s="190" t="s">
        <v>45</v>
      </c>
      <c r="I1910" s="74" t="s">
        <v>74</v>
      </c>
      <c r="J1910" s="379"/>
    </row>
    <row r="1911" spans="1:10" ht="15" customHeight="1" x14ac:dyDescent="0.25">
      <c r="A1911" s="430">
        <v>227</v>
      </c>
      <c r="B1911" s="26" t="s">
        <v>749</v>
      </c>
      <c r="C1911" s="74" t="s">
        <v>623</v>
      </c>
      <c r="D1911" s="74" t="s">
        <v>624</v>
      </c>
      <c r="E1911" s="186" t="s">
        <v>6190</v>
      </c>
      <c r="F1911" s="405">
        <v>0.1</v>
      </c>
      <c r="G1911" s="405">
        <v>0.2</v>
      </c>
      <c r="H1911" s="190" t="s">
        <v>45</v>
      </c>
      <c r="I1911" s="74" t="s">
        <v>59</v>
      </c>
      <c r="J1911" s="379"/>
    </row>
    <row r="1912" spans="1:10" ht="15" customHeight="1" x14ac:dyDescent="0.25">
      <c r="A1912" s="430">
        <v>228</v>
      </c>
      <c r="B1912" s="26" t="s">
        <v>750</v>
      </c>
      <c r="C1912" s="74" t="s">
        <v>623</v>
      </c>
      <c r="D1912" s="74" t="s">
        <v>624</v>
      </c>
      <c r="E1912" s="186" t="s">
        <v>6190</v>
      </c>
      <c r="F1912" s="405">
        <v>0.5</v>
      </c>
      <c r="G1912" s="405">
        <v>1</v>
      </c>
      <c r="H1912" s="190" t="s">
        <v>45</v>
      </c>
      <c r="I1912" s="74" t="s">
        <v>74</v>
      </c>
      <c r="J1912" s="379"/>
    </row>
    <row r="1913" spans="1:10" ht="15" customHeight="1" x14ac:dyDescent="0.25">
      <c r="A1913" s="375">
        <v>229</v>
      </c>
      <c r="B1913" s="26" t="s">
        <v>751</v>
      </c>
      <c r="C1913" s="74" t="s">
        <v>623</v>
      </c>
      <c r="D1913" s="74" t="s">
        <v>624</v>
      </c>
      <c r="E1913" s="186" t="s">
        <v>6190</v>
      </c>
      <c r="F1913" s="405">
        <v>0.2</v>
      </c>
      <c r="G1913" s="405">
        <v>0.4</v>
      </c>
      <c r="H1913" s="190" t="s">
        <v>45</v>
      </c>
      <c r="I1913" s="74" t="s">
        <v>59</v>
      </c>
      <c r="J1913" s="379"/>
    </row>
    <row r="1914" spans="1:10" ht="15" customHeight="1" x14ac:dyDescent="0.25">
      <c r="A1914" s="430">
        <v>230</v>
      </c>
      <c r="B1914" s="26" t="s">
        <v>8566</v>
      </c>
      <c r="C1914" s="74" t="s">
        <v>623</v>
      </c>
      <c r="D1914" s="74" t="s">
        <v>624</v>
      </c>
      <c r="E1914" s="186" t="s">
        <v>6190</v>
      </c>
      <c r="F1914" s="405">
        <v>0.04</v>
      </c>
      <c r="G1914" s="405">
        <v>0.08</v>
      </c>
      <c r="H1914" s="190" t="s">
        <v>45</v>
      </c>
      <c r="I1914" s="74" t="s">
        <v>74</v>
      </c>
      <c r="J1914" s="379"/>
    </row>
    <row r="1915" spans="1:10" ht="15" customHeight="1" x14ac:dyDescent="0.25">
      <c r="A1915" s="430">
        <v>231</v>
      </c>
      <c r="B1915" s="26" t="s">
        <v>752</v>
      </c>
      <c r="C1915" s="74" t="s">
        <v>623</v>
      </c>
      <c r="D1915" s="74" t="s">
        <v>624</v>
      </c>
      <c r="E1915" s="186" t="s">
        <v>6190</v>
      </c>
      <c r="F1915" s="405">
        <v>0.13</v>
      </c>
      <c r="G1915" s="405">
        <v>0.26</v>
      </c>
      <c r="H1915" s="190" t="s">
        <v>45</v>
      </c>
      <c r="I1915" s="74" t="s">
        <v>74</v>
      </c>
      <c r="J1915" s="379"/>
    </row>
    <row r="1916" spans="1:10" ht="15" customHeight="1" x14ac:dyDescent="0.25">
      <c r="A1916" s="375">
        <v>232</v>
      </c>
      <c r="B1916" s="26" t="s">
        <v>8567</v>
      </c>
      <c r="C1916" s="74" t="s">
        <v>623</v>
      </c>
      <c r="D1916" s="74" t="s">
        <v>624</v>
      </c>
      <c r="E1916" s="186" t="s">
        <v>6190</v>
      </c>
      <c r="F1916" s="405">
        <v>1.5</v>
      </c>
      <c r="G1916" s="405">
        <v>3</v>
      </c>
      <c r="H1916" s="74" t="s">
        <v>45</v>
      </c>
      <c r="I1916" s="74" t="s">
        <v>74</v>
      </c>
      <c r="J1916" s="379"/>
    </row>
    <row r="1917" spans="1:10" ht="15" customHeight="1" x14ac:dyDescent="0.25">
      <c r="A1917" s="430">
        <v>233</v>
      </c>
      <c r="B1917" s="26" t="s">
        <v>8568</v>
      </c>
      <c r="C1917" s="74" t="s">
        <v>623</v>
      </c>
      <c r="D1917" s="74" t="s">
        <v>624</v>
      </c>
      <c r="E1917" s="186" t="s">
        <v>6190</v>
      </c>
      <c r="F1917" s="405">
        <v>0.1</v>
      </c>
      <c r="G1917" s="405">
        <v>0.2</v>
      </c>
      <c r="H1917" s="190" t="s">
        <v>45</v>
      </c>
      <c r="I1917" s="74" t="s">
        <v>74</v>
      </c>
      <c r="J1917" s="379"/>
    </row>
    <row r="1918" spans="1:10" ht="15" customHeight="1" x14ac:dyDescent="0.25">
      <c r="A1918" s="430">
        <v>234</v>
      </c>
      <c r="B1918" s="26" t="s">
        <v>754</v>
      </c>
      <c r="C1918" s="74" t="s">
        <v>623</v>
      </c>
      <c r="D1918" s="74" t="s">
        <v>624</v>
      </c>
      <c r="E1918" s="186" t="s">
        <v>6190</v>
      </c>
      <c r="F1918" s="405">
        <v>0.2</v>
      </c>
      <c r="G1918" s="405">
        <v>0.4</v>
      </c>
      <c r="H1918" s="74" t="s">
        <v>15</v>
      </c>
      <c r="I1918" s="74" t="s">
        <v>287</v>
      </c>
      <c r="J1918" s="379" t="s">
        <v>8494</v>
      </c>
    </row>
    <row r="1919" spans="1:10" ht="15" customHeight="1" x14ac:dyDescent="0.25">
      <c r="A1919" s="375">
        <v>235</v>
      </c>
      <c r="B1919" s="26" t="s">
        <v>8569</v>
      </c>
      <c r="C1919" s="74" t="s">
        <v>623</v>
      </c>
      <c r="D1919" s="74" t="s">
        <v>624</v>
      </c>
      <c r="E1919" s="186" t="s">
        <v>6190</v>
      </c>
      <c r="F1919" s="405">
        <v>0.3</v>
      </c>
      <c r="G1919" s="405">
        <v>0.6</v>
      </c>
      <c r="H1919" s="74" t="s">
        <v>45</v>
      </c>
      <c r="I1919" s="74" t="s">
        <v>74</v>
      </c>
      <c r="J1919" s="379"/>
    </row>
    <row r="1920" spans="1:10" ht="15" customHeight="1" x14ac:dyDescent="0.25">
      <c r="A1920" s="430">
        <v>236</v>
      </c>
      <c r="B1920" s="26" t="s">
        <v>8570</v>
      </c>
      <c r="C1920" s="74" t="s">
        <v>623</v>
      </c>
      <c r="D1920" s="74" t="s">
        <v>624</v>
      </c>
      <c r="E1920" s="186" t="s">
        <v>6190</v>
      </c>
      <c r="F1920" s="405">
        <v>0.8</v>
      </c>
      <c r="G1920" s="405">
        <v>1.6</v>
      </c>
      <c r="H1920" s="74" t="s">
        <v>15</v>
      </c>
      <c r="I1920" s="74" t="s">
        <v>287</v>
      </c>
      <c r="J1920" s="379" t="s">
        <v>8497</v>
      </c>
    </row>
    <row r="1921" spans="1:10" ht="15" customHeight="1" x14ac:dyDescent="0.25">
      <c r="A1921" s="430">
        <v>237</v>
      </c>
      <c r="B1921" s="26" t="s">
        <v>757</v>
      </c>
      <c r="C1921" s="74" t="s">
        <v>623</v>
      </c>
      <c r="D1921" s="74" t="s">
        <v>624</v>
      </c>
      <c r="E1921" s="186" t="s">
        <v>6190</v>
      </c>
      <c r="F1921" s="405">
        <v>0.3</v>
      </c>
      <c r="G1921" s="405">
        <v>0.6</v>
      </c>
      <c r="H1921" s="190" t="s">
        <v>45</v>
      </c>
      <c r="I1921" s="74" t="s">
        <v>59</v>
      </c>
      <c r="J1921" s="379"/>
    </row>
    <row r="1922" spans="1:10" ht="15" customHeight="1" x14ac:dyDescent="0.25">
      <c r="A1922" s="375">
        <v>238</v>
      </c>
      <c r="B1922" s="26" t="s">
        <v>758</v>
      </c>
      <c r="C1922" s="74" t="s">
        <v>623</v>
      </c>
      <c r="D1922" s="74" t="s">
        <v>624</v>
      </c>
      <c r="E1922" s="186" t="s">
        <v>6190</v>
      </c>
      <c r="F1922" s="405">
        <v>0.12</v>
      </c>
      <c r="G1922" s="405">
        <v>0.24</v>
      </c>
      <c r="H1922" s="190" t="s">
        <v>45</v>
      </c>
      <c r="I1922" s="74" t="s">
        <v>59</v>
      </c>
      <c r="J1922" s="379"/>
    </row>
    <row r="1923" spans="1:10" ht="15" customHeight="1" x14ac:dyDescent="0.25">
      <c r="A1923" s="430">
        <v>239</v>
      </c>
      <c r="B1923" s="26" t="s">
        <v>1751</v>
      </c>
      <c r="C1923" s="74" t="s">
        <v>623</v>
      </c>
      <c r="D1923" s="74" t="s">
        <v>624</v>
      </c>
      <c r="E1923" s="186" t="s">
        <v>6190</v>
      </c>
      <c r="F1923" s="405">
        <v>0.12</v>
      </c>
      <c r="G1923" s="405">
        <v>0.24</v>
      </c>
      <c r="H1923" s="74" t="s">
        <v>15</v>
      </c>
      <c r="I1923" s="74" t="s">
        <v>287</v>
      </c>
      <c r="J1923" s="379" t="s">
        <v>8494</v>
      </c>
    </row>
    <row r="1924" spans="1:10" ht="15" customHeight="1" x14ac:dyDescent="0.25">
      <c r="A1924" s="430">
        <v>240</v>
      </c>
      <c r="B1924" s="26" t="s">
        <v>6689</v>
      </c>
      <c r="C1924" s="74" t="s">
        <v>623</v>
      </c>
      <c r="D1924" s="74" t="s">
        <v>624</v>
      </c>
      <c r="E1924" s="186" t="s">
        <v>6190</v>
      </c>
      <c r="F1924" s="405">
        <v>0.4</v>
      </c>
      <c r="G1924" s="405">
        <v>0.8</v>
      </c>
      <c r="H1924" s="74" t="s">
        <v>15</v>
      </c>
      <c r="I1924" s="74" t="s">
        <v>287</v>
      </c>
      <c r="J1924" s="379" t="s">
        <v>8494</v>
      </c>
    </row>
    <row r="1925" spans="1:10" ht="15" customHeight="1" x14ac:dyDescent="0.25">
      <c r="A1925" s="375">
        <v>241</v>
      </c>
      <c r="B1925" s="26" t="s">
        <v>760</v>
      </c>
      <c r="C1925" s="74" t="s">
        <v>623</v>
      </c>
      <c r="D1925" s="74" t="s">
        <v>624</v>
      </c>
      <c r="E1925" s="186" t="s">
        <v>6190</v>
      </c>
      <c r="F1925" s="405">
        <v>0.3</v>
      </c>
      <c r="G1925" s="405">
        <v>0.6</v>
      </c>
      <c r="H1925" s="74" t="s">
        <v>15</v>
      </c>
      <c r="I1925" s="74" t="s">
        <v>287</v>
      </c>
      <c r="J1925" s="379"/>
    </row>
    <row r="1926" spans="1:10" ht="15" customHeight="1" x14ac:dyDescent="0.25">
      <c r="A1926" s="430">
        <v>242</v>
      </c>
      <c r="B1926" s="26" t="s">
        <v>761</v>
      </c>
      <c r="C1926" s="74" t="s">
        <v>623</v>
      </c>
      <c r="D1926" s="74" t="s">
        <v>624</v>
      </c>
      <c r="E1926" s="186" t="s">
        <v>6190</v>
      </c>
      <c r="F1926" s="405">
        <v>0.28000000000000003</v>
      </c>
      <c r="G1926" s="405">
        <v>0.56000000000000005</v>
      </c>
      <c r="H1926" s="74" t="s">
        <v>15</v>
      </c>
      <c r="I1926" s="74" t="s">
        <v>287</v>
      </c>
      <c r="J1926" s="379" t="s">
        <v>8494</v>
      </c>
    </row>
    <row r="1927" spans="1:10" ht="15" customHeight="1" x14ac:dyDescent="0.25">
      <c r="A1927" s="430">
        <v>243</v>
      </c>
      <c r="B1927" s="26" t="s">
        <v>762</v>
      </c>
      <c r="C1927" s="74" t="s">
        <v>623</v>
      </c>
      <c r="D1927" s="74" t="s">
        <v>624</v>
      </c>
      <c r="E1927" s="186" t="s">
        <v>6190</v>
      </c>
      <c r="F1927" s="405">
        <v>1</v>
      </c>
      <c r="G1927" s="405">
        <v>2</v>
      </c>
      <c r="H1927" s="190" t="s">
        <v>45</v>
      </c>
      <c r="I1927" s="74" t="s">
        <v>59</v>
      </c>
      <c r="J1927" s="379"/>
    </row>
    <row r="1928" spans="1:10" ht="15" customHeight="1" x14ac:dyDescent="0.25">
      <c r="A1928" s="375">
        <v>244</v>
      </c>
      <c r="B1928" s="26" t="s">
        <v>763</v>
      </c>
      <c r="C1928" s="74" t="s">
        <v>623</v>
      </c>
      <c r="D1928" s="74" t="s">
        <v>624</v>
      </c>
      <c r="E1928" s="186" t="s">
        <v>6190</v>
      </c>
      <c r="F1928" s="405">
        <v>0.43</v>
      </c>
      <c r="G1928" s="405">
        <v>0.86</v>
      </c>
      <c r="H1928" s="74" t="s">
        <v>15</v>
      </c>
      <c r="I1928" s="74" t="s">
        <v>287</v>
      </c>
      <c r="J1928" s="379" t="s">
        <v>8494</v>
      </c>
    </row>
    <row r="1929" spans="1:10" ht="15" customHeight="1" x14ac:dyDescent="0.25">
      <c r="A1929" s="430">
        <v>245</v>
      </c>
      <c r="B1929" s="26" t="s">
        <v>8571</v>
      </c>
      <c r="C1929" s="74" t="s">
        <v>623</v>
      </c>
      <c r="D1929" s="74" t="s">
        <v>624</v>
      </c>
      <c r="E1929" s="186" t="s">
        <v>6190</v>
      </c>
      <c r="F1929" s="405">
        <v>0.13</v>
      </c>
      <c r="G1929" s="405">
        <v>0.26</v>
      </c>
      <c r="H1929" s="190" t="s">
        <v>45</v>
      </c>
      <c r="I1929" s="74" t="s">
        <v>74</v>
      </c>
      <c r="J1929" s="379"/>
    </row>
    <row r="1930" spans="1:10" ht="15" customHeight="1" x14ac:dyDescent="0.25">
      <c r="A1930" s="430">
        <v>246</v>
      </c>
      <c r="B1930" s="26" t="s">
        <v>765</v>
      </c>
      <c r="C1930" s="74" t="s">
        <v>623</v>
      </c>
      <c r="D1930" s="74" t="s">
        <v>624</v>
      </c>
      <c r="E1930" s="186" t="s">
        <v>6190</v>
      </c>
      <c r="F1930" s="405">
        <v>0.1</v>
      </c>
      <c r="G1930" s="405">
        <v>0.2</v>
      </c>
      <c r="H1930" s="190" t="s">
        <v>45</v>
      </c>
      <c r="I1930" s="74" t="s">
        <v>74</v>
      </c>
      <c r="J1930" s="379"/>
    </row>
    <row r="1931" spans="1:10" ht="15" customHeight="1" x14ac:dyDescent="0.25">
      <c r="A1931" s="375">
        <v>247</v>
      </c>
      <c r="B1931" s="26" t="s">
        <v>8572</v>
      </c>
      <c r="C1931" s="74" t="s">
        <v>623</v>
      </c>
      <c r="D1931" s="74" t="s">
        <v>624</v>
      </c>
      <c r="E1931" s="186" t="s">
        <v>6190</v>
      </c>
      <c r="F1931" s="405">
        <v>0.05</v>
      </c>
      <c r="G1931" s="405">
        <v>0.1</v>
      </c>
      <c r="H1931" s="190" t="s">
        <v>45</v>
      </c>
      <c r="I1931" s="74" t="s">
        <v>74</v>
      </c>
      <c r="J1931" s="379"/>
    </row>
    <row r="1932" spans="1:10" ht="15" customHeight="1" x14ac:dyDescent="0.25">
      <c r="A1932" s="430">
        <v>248</v>
      </c>
      <c r="B1932" s="26" t="s">
        <v>8573</v>
      </c>
      <c r="C1932" s="74" t="s">
        <v>623</v>
      </c>
      <c r="D1932" s="74" t="s">
        <v>624</v>
      </c>
      <c r="E1932" s="186" t="s">
        <v>6190</v>
      </c>
      <c r="F1932" s="405">
        <v>0.15</v>
      </c>
      <c r="G1932" s="405">
        <v>0.3</v>
      </c>
      <c r="H1932" s="190" t="s">
        <v>45</v>
      </c>
      <c r="I1932" s="74" t="s">
        <v>74</v>
      </c>
      <c r="J1932" s="379"/>
    </row>
    <row r="1933" spans="1:10" ht="15" customHeight="1" x14ac:dyDescent="0.25">
      <c r="A1933" s="430">
        <v>249</v>
      </c>
      <c r="B1933" s="26" t="s">
        <v>8574</v>
      </c>
      <c r="C1933" s="74" t="s">
        <v>623</v>
      </c>
      <c r="D1933" s="74" t="s">
        <v>624</v>
      </c>
      <c r="E1933" s="186" t="s">
        <v>6190</v>
      </c>
      <c r="F1933" s="405">
        <v>0.66</v>
      </c>
      <c r="G1933" s="405">
        <v>1.32</v>
      </c>
      <c r="H1933" s="74" t="s">
        <v>15</v>
      </c>
      <c r="I1933" s="74" t="s">
        <v>287</v>
      </c>
      <c r="J1933" s="379" t="s">
        <v>8494</v>
      </c>
    </row>
    <row r="1934" spans="1:10" ht="15" customHeight="1" x14ac:dyDescent="0.25">
      <c r="A1934" s="375">
        <v>250</v>
      </c>
      <c r="B1934" s="328" t="s">
        <v>767</v>
      </c>
      <c r="C1934" s="39" t="s">
        <v>623</v>
      </c>
      <c r="D1934" s="112" t="s">
        <v>624</v>
      </c>
      <c r="E1934" s="433" t="s">
        <v>6190</v>
      </c>
      <c r="F1934" s="423">
        <v>0.08</v>
      </c>
      <c r="G1934" s="423">
        <v>0.16</v>
      </c>
      <c r="H1934" s="325" t="s">
        <v>1398</v>
      </c>
      <c r="I1934" s="112" t="s">
        <v>5550</v>
      </c>
      <c r="J1934" s="435"/>
    </row>
    <row r="1935" spans="1:10" ht="15" customHeight="1" x14ac:dyDescent="0.25">
      <c r="A1935" s="430">
        <v>251</v>
      </c>
      <c r="B1935" s="26" t="s">
        <v>768</v>
      </c>
      <c r="C1935" s="74" t="s">
        <v>623</v>
      </c>
      <c r="D1935" s="74" t="s">
        <v>624</v>
      </c>
      <c r="E1935" s="186" t="s">
        <v>6190</v>
      </c>
      <c r="F1935" s="405">
        <v>0.25</v>
      </c>
      <c r="G1935" s="405">
        <v>0.5</v>
      </c>
      <c r="H1935" s="190" t="s">
        <v>45</v>
      </c>
      <c r="I1935" s="74" t="s">
        <v>59</v>
      </c>
      <c r="J1935" s="379"/>
    </row>
    <row r="1936" spans="1:10" ht="15" customHeight="1" x14ac:dyDescent="0.25">
      <c r="A1936" s="430">
        <v>252</v>
      </c>
      <c r="B1936" s="26" t="s">
        <v>8575</v>
      </c>
      <c r="C1936" s="74" t="s">
        <v>623</v>
      </c>
      <c r="D1936" s="74" t="s">
        <v>624</v>
      </c>
      <c r="E1936" s="186" t="s">
        <v>6190</v>
      </c>
      <c r="F1936" s="405">
        <v>0.1</v>
      </c>
      <c r="G1936" s="405">
        <v>0.2</v>
      </c>
      <c r="H1936" s="190" t="s">
        <v>45</v>
      </c>
      <c r="I1936" s="74" t="s">
        <v>59</v>
      </c>
      <c r="J1936" s="379"/>
    </row>
    <row r="1937" spans="1:10" ht="15" customHeight="1" x14ac:dyDescent="0.25">
      <c r="A1937" s="375">
        <v>253</v>
      </c>
      <c r="B1937" s="26" t="s">
        <v>8576</v>
      </c>
      <c r="C1937" s="74" t="s">
        <v>623</v>
      </c>
      <c r="D1937" s="74" t="s">
        <v>624</v>
      </c>
      <c r="E1937" s="186" t="s">
        <v>6190</v>
      </c>
      <c r="F1937" s="405">
        <v>0.51</v>
      </c>
      <c r="G1937" s="405">
        <v>1.02</v>
      </c>
      <c r="H1937" s="74" t="s">
        <v>45</v>
      </c>
      <c r="I1937" s="74" t="s">
        <v>74</v>
      </c>
      <c r="J1937" s="379"/>
    </row>
    <row r="1938" spans="1:10" ht="15" customHeight="1" x14ac:dyDescent="0.25">
      <c r="A1938" s="430">
        <v>254</v>
      </c>
      <c r="B1938" s="26" t="s">
        <v>770</v>
      </c>
      <c r="C1938" s="74" t="s">
        <v>623</v>
      </c>
      <c r="D1938" s="74" t="s">
        <v>624</v>
      </c>
      <c r="E1938" s="186" t="s">
        <v>6190</v>
      </c>
      <c r="F1938" s="405">
        <v>0.6</v>
      </c>
      <c r="G1938" s="405">
        <v>1.2</v>
      </c>
      <c r="H1938" s="190" t="s">
        <v>45</v>
      </c>
      <c r="I1938" s="74" t="s">
        <v>59</v>
      </c>
      <c r="J1938" s="379"/>
    </row>
    <row r="1939" spans="1:10" ht="15" customHeight="1" x14ac:dyDescent="0.25">
      <c r="A1939" s="430">
        <v>255</v>
      </c>
      <c r="B1939" s="26" t="s">
        <v>771</v>
      </c>
      <c r="C1939" s="74" t="s">
        <v>623</v>
      </c>
      <c r="D1939" s="74" t="s">
        <v>624</v>
      </c>
      <c r="E1939" s="186" t="s">
        <v>6190</v>
      </c>
      <c r="F1939" s="405">
        <v>0.1</v>
      </c>
      <c r="G1939" s="405">
        <v>0.2</v>
      </c>
      <c r="H1939" s="190" t="s">
        <v>45</v>
      </c>
      <c r="I1939" s="74" t="s">
        <v>59</v>
      </c>
      <c r="J1939" s="379"/>
    </row>
    <row r="1940" spans="1:10" ht="15" customHeight="1" x14ac:dyDescent="0.25">
      <c r="A1940" s="375">
        <v>256</v>
      </c>
      <c r="B1940" s="26" t="s">
        <v>772</v>
      </c>
      <c r="C1940" s="74" t="s">
        <v>623</v>
      </c>
      <c r="D1940" s="74" t="s">
        <v>624</v>
      </c>
      <c r="E1940" s="186" t="s">
        <v>6190</v>
      </c>
      <c r="F1940" s="405">
        <v>0.35</v>
      </c>
      <c r="G1940" s="405">
        <v>0.7</v>
      </c>
      <c r="H1940" s="190" t="s">
        <v>45</v>
      </c>
      <c r="I1940" s="74" t="s">
        <v>59</v>
      </c>
      <c r="J1940" s="379"/>
    </row>
    <row r="1941" spans="1:10" ht="15" customHeight="1" x14ac:dyDescent="0.25">
      <c r="A1941" s="430">
        <v>257</v>
      </c>
      <c r="B1941" s="26" t="s">
        <v>8577</v>
      </c>
      <c r="C1941" s="74" t="s">
        <v>623</v>
      </c>
      <c r="D1941" s="74" t="s">
        <v>624</v>
      </c>
      <c r="E1941" s="186" t="s">
        <v>6190</v>
      </c>
      <c r="F1941" s="405">
        <v>0.6</v>
      </c>
      <c r="G1941" s="405">
        <v>1.2</v>
      </c>
      <c r="H1941" s="74" t="s">
        <v>15</v>
      </c>
      <c r="I1941" s="74" t="s">
        <v>287</v>
      </c>
      <c r="J1941" s="379" t="s">
        <v>8497</v>
      </c>
    </row>
    <row r="1942" spans="1:10" ht="15" customHeight="1" x14ac:dyDescent="0.25">
      <c r="A1942" s="430">
        <v>258</v>
      </c>
      <c r="B1942" s="26" t="s">
        <v>774</v>
      </c>
      <c r="C1942" s="74" t="s">
        <v>623</v>
      </c>
      <c r="D1942" s="74" t="s">
        <v>624</v>
      </c>
      <c r="E1942" s="186" t="s">
        <v>6190</v>
      </c>
      <c r="F1942" s="405">
        <v>0.08</v>
      </c>
      <c r="G1942" s="405">
        <v>0.16</v>
      </c>
      <c r="H1942" s="190" t="s">
        <v>45</v>
      </c>
      <c r="I1942" s="74" t="s">
        <v>59</v>
      </c>
      <c r="J1942" s="379"/>
    </row>
    <row r="1943" spans="1:10" ht="15" customHeight="1" x14ac:dyDescent="0.25">
      <c r="A1943" s="375">
        <v>259</v>
      </c>
      <c r="B1943" s="26" t="s">
        <v>775</v>
      </c>
      <c r="C1943" s="74" t="s">
        <v>623</v>
      </c>
      <c r="D1943" s="74" t="s">
        <v>624</v>
      </c>
      <c r="E1943" s="186" t="s">
        <v>6190</v>
      </c>
      <c r="F1943" s="405">
        <v>0.48</v>
      </c>
      <c r="G1943" s="405">
        <v>0.96</v>
      </c>
      <c r="H1943" s="74" t="s">
        <v>45</v>
      </c>
      <c r="I1943" s="74" t="s">
        <v>74</v>
      </c>
      <c r="J1943" s="379"/>
    </row>
    <row r="1944" spans="1:10" ht="15" customHeight="1" x14ac:dyDescent="0.25">
      <c r="A1944" s="430">
        <v>260</v>
      </c>
      <c r="B1944" s="26" t="s">
        <v>8578</v>
      </c>
      <c r="C1944" s="74" t="s">
        <v>623</v>
      </c>
      <c r="D1944" s="74" t="s">
        <v>624</v>
      </c>
      <c r="E1944" s="186" t="s">
        <v>6190</v>
      </c>
      <c r="F1944" s="405">
        <v>0.2</v>
      </c>
      <c r="G1944" s="405">
        <v>0.4</v>
      </c>
      <c r="H1944" s="190" t="s">
        <v>45</v>
      </c>
      <c r="I1944" s="74" t="s">
        <v>59</v>
      </c>
      <c r="J1944" s="379"/>
    </row>
    <row r="1945" spans="1:10" ht="15" customHeight="1" x14ac:dyDescent="0.25">
      <c r="A1945" s="430">
        <v>261</v>
      </c>
      <c r="B1945" s="26" t="s">
        <v>777</v>
      </c>
      <c r="C1945" s="74" t="s">
        <v>623</v>
      </c>
      <c r="D1945" s="74" t="s">
        <v>624</v>
      </c>
      <c r="E1945" s="186" t="s">
        <v>6190</v>
      </c>
      <c r="F1945" s="405">
        <v>0.2</v>
      </c>
      <c r="G1945" s="405">
        <v>0.4</v>
      </c>
      <c r="H1945" s="74" t="s">
        <v>15</v>
      </c>
      <c r="I1945" s="74" t="s">
        <v>287</v>
      </c>
      <c r="J1945" s="379" t="s">
        <v>8494</v>
      </c>
    </row>
    <row r="1946" spans="1:10" ht="15" customHeight="1" x14ac:dyDescent="0.25">
      <c r="A1946" s="375">
        <v>262</v>
      </c>
      <c r="B1946" s="26" t="s">
        <v>8579</v>
      </c>
      <c r="C1946" s="74" t="s">
        <v>623</v>
      </c>
      <c r="D1946" s="74" t="s">
        <v>624</v>
      </c>
      <c r="E1946" s="186" t="s">
        <v>6190</v>
      </c>
      <c r="F1946" s="405">
        <v>0.16</v>
      </c>
      <c r="G1946" s="405">
        <v>0.32</v>
      </c>
      <c r="H1946" s="190" t="s">
        <v>45</v>
      </c>
      <c r="I1946" s="74" t="s">
        <v>59</v>
      </c>
      <c r="J1946" s="379"/>
    </row>
    <row r="1947" spans="1:10" ht="15" customHeight="1" x14ac:dyDescent="0.25">
      <c r="A1947" s="430">
        <v>263</v>
      </c>
      <c r="B1947" s="26" t="s">
        <v>8580</v>
      </c>
      <c r="C1947" s="74" t="s">
        <v>623</v>
      </c>
      <c r="D1947" s="74" t="s">
        <v>624</v>
      </c>
      <c r="E1947" s="186" t="s">
        <v>6190</v>
      </c>
      <c r="F1947" s="405">
        <v>0.13</v>
      </c>
      <c r="G1947" s="405">
        <v>0.26</v>
      </c>
      <c r="H1947" s="190" t="s">
        <v>45</v>
      </c>
      <c r="I1947" s="74" t="s">
        <v>59</v>
      </c>
      <c r="J1947" s="379"/>
    </row>
    <row r="1948" spans="1:10" ht="15" customHeight="1" x14ac:dyDescent="0.25">
      <c r="A1948" s="430">
        <v>264</v>
      </c>
      <c r="B1948" s="26" t="s">
        <v>8581</v>
      </c>
      <c r="C1948" s="74" t="s">
        <v>623</v>
      </c>
      <c r="D1948" s="74" t="s">
        <v>624</v>
      </c>
      <c r="E1948" s="186" t="s">
        <v>6190</v>
      </c>
      <c r="F1948" s="405">
        <v>0.1</v>
      </c>
      <c r="G1948" s="405">
        <v>0.2</v>
      </c>
      <c r="H1948" s="190" t="s">
        <v>45</v>
      </c>
      <c r="I1948" s="74" t="s">
        <v>74</v>
      </c>
      <c r="J1948" s="379"/>
    </row>
    <row r="1949" spans="1:10" ht="15" customHeight="1" x14ac:dyDescent="0.25">
      <c r="A1949" s="375">
        <v>265</v>
      </c>
      <c r="B1949" s="26" t="s">
        <v>8582</v>
      </c>
      <c r="C1949" s="74" t="s">
        <v>623</v>
      </c>
      <c r="D1949" s="74" t="s">
        <v>624</v>
      </c>
      <c r="E1949" s="186" t="s">
        <v>6190</v>
      </c>
      <c r="F1949" s="405">
        <v>0.11</v>
      </c>
      <c r="G1949" s="405">
        <v>0.22</v>
      </c>
      <c r="H1949" s="190" t="s">
        <v>45</v>
      </c>
      <c r="I1949" s="74" t="s">
        <v>74</v>
      </c>
      <c r="J1949" s="379"/>
    </row>
    <row r="1950" spans="1:10" ht="15" customHeight="1" x14ac:dyDescent="0.25">
      <c r="A1950" s="430">
        <v>266</v>
      </c>
      <c r="B1950" s="26" t="s">
        <v>780</v>
      </c>
      <c r="C1950" s="74" t="s">
        <v>623</v>
      </c>
      <c r="D1950" s="74" t="s">
        <v>624</v>
      </c>
      <c r="E1950" s="186" t="s">
        <v>6190</v>
      </c>
      <c r="F1950" s="405">
        <v>0.13</v>
      </c>
      <c r="G1950" s="405">
        <v>0.26</v>
      </c>
      <c r="H1950" s="74" t="s">
        <v>15</v>
      </c>
      <c r="I1950" s="74" t="s">
        <v>287</v>
      </c>
      <c r="J1950" s="379" t="s">
        <v>8494</v>
      </c>
    </row>
    <row r="1951" spans="1:10" ht="15" customHeight="1" x14ac:dyDescent="0.25">
      <c r="A1951" s="430">
        <v>267</v>
      </c>
      <c r="B1951" s="26" t="s">
        <v>1761</v>
      </c>
      <c r="C1951" s="74" t="s">
        <v>623</v>
      </c>
      <c r="D1951" s="74" t="s">
        <v>624</v>
      </c>
      <c r="E1951" s="186" t="s">
        <v>6190</v>
      </c>
      <c r="F1951" s="405">
        <v>0.09</v>
      </c>
      <c r="G1951" s="405">
        <v>0.18</v>
      </c>
      <c r="H1951" s="190" t="s">
        <v>45</v>
      </c>
      <c r="I1951" s="74" t="s">
        <v>74</v>
      </c>
      <c r="J1951" s="379"/>
    </row>
    <row r="1952" spans="1:10" ht="15" customHeight="1" x14ac:dyDescent="0.25">
      <c r="A1952" s="375">
        <v>268</v>
      </c>
      <c r="B1952" s="26" t="s">
        <v>781</v>
      </c>
      <c r="C1952" s="74" t="s">
        <v>623</v>
      </c>
      <c r="D1952" s="74" t="s">
        <v>624</v>
      </c>
      <c r="E1952" s="186" t="s">
        <v>6190</v>
      </c>
      <c r="F1952" s="405">
        <v>0.2</v>
      </c>
      <c r="G1952" s="405">
        <v>0.4</v>
      </c>
      <c r="H1952" s="190" t="s">
        <v>45</v>
      </c>
      <c r="I1952" s="74" t="s">
        <v>59</v>
      </c>
      <c r="J1952" s="379"/>
    </row>
    <row r="1953" spans="1:10" ht="15" customHeight="1" x14ac:dyDescent="0.25">
      <c r="A1953" s="430">
        <v>269</v>
      </c>
      <c r="B1953" s="26" t="s">
        <v>8583</v>
      </c>
      <c r="C1953" s="74" t="s">
        <v>623</v>
      </c>
      <c r="D1953" s="74" t="s">
        <v>624</v>
      </c>
      <c r="E1953" s="186" t="s">
        <v>6190</v>
      </c>
      <c r="F1953" s="405">
        <v>0.15</v>
      </c>
      <c r="G1953" s="405">
        <v>0.3</v>
      </c>
      <c r="H1953" s="190" t="s">
        <v>45</v>
      </c>
      <c r="I1953" s="74" t="s">
        <v>59</v>
      </c>
      <c r="J1953" s="379"/>
    </row>
    <row r="1954" spans="1:10" ht="15" customHeight="1" x14ac:dyDescent="0.25">
      <c r="A1954" s="430">
        <v>270</v>
      </c>
      <c r="B1954" s="26" t="s">
        <v>8584</v>
      </c>
      <c r="C1954" s="74" t="s">
        <v>623</v>
      </c>
      <c r="D1954" s="74" t="s">
        <v>624</v>
      </c>
      <c r="E1954" s="186" t="s">
        <v>6190</v>
      </c>
      <c r="F1954" s="405">
        <v>0.06</v>
      </c>
      <c r="G1954" s="405">
        <v>0.12</v>
      </c>
      <c r="H1954" s="190" t="s">
        <v>45</v>
      </c>
      <c r="I1954" s="74" t="s">
        <v>74</v>
      </c>
      <c r="J1954" s="379"/>
    </row>
    <row r="1955" spans="1:10" ht="15" customHeight="1" x14ac:dyDescent="0.25">
      <c r="A1955" s="375">
        <v>271</v>
      </c>
      <c r="B1955" s="26" t="s">
        <v>783</v>
      </c>
      <c r="C1955" s="74" t="s">
        <v>623</v>
      </c>
      <c r="D1955" s="74" t="s">
        <v>624</v>
      </c>
      <c r="E1955" s="186" t="s">
        <v>6190</v>
      </c>
      <c r="F1955" s="405">
        <v>0.56000000000000005</v>
      </c>
      <c r="G1955" s="405">
        <v>1.1200000000000001</v>
      </c>
      <c r="H1955" s="74" t="s">
        <v>45</v>
      </c>
      <c r="I1955" s="74" t="s">
        <v>145</v>
      </c>
      <c r="J1955" s="379"/>
    </row>
    <row r="1956" spans="1:10" ht="15" customHeight="1" x14ac:dyDescent="0.25">
      <c r="A1956" s="430">
        <v>272</v>
      </c>
      <c r="B1956" s="26" t="s">
        <v>8585</v>
      </c>
      <c r="C1956" s="74" t="s">
        <v>623</v>
      </c>
      <c r="D1956" s="74" t="s">
        <v>624</v>
      </c>
      <c r="E1956" s="186" t="s">
        <v>6190</v>
      </c>
      <c r="F1956" s="405">
        <v>0.3</v>
      </c>
      <c r="G1956" s="405">
        <v>0.6</v>
      </c>
      <c r="H1956" s="190" t="s">
        <v>45</v>
      </c>
      <c r="I1956" s="74" t="s">
        <v>74</v>
      </c>
      <c r="J1956" s="379"/>
    </row>
    <row r="1957" spans="1:10" ht="15" customHeight="1" x14ac:dyDescent="0.25">
      <c r="A1957" s="430">
        <v>273</v>
      </c>
      <c r="B1957" s="26" t="s">
        <v>8586</v>
      </c>
      <c r="C1957" s="74" t="s">
        <v>623</v>
      </c>
      <c r="D1957" s="74" t="s">
        <v>624</v>
      </c>
      <c r="E1957" s="186" t="s">
        <v>6190</v>
      </c>
      <c r="F1957" s="405">
        <v>0.18</v>
      </c>
      <c r="G1957" s="405">
        <v>0.36</v>
      </c>
      <c r="H1957" s="190" t="s">
        <v>45</v>
      </c>
      <c r="I1957" s="74" t="s">
        <v>74</v>
      </c>
      <c r="J1957" s="379"/>
    </row>
    <row r="1958" spans="1:10" ht="15" customHeight="1" x14ac:dyDescent="0.25">
      <c r="A1958" s="375">
        <v>274</v>
      </c>
      <c r="B1958" s="26" t="s">
        <v>8587</v>
      </c>
      <c r="C1958" s="74" t="s">
        <v>623</v>
      </c>
      <c r="D1958" s="74" t="s">
        <v>624</v>
      </c>
      <c r="E1958" s="186" t="s">
        <v>6190</v>
      </c>
      <c r="F1958" s="405">
        <v>0.2</v>
      </c>
      <c r="G1958" s="405">
        <v>0.4</v>
      </c>
      <c r="H1958" s="190" t="s">
        <v>45</v>
      </c>
      <c r="I1958" s="74" t="s">
        <v>74</v>
      </c>
      <c r="J1958" s="379"/>
    </row>
    <row r="1959" spans="1:10" ht="15" customHeight="1" x14ac:dyDescent="0.25">
      <c r="A1959" s="430">
        <v>275</v>
      </c>
      <c r="B1959" s="26" t="s">
        <v>8588</v>
      </c>
      <c r="C1959" s="74" t="s">
        <v>787</v>
      </c>
      <c r="D1959" s="74" t="s">
        <v>788</v>
      </c>
      <c r="E1959" s="186" t="s">
        <v>5743</v>
      </c>
      <c r="F1959" s="405">
        <v>0.1</v>
      </c>
      <c r="G1959" s="405">
        <v>0.2</v>
      </c>
      <c r="H1959" s="190" t="s">
        <v>1398</v>
      </c>
      <c r="I1959" s="71" t="s">
        <v>1659</v>
      </c>
      <c r="J1959" s="379"/>
    </row>
    <row r="1960" spans="1:10" ht="15" customHeight="1" x14ac:dyDescent="0.25">
      <c r="A1960" s="430">
        <v>276</v>
      </c>
      <c r="B1960" s="26" t="s">
        <v>3644</v>
      </c>
      <c r="C1960" s="74" t="s">
        <v>791</v>
      </c>
      <c r="D1960" s="74" t="s">
        <v>788</v>
      </c>
      <c r="E1960" s="186" t="s">
        <v>5743</v>
      </c>
      <c r="F1960" s="405">
        <v>0.9</v>
      </c>
      <c r="G1960" s="405">
        <v>1.8</v>
      </c>
      <c r="H1960" s="190" t="s">
        <v>1398</v>
      </c>
      <c r="I1960" s="74" t="s">
        <v>1486</v>
      </c>
      <c r="J1960" s="379"/>
    </row>
    <row r="1961" spans="1:10" ht="15" customHeight="1" x14ac:dyDescent="0.25">
      <c r="A1961" s="375">
        <v>277</v>
      </c>
      <c r="B1961" s="26" t="s">
        <v>8589</v>
      </c>
      <c r="C1961" s="74" t="s">
        <v>791</v>
      </c>
      <c r="D1961" s="74" t="s">
        <v>788</v>
      </c>
      <c r="E1961" s="186" t="s">
        <v>5743</v>
      </c>
      <c r="F1961" s="405">
        <v>1.1000000000000001</v>
      </c>
      <c r="G1961" s="405">
        <v>2.2000000000000002</v>
      </c>
      <c r="H1961" s="190" t="s">
        <v>1398</v>
      </c>
      <c r="I1961" s="138" t="s">
        <v>1417</v>
      </c>
      <c r="J1961" s="379"/>
    </row>
    <row r="1962" spans="1:10" ht="15" customHeight="1" x14ac:dyDescent="0.25">
      <c r="A1962" s="430">
        <v>278</v>
      </c>
      <c r="B1962" s="26" t="s">
        <v>8590</v>
      </c>
      <c r="C1962" s="74" t="s">
        <v>791</v>
      </c>
      <c r="D1962" s="74" t="s">
        <v>788</v>
      </c>
      <c r="E1962" s="186" t="s">
        <v>5743</v>
      </c>
      <c r="F1962" s="405">
        <v>1.1000000000000001</v>
      </c>
      <c r="G1962" s="405">
        <v>2.2000000000000002</v>
      </c>
      <c r="H1962" s="190" t="s">
        <v>1398</v>
      </c>
      <c r="I1962" s="71" t="s">
        <v>1659</v>
      </c>
      <c r="J1962" s="379"/>
    </row>
    <row r="1963" spans="1:10" ht="15" customHeight="1" x14ac:dyDescent="0.25">
      <c r="A1963" s="430">
        <v>279</v>
      </c>
      <c r="B1963" s="26" t="s">
        <v>3734</v>
      </c>
      <c r="C1963" s="74" t="s">
        <v>791</v>
      </c>
      <c r="D1963" s="74" t="s">
        <v>788</v>
      </c>
      <c r="E1963" s="186" t="s">
        <v>5743</v>
      </c>
      <c r="F1963" s="405">
        <v>0.2</v>
      </c>
      <c r="G1963" s="405">
        <v>0.4</v>
      </c>
      <c r="H1963" s="190" t="s">
        <v>1398</v>
      </c>
      <c r="I1963" s="138" t="s">
        <v>1417</v>
      </c>
      <c r="J1963" s="379"/>
    </row>
    <row r="1964" spans="1:10" ht="15" customHeight="1" x14ac:dyDescent="0.25">
      <c r="A1964" s="375">
        <v>280</v>
      </c>
      <c r="B1964" s="26" t="s">
        <v>8591</v>
      </c>
      <c r="C1964" s="74" t="s">
        <v>791</v>
      </c>
      <c r="D1964" s="74" t="s">
        <v>788</v>
      </c>
      <c r="E1964" s="186" t="s">
        <v>5743</v>
      </c>
      <c r="F1964" s="405">
        <v>0.35</v>
      </c>
      <c r="G1964" s="405">
        <v>0.7</v>
      </c>
      <c r="H1964" s="190" t="s">
        <v>1398</v>
      </c>
      <c r="I1964" s="138" t="s">
        <v>1417</v>
      </c>
      <c r="J1964" s="379"/>
    </row>
    <row r="1965" spans="1:10" ht="15" customHeight="1" x14ac:dyDescent="0.25">
      <c r="A1965" s="430">
        <v>281</v>
      </c>
      <c r="B1965" s="26" t="s">
        <v>3513</v>
      </c>
      <c r="C1965" s="74" t="s">
        <v>828</v>
      </c>
      <c r="D1965" s="74" t="s">
        <v>788</v>
      </c>
      <c r="E1965" s="186" t="s">
        <v>5743</v>
      </c>
      <c r="F1965" s="405">
        <v>0.7</v>
      </c>
      <c r="G1965" s="405">
        <v>1.4</v>
      </c>
      <c r="H1965" s="190" t="s">
        <v>1398</v>
      </c>
      <c r="I1965" s="71" t="s">
        <v>3713</v>
      </c>
      <c r="J1965" s="379"/>
    </row>
    <row r="1966" spans="1:10" ht="15" customHeight="1" x14ac:dyDescent="0.25">
      <c r="A1966" s="430">
        <v>282</v>
      </c>
      <c r="B1966" s="26" t="s">
        <v>790</v>
      </c>
      <c r="C1966" s="74" t="s">
        <v>791</v>
      </c>
      <c r="D1966" s="74" t="s">
        <v>788</v>
      </c>
      <c r="E1966" s="186" t="s">
        <v>5743</v>
      </c>
      <c r="F1966" s="405">
        <v>2.8</v>
      </c>
      <c r="G1966" s="405">
        <v>5.6</v>
      </c>
      <c r="H1966" s="190" t="s">
        <v>1398</v>
      </c>
      <c r="I1966" s="71" t="s">
        <v>1486</v>
      </c>
      <c r="J1966" s="379"/>
    </row>
    <row r="1967" spans="1:10" ht="15" customHeight="1" x14ac:dyDescent="0.25">
      <c r="A1967" s="375">
        <v>283</v>
      </c>
      <c r="B1967" s="26" t="s">
        <v>8592</v>
      </c>
      <c r="C1967" s="74" t="s">
        <v>791</v>
      </c>
      <c r="D1967" s="74" t="s">
        <v>788</v>
      </c>
      <c r="E1967" s="186" t="s">
        <v>6190</v>
      </c>
      <c r="F1967" s="405">
        <v>0.05</v>
      </c>
      <c r="G1967" s="405">
        <v>0.1</v>
      </c>
      <c r="H1967" s="190" t="s">
        <v>1398</v>
      </c>
      <c r="I1967" s="74" t="s">
        <v>1413</v>
      </c>
      <c r="J1967" s="379"/>
    </row>
    <row r="1968" spans="1:10" ht="15" customHeight="1" x14ac:dyDescent="0.25">
      <c r="A1968" s="430">
        <v>284</v>
      </c>
      <c r="B1968" s="26" t="s">
        <v>8593</v>
      </c>
      <c r="C1968" s="74" t="s">
        <v>791</v>
      </c>
      <c r="D1968" s="74" t="s">
        <v>788</v>
      </c>
      <c r="E1968" s="186" t="s">
        <v>6190</v>
      </c>
      <c r="F1968" s="405">
        <v>4.4000000000000004</v>
      </c>
      <c r="G1968" s="405">
        <v>8.8000000000000007</v>
      </c>
      <c r="H1968" s="190" t="s">
        <v>1398</v>
      </c>
      <c r="I1968" s="74" t="s">
        <v>1413</v>
      </c>
      <c r="J1968" s="379"/>
    </row>
    <row r="1969" spans="1:10" ht="15" customHeight="1" x14ac:dyDescent="0.25">
      <c r="A1969" s="430">
        <v>285</v>
      </c>
      <c r="B1969" s="26" t="s">
        <v>8594</v>
      </c>
      <c r="C1969" s="74" t="s">
        <v>791</v>
      </c>
      <c r="D1969" s="74" t="s">
        <v>788</v>
      </c>
      <c r="E1969" s="186" t="s">
        <v>5743</v>
      </c>
      <c r="F1969" s="405">
        <v>1.5</v>
      </c>
      <c r="G1969" s="405">
        <v>3</v>
      </c>
      <c r="H1969" s="190" t="s">
        <v>1398</v>
      </c>
      <c r="I1969" s="71" t="s">
        <v>1659</v>
      </c>
      <c r="J1969" s="379"/>
    </row>
    <row r="1970" spans="1:10" ht="30" customHeight="1" x14ac:dyDescent="0.25">
      <c r="A1970" s="375">
        <v>286</v>
      </c>
      <c r="B1970" s="26" t="s">
        <v>8595</v>
      </c>
      <c r="C1970" s="74" t="s">
        <v>791</v>
      </c>
      <c r="D1970" s="74" t="s">
        <v>788</v>
      </c>
      <c r="E1970" s="186" t="s">
        <v>5743</v>
      </c>
      <c r="F1970" s="405">
        <v>0.1</v>
      </c>
      <c r="G1970" s="405">
        <v>0.2</v>
      </c>
      <c r="H1970" s="190" t="s">
        <v>1398</v>
      </c>
      <c r="I1970" s="71" t="s">
        <v>1659</v>
      </c>
      <c r="J1970" s="379"/>
    </row>
    <row r="1971" spans="1:10" ht="30" customHeight="1" x14ac:dyDescent="0.25">
      <c r="A1971" s="430">
        <v>287</v>
      </c>
      <c r="B1971" s="26" t="s">
        <v>8596</v>
      </c>
      <c r="C1971" s="74" t="s">
        <v>791</v>
      </c>
      <c r="D1971" s="74" t="s">
        <v>788</v>
      </c>
      <c r="E1971" s="186" t="s">
        <v>5743</v>
      </c>
      <c r="F1971" s="405">
        <v>0.13300000000000001</v>
      </c>
      <c r="G1971" s="405">
        <v>0.27</v>
      </c>
      <c r="H1971" s="190" t="s">
        <v>1398</v>
      </c>
      <c r="I1971" s="138" t="s">
        <v>1400</v>
      </c>
      <c r="J1971" s="379"/>
    </row>
    <row r="1972" spans="1:10" ht="15" customHeight="1" x14ac:dyDescent="0.25">
      <c r="A1972" s="430">
        <v>288</v>
      </c>
      <c r="B1972" s="26" t="s">
        <v>8597</v>
      </c>
      <c r="C1972" s="74" t="s">
        <v>793</v>
      </c>
      <c r="D1972" s="74" t="s">
        <v>788</v>
      </c>
      <c r="E1972" s="186" t="s">
        <v>5743</v>
      </c>
      <c r="F1972" s="405">
        <v>0.75</v>
      </c>
      <c r="G1972" s="405">
        <v>1.5</v>
      </c>
      <c r="H1972" s="331" t="s">
        <v>45</v>
      </c>
      <c r="I1972" s="74" t="s">
        <v>46</v>
      </c>
      <c r="J1972" s="379"/>
    </row>
    <row r="1973" spans="1:10" ht="15" customHeight="1" x14ac:dyDescent="0.25">
      <c r="A1973" s="375">
        <v>289</v>
      </c>
      <c r="B1973" s="26" t="s">
        <v>8598</v>
      </c>
      <c r="C1973" s="74" t="s">
        <v>793</v>
      </c>
      <c r="D1973" s="74" t="s">
        <v>788</v>
      </c>
      <c r="E1973" s="186" t="s">
        <v>5743</v>
      </c>
      <c r="F1973" s="405">
        <v>0.34</v>
      </c>
      <c r="G1973" s="405">
        <v>0.68</v>
      </c>
      <c r="H1973" s="331" t="s">
        <v>45</v>
      </c>
      <c r="I1973" s="74" t="s">
        <v>46</v>
      </c>
      <c r="J1973" s="379"/>
    </row>
    <row r="1974" spans="1:10" ht="15" customHeight="1" x14ac:dyDescent="0.25">
      <c r="A1974" s="430">
        <v>290</v>
      </c>
      <c r="B1974" s="26" t="s">
        <v>8599</v>
      </c>
      <c r="C1974" s="74" t="s">
        <v>791</v>
      </c>
      <c r="D1974" s="74" t="s">
        <v>788</v>
      </c>
      <c r="E1974" s="186" t="s">
        <v>5743</v>
      </c>
      <c r="F1974" s="405">
        <v>0.4</v>
      </c>
      <c r="G1974" s="405">
        <v>0.8</v>
      </c>
      <c r="H1974" s="190" t="s">
        <v>1398</v>
      </c>
      <c r="I1974" s="138" t="s">
        <v>1400</v>
      </c>
      <c r="J1974" s="379"/>
    </row>
    <row r="1975" spans="1:10" ht="15" customHeight="1" x14ac:dyDescent="0.25">
      <c r="A1975" s="430">
        <v>291</v>
      </c>
      <c r="B1975" s="26" t="s">
        <v>3917</v>
      </c>
      <c r="C1975" s="74" t="s">
        <v>791</v>
      </c>
      <c r="D1975" s="74" t="s">
        <v>788</v>
      </c>
      <c r="E1975" s="186" t="s">
        <v>5743</v>
      </c>
      <c r="F1975" s="405">
        <v>0.7</v>
      </c>
      <c r="G1975" s="405">
        <v>1.4</v>
      </c>
      <c r="H1975" s="190" t="s">
        <v>1398</v>
      </c>
      <c r="I1975" s="71" t="s">
        <v>1486</v>
      </c>
      <c r="J1975" s="379"/>
    </row>
    <row r="1976" spans="1:10" ht="15" customHeight="1" x14ac:dyDescent="0.25">
      <c r="A1976" s="375">
        <v>292</v>
      </c>
      <c r="B1976" s="26" t="s">
        <v>3832</v>
      </c>
      <c r="C1976" s="74" t="s">
        <v>791</v>
      </c>
      <c r="D1976" s="74" t="s">
        <v>788</v>
      </c>
      <c r="E1976" s="186" t="s">
        <v>5743</v>
      </c>
      <c r="F1976" s="405">
        <v>0.55000000000000004</v>
      </c>
      <c r="G1976" s="405">
        <v>1.1000000000000001</v>
      </c>
      <c r="H1976" s="190" t="s">
        <v>1398</v>
      </c>
      <c r="I1976" s="138" t="s">
        <v>1417</v>
      </c>
      <c r="J1976" s="379"/>
    </row>
    <row r="1977" spans="1:10" ht="15" customHeight="1" x14ac:dyDescent="0.25">
      <c r="A1977" s="430">
        <v>293</v>
      </c>
      <c r="B1977" s="26" t="s">
        <v>8600</v>
      </c>
      <c r="C1977" s="74" t="s">
        <v>793</v>
      </c>
      <c r="D1977" s="74" t="s">
        <v>788</v>
      </c>
      <c r="E1977" s="186" t="s">
        <v>5743</v>
      </c>
      <c r="F1977" s="405">
        <v>1.5</v>
      </c>
      <c r="G1977" s="405">
        <v>3</v>
      </c>
      <c r="H1977" s="190" t="s">
        <v>1398</v>
      </c>
      <c r="I1977" s="138" t="s">
        <v>1400</v>
      </c>
      <c r="J1977" s="379"/>
    </row>
    <row r="1978" spans="1:10" ht="15" customHeight="1" x14ac:dyDescent="0.25">
      <c r="A1978" s="430">
        <v>294</v>
      </c>
      <c r="B1978" s="26" t="s">
        <v>8601</v>
      </c>
      <c r="C1978" s="74" t="s">
        <v>793</v>
      </c>
      <c r="D1978" s="74" t="s">
        <v>788</v>
      </c>
      <c r="E1978" s="186" t="s">
        <v>5743</v>
      </c>
      <c r="F1978" s="405">
        <v>0.95</v>
      </c>
      <c r="G1978" s="405">
        <v>1.9</v>
      </c>
      <c r="H1978" s="190" t="s">
        <v>1398</v>
      </c>
      <c r="I1978" s="138" t="s">
        <v>1400</v>
      </c>
      <c r="J1978" s="379"/>
    </row>
    <row r="1979" spans="1:10" ht="15" customHeight="1" x14ac:dyDescent="0.25">
      <c r="A1979" s="375">
        <v>295</v>
      </c>
      <c r="B1979" s="26" t="s">
        <v>8602</v>
      </c>
      <c r="C1979" s="74" t="s">
        <v>793</v>
      </c>
      <c r="D1979" s="74" t="s">
        <v>788</v>
      </c>
      <c r="E1979" s="186" t="s">
        <v>5743</v>
      </c>
      <c r="F1979" s="405">
        <v>0.15</v>
      </c>
      <c r="G1979" s="405">
        <v>0.3</v>
      </c>
      <c r="H1979" s="190" t="s">
        <v>1398</v>
      </c>
      <c r="I1979" s="138" t="s">
        <v>1400</v>
      </c>
      <c r="J1979" s="379"/>
    </row>
    <row r="1980" spans="1:10" ht="15" customHeight="1" x14ac:dyDescent="0.25">
      <c r="A1980" s="430">
        <v>296</v>
      </c>
      <c r="B1980" s="26" t="s">
        <v>8603</v>
      </c>
      <c r="C1980" s="74" t="s">
        <v>793</v>
      </c>
      <c r="D1980" s="74" t="s">
        <v>788</v>
      </c>
      <c r="E1980" s="186" t="s">
        <v>5743</v>
      </c>
      <c r="F1980" s="405">
        <v>0.25</v>
      </c>
      <c r="G1980" s="405">
        <v>0.5</v>
      </c>
      <c r="H1980" s="190" t="s">
        <v>1398</v>
      </c>
      <c r="I1980" s="138" t="s">
        <v>1400</v>
      </c>
      <c r="J1980" s="379"/>
    </row>
    <row r="1981" spans="1:10" ht="15" customHeight="1" x14ac:dyDescent="0.25">
      <c r="A1981" s="430">
        <v>297</v>
      </c>
      <c r="B1981" s="26" t="s">
        <v>3600</v>
      </c>
      <c r="C1981" s="74" t="s">
        <v>791</v>
      </c>
      <c r="D1981" s="74" t="s">
        <v>788</v>
      </c>
      <c r="E1981" s="186" t="s">
        <v>5743</v>
      </c>
      <c r="F1981" s="405">
        <v>0.95</v>
      </c>
      <c r="G1981" s="405">
        <v>1.9</v>
      </c>
      <c r="H1981" s="190" t="s">
        <v>1398</v>
      </c>
      <c r="I1981" s="190" t="s">
        <v>1449</v>
      </c>
      <c r="J1981" s="379"/>
    </row>
    <row r="1982" spans="1:10" ht="75" customHeight="1" x14ac:dyDescent="0.25">
      <c r="A1982" s="375">
        <v>298</v>
      </c>
      <c r="B1982" s="26" t="s">
        <v>8604</v>
      </c>
      <c r="C1982" s="74" t="s">
        <v>791</v>
      </c>
      <c r="D1982" s="74" t="s">
        <v>788</v>
      </c>
      <c r="E1982" s="186" t="s">
        <v>5743</v>
      </c>
      <c r="F1982" s="405">
        <v>0.5</v>
      </c>
      <c r="G1982" s="405">
        <v>1</v>
      </c>
      <c r="H1982" s="190" t="s">
        <v>1398</v>
      </c>
      <c r="I1982" s="71" t="s">
        <v>3713</v>
      </c>
      <c r="J1982" s="379"/>
    </row>
    <row r="1983" spans="1:10" ht="15" customHeight="1" x14ac:dyDescent="0.25">
      <c r="A1983" s="430">
        <v>299</v>
      </c>
      <c r="B1983" s="26" t="s">
        <v>8605</v>
      </c>
      <c r="C1983" s="74" t="s">
        <v>793</v>
      </c>
      <c r="D1983" s="74" t="s">
        <v>788</v>
      </c>
      <c r="E1983" s="186" t="s">
        <v>5743</v>
      </c>
      <c r="F1983" s="405">
        <v>0.11</v>
      </c>
      <c r="G1983" s="405">
        <v>0.22</v>
      </c>
      <c r="H1983" s="190" t="s">
        <v>1398</v>
      </c>
      <c r="I1983" s="138" t="s">
        <v>1400</v>
      </c>
      <c r="J1983" s="379"/>
    </row>
    <row r="1984" spans="1:10" ht="15" customHeight="1" x14ac:dyDescent="0.25">
      <c r="A1984" s="430">
        <v>300</v>
      </c>
      <c r="B1984" s="26" t="s">
        <v>8606</v>
      </c>
      <c r="C1984" s="74" t="s">
        <v>793</v>
      </c>
      <c r="D1984" s="74" t="s">
        <v>788</v>
      </c>
      <c r="E1984" s="186" t="s">
        <v>5743</v>
      </c>
      <c r="F1984" s="405">
        <v>0.3</v>
      </c>
      <c r="G1984" s="405">
        <v>0.6</v>
      </c>
      <c r="H1984" s="190" t="s">
        <v>1398</v>
      </c>
      <c r="I1984" s="71" t="s">
        <v>1659</v>
      </c>
      <c r="J1984" s="379"/>
    </row>
    <row r="1985" spans="1:10" ht="15" customHeight="1" x14ac:dyDescent="0.25">
      <c r="A1985" s="375">
        <v>301</v>
      </c>
      <c r="B1985" s="26" t="s">
        <v>3530</v>
      </c>
      <c r="C1985" s="74" t="s">
        <v>791</v>
      </c>
      <c r="D1985" s="74" t="s">
        <v>788</v>
      </c>
      <c r="E1985" s="186" t="s">
        <v>5743</v>
      </c>
      <c r="F1985" s="405">
        <v>3.3</v>
      </c>
      <c r="G1985" s="405">
        <v>6.6</v>
      </c>
      <c r="H1985" s="190" t="s">
        <v>1398</v>
      </c>
      <c r="I1985" s="138" t="s">
        <v>1417</v>
      </c>
      <c r="J1985" s="379"/>
    </row>
    <row r="1986" spans="1:10" ht="15" customHeight="1" x14ac:dyDescent="0.25">
      <c r="A1986" s="430">
        <v>302</v>
      </c>
      <c r="B1986" s="26" t="s">
        <v>8607</v>
      </c>
      <c r="C1986" s="74" t="s">
        <v>791</v>
      </c>
      <c r="D1986" s="74" t="s">
        <v>788</v>
      </c>
      <c r="E1986" s="186" t="s">
        <v>5743</v>
      </c>
      <c r="F1986" s="405">
        <v>0.13</v>
      </c>
      <c r="G1986" s="405">
        <v>0.26</v>
      </c>
      <c r="H1986" s="190" t="s">
        <v>1398</v>
      </c>
      <c r="I1986" s="138" t="s">
        <v>1417</v>
      </c>
      <c r="J1986" s="379"/>
    </row>
    <row r="1987" spans="1:10" ht="15" customHeight="1" x14ac:dyDescent="0.25">
      <c r="A1987" s="430">
        <v>303</v>
      </c>
      <c r="B1987" s="26" t="s">
        <v>8608</v>
      </c>
      <c r="C1987" s="74" t="s">
        <v>791</v>
      </c>
      <c r="D1987" s="74" t="s">
        <v>788</v>
      </c>
      <c r="E1987" s="186" t="s">
        <v>5743</v>
      </c>
      <c r="F1987" s="405">
        <v>0.65</v>
      </c>
      <c r="G1987" s="405">
        <v>1.3</v>
      </c>
      <c r="H1987" s="190" t="s">
        <v>1398</v>
      </c>
      <c r="I1987" s="190" t="s">
        <v>1449</v>
      </c>
      <c r="J1987" s="379" t="s">
        <v>1839</v>
      </c>
    </row>
    <row r="1988" spans="1:10" ht="15" customHeight="1" x14ac:dyDescent="0.25">
      <c r="A1988" s="375">
        <v>304</v>
      </c>
      <c r="B1988" s="26" t="s">
        <v>8609</v>
      </c>
      <c r="C1988" s="74" t="s">
        <v>791</v>
      </c>
      <c r="D1988" s="74" t="s">
        <v>788</v>
      </c>
      <c r="E1988" s="186" t="s">
        <v>5743</v>
      </c>
      <c r="F1988" s="405">
        <v>0.25</v>
      </c>
      <c r="G1988" s="405">
        <v>0.5</v>
      </c>
      <c r="H1988" s="190" t="s">
        <v>1398</v>
      </c>
      <c r="I1988" s="190" t="s">
        <v>1449</v>
      </c>
      <c r="J1988" s="379" t="s">
        <v>1839</v>
      </c>
    </row>
    <row r="1989" spans="1:10" ht="15" customHeight="1" x14ac:dyDescent="0.25">
      <c r="A1989" s="430">
        <v>305</v>
      </c>
      <c r="B1989" s="26" t="s">
        <v>8610</v>
      </c>
      <c r="C1989" s="74" t="s">
        <v>791</v>
      </c>
      <c r="D1989" s="74" t="s">
        <v>788</v>
      </c>
      <c r="E1989" s="186" t="s">
        <v>5743</v>
      </c>
      <c r="F1989" s="405">
        <v>2.2999999999999998</v>
      </c>
      <c r="G1989" s="405">
        <v>4.5999999999999996</v>
      </c>
      <c r="H1989" s="190" t="s">
        <v>1398</v>
      </c>
      <c r="I1989" s="71" t="s">
        <v>1486</v>
      </c>
      <c r="J1989" s="379"/>
    </row>
    <row r="1990" spans="1:10" ht="30" x14ac:dyDescent="0.25">
      <c r="A1990" s="430">
        <v>306</v>
      </c>
      <c r="B1990" s="26" t="s">
        <v>8611</v>
      </c>
      <c r="C1990" s="74" t="s">
        <v>793</v>
      </c>
      <c r="D1990" s="74" t="s">
        <v>788</v>
      </c>
      <c r="E1990" s="186" t="s">
        <v>5743</v>
      </c>
      <c r="F1990" s="405">
        <v>1.425</v>
      </c>
      <c r="G1990" s="405">
        <v>2.85</v>
      </c>
      <c r="H1990" s="190" t="s">
        <v>1398</v>
      </c>
      <c r="I1990" s="138" t="s">
        <v>1400</v>
      </c>
      <c r="J1990" s="379"/>
    </row>
    <row r="1991" spans="1:10" ht="15" customHeight="1" x14ac:dyDescent="0.25">
      <c r="A1991" s="375">
        <v>307</v>
      </c>
      <c r="B1991" s="26" t="s">
        <v>8612</v>
      </c>
      <c r="C1991" s="74" t="s">
        <v>793</v>
      </c>
      <c r="D1991" s="74" t="s">
        <v>788</v>
      </c>
      <c r="E1991" s="186" t="s">
        <v>5743</v>
      </c>
      <c r="F1991" s="405">
        <v>0.5</v>
      </c>
      <c r="G1991" s="405">
        <v>1</v>
      </c>
      <c r="H1991" s="190" t="s">
        <v>1398</v>
      </c>
      <c r="I1991" s="71" t="s">
        <v>1659</v>
      </c>
      <c r="J1991" s="379"/>
    </row>
    <row r="1992" spans="1:10" ht="30" customHeight="1" x14ac:dyDescent="0.25">
      <c r="A1992" s="430">
        <v>308</v>
      </c>
      <c r="B1992" s="26" t="s">
        <v>8613</v>
      </c>
      <c r="C1992" s="74" t="s">
        <v>793</v>
      </c>
      <c r="D1992" s="74" t="s">
        <v>788</v>
      </c>
      <c r="E1992" s="186" t="s">
        <v>5743</v>
      </c>
      <c r="F1992" s="405">
        <v>0.1</v>
      </c>
      <c r="G1992" s="405">
        <v>0.2</v>
      </c>
      <c r="H1992" s="190" t="s">
        <v>1398</v>
      </c>
      <c r="I1992" s="71" t="s">
        <v>1659</v>
      </c>
      <c r="J1992" s="379"/>
    </row>
    <row r="1993" spans="1:10" ht="30" customHeight="1" x14ac:dyDescent="0.25">
      <c r="A1993" s="430">
        <v>309</v>
      </c>
      <c r="B1993" s="26" t="s">
        <v>8614</v>
      </c>
      <c r="C1993" s="74" t="s">
        <v>791</v>
      </c>
      <c r="D1993" s="74" t="s">
        <v>788</v>
      </c>
      <c r="E1993" s="186" t="s">
        <v>6190</v>
      </c>
      <c r="F1993" s="405">
        <v>1</v>
      </c>
      <c r="G1993" s="405">
        <v>2</v>
      </c>
      <c r="H1993" s="190" t="s">
        <v>1398</v>
      </c>
      <c r="I1993" s="74" t="s">
        <v>1413</v>
      </c>
      <c r="J1993" s="379"/>
    </row>
    <row r="1994" spans="1:10" ht="15" customHeight="1" x14ac:dyDescent="0.25">
      <c r="A1994" s="375">
        <v>310</v>
      </c>
      <c r="B1994" s="26" t="s">
        <v>8615</v>
      </c>
      <c r="C1994" s="74" t="s">
        <v>791</v>
      </c>
      <c r="D1994" s="74" t="s">
        <v>788</v>
      </c>
      <c r="E1994" s="186" t="s">
        <v>5743</v>
      </c>
      <c r="F1994" s="405">
        <v>0.22</v>
      </c>
      <c r="G1994" s="405">
        <v>0.44</v>
      </c>
      <c r="H1994" s="190" t="s">
        <v>1398</v>
      </c>
      <c r="I1994" s="74" t="s">
        <v>1486</v>
      </c>
      <c r="J1994" s="379"/>
    </row>
    <row r="1995" spans="1:10" ht="15" customHeight="1" x14ac:dyDescent="0.25">
      <c r="A1995" s="430">
        <v>311</v>
      </c>
      <c r="B1995" s="26" t="s">
        <v>8616</v>
      </c>
      <c r="C1995" s="74" t="s">
        <v>791</v>
      </c>
      <c r="D1995" s="74" t="s">
        <v>788</v>
      </c>
      <c r="E1995" s="186" t="s">
        <v>5743</v>
      </c>
      <c r="F1995" s="405">
        <v>0.4</v>
      </c>
      <c r="G1995" s="405">
        <v>0.8</v>
      </c>
      <c r="H1995" s="190" t="s">
        <v>1398</v>
      </c>
      <c r="I1995" s="74" t="s">
        <v>1486</v>
      </c>
      <c r="J1995" s="379"/>
    </row>
    <row r="1996" spans="1:10" ht="15" customHeight="1" x14ac:dyDescent="0.25">
      <c r="A1996" s="430">
        <v>312</v>
      </c>
      <c r="B1996" s="26" t="s">
        <v>8617</v>
      </c>
      <c r="C1996" s="74" t="s">
        <v>793</v>
      </c>
      <c r="D1996" s="74" t="s">
        <v>788</v>
      </c>
      <c r="E1996" s="186" t="s">
        <v>5743</v>
      </c>
      <c r="F1996" s="405">
        <v>0.1</v>
      </c>
      <c r="G1996" s="405">
        <v>0.2</v>
      </c>
      <c r="H1996" s="331">
        <v>0</v>
      </c>
      <c r="I1996" s="74">
        <v>0</v>
      </c>
      <c r="J1996" s="379" t="s">
        <v>6905</v>
      </c>
    </row>
    <row r="1997" spans="1:10" ht="15" customHeight="1" x14ac:dyDescent="0.25">
      <c r="A1997" s="375">
        <v>313</v>
      </c>
      <c r="B1997" s="26" t="s">
        <v>3796</v>
      </c>
      <c r="C1997" s="74" t="s">
        <v>791</v>
      </c>
      <c r="D1997" s="74" t="s">
        <v>788</v>
      </c>
      <c r="E1997" s="186" t="s">
        <v>5743</v>
      </c>
      <c r="F1997" s="405">
        <v>0.5</v>
      </c>
      <c r="G1997" s="405">
        <v>1</v>
      </c>
      <c r="H1997" s="190" t="s">
        <v>1398</v>
      </c>
      <c r="I1997" s="71" t="s">
        <v>1659</v>
      </c>
      <c r="J1997" s="379"/>
    </row>
    <row r="1998" spans="1:10" ht="15" customHeight="1" x14ac:dyDescent="0.25">
      <c r="A1998" s="430">
        <v>314</v>
      </c>
      <c r="B1998" s="26" t="s">
        <v>8618</v>
      </c>
      <c r="C1998" s="74" t="s">
        <v>791</v>
      </c>
      <c r="D1998" s="74" t="s">
        <v>788</v>
      </c>
      <c r="E1998" s="186" t="s">
        <v>5743</v>
      </c>
      <c r="F1998" s="405">
        <v>0.1</v>
      </c>
      <c r="G1998" s="405">
        <v>0.2</v>
      </c>
      <c r="H1998" s="190" t="s">
        <v>1398</v>
      </c>
      <c r="I1998" s="74" t="s">
        <v>1486</v>
      </c>
      <c r="J1998" s="379"/>
    </row>
    <row r="1999" spans="1:10" ht="15" customHeight="1" x14ac:dyDescent="0.25">
      <c r="A1999" s="430">
        <v>315</v>
      </c>
      <c r="B1999" s="26" t="s">
        <v>8619</v>
      </c>
      <c r="C1999" s="74" t="s">
        <v>791</v>
      </c>
      <c r="D1999" s="74" t="s">
        <v>788</v>
      </c>
      <c r="E1999" s="186" t="s">
        <v>6190</v>
      </c>
      <c r="F1999" s="405">
        <v>0.56999999999999995</v>
      </c>
      <c r="G1999" s="405">
        <v>1.1399999999999999</v>
      </c>
      <c r="H1999" s="190" t="s">
        <v>1398</v>
      </c>
      <c r="I1999" s="74" t="s">
        <v>1413</v>
      </c>
      <c r="J1999" s="379"/>
    </row>
    <row r="2000" spans="1:10" ht="15" customHeight="1" x14ac:dyDescent="0.25">
      <c r="A2000" s="375">
        <v>316</v>
      </c>
      <c r="B2000" s="26" t="s">
        <v>8620</v>
      </c>
      <c r="C2000" s="74" t="s">
        <v>791</v>
      </c>
      <c r="D2000" s="74" t="s">
        <v>788</v>
      </c>
      <c r="E2000" s="186" t="s">
        <v>6190</v>
      </c>
      <c r="F2000" s="405">
        <v>9.35</v>
      </c>
      <c r="G2000" s="405">
        <v>37.4</v>
      </c>
      <c r="H2000" s="74" t="s">
        <v>45</v>
      </c>
      <c r="I2000" s="74" t="s">
        <v>74</v>
      </c>
      <c r="J2000" s="379"/>
    </row>
    <row r="2001" spans="1:10" ht="15" customHeight="1" x14ac:dyDescent="0.25">
      <c r="A2001" s="430">
        <v>317</v>
      </c>
      <c r="B2001" s="26" t="s">
        <v>1847</v>
      </c>
      <c r="C2001" s="74" t="s">
        <v>793</v>
      </c>
      <c r="D2001" s="74" t="s">
        <v>788</v>
      </c>
      <c r="E2001" s="186" t="s">
        <v>5743</v>
      </c>
      <c r="F2001" s="405">
        <v>2</v>
      </c>
      <c r="G2001" s="405">
        <v>4</v>
      </c>
      <c r="H2001" s="190" t="s">
        <v>1398</v>
      </c>
      <c r="I2001" s="138" t="s">
        <v>1400</v>
      </c>
      <c r="J2001" s="379"/>
    </row>
    <row r="2002" spans="1:10" ht="15" customHeight="1" x14ac:dyDescent="0.25">
      <c r="A2002" s="430">
        <v>318</v>
      </c>
      <c r="B2002" s="26" t="s">
        <v>8621</v>
      </c>
      <c r="C2002" s="74" t="s">
        <v>791</v>
      </c>
      <c r="D2002" s="74" t="s">
        <v>788</v>
      </c>
      <c r="E2002" s="186" t="s">
        <v>5743</v>
      </c>
      <c r="F2002" s="405">
        <v>0.23</v>
      </c>
      <c r="G2002" s="405">
        <v>0.46</v>
      </c>
      <c r="H2002" s="190" t="s">
        <v>1398</v>
      </c>
      <c r="I2002" s="74" t="s">
        <v>1486</v>
      </c>
      <c r="J2002" s="379"/>
    </row>
    <row r="2003" spans="1:10" ht="15" customHeight="1" x14ac:dyDescent="0.25">
      <c r="A2003" s="375">
        <v>319</v>
      </c>
      <c r="B2003" s="26" t="s">
        <v>8622</v>
      </c>
      <c r="C2003" s="74" t="s">
        <v>791</v>
      </c>
      <c r="D2003" s="74" t="s">
        <v>788</v>
      </c>
      <c r="E2003" s="186" t="s">
        <v>5743</v>
      </c>
      <c r="F2003" s="405">
        <v>0.11</v>
      </c>
      <c r="G2003" s="405">
        <v>0.22</v>
      </c>
      <c r="H2003" s="190" t="s">
        <v>1398</v>
      </c>
      <c r="I2003" s="138" t="s">
        <v>1417</v>
      </c>
      <c r="J2003" s="379"/>
    </row>
    <row r="2004" spans="1:10" ht="30" customHeight="1" x14ac:dyDescent="0.25">
      <c r="A2004" s="430">
        <v>320</v>
      </c>
      <c r="B2004" s="26" t="s">
        <v>8623</v>
      </c>
      <c r="C2004" s="74" t="s">
        <v>791</v>
      </c>
      <c r="D2004" s="74" t="s">
        <v>788</v>
      </c>
      <c r="E2004" s="186" t="s">
        <v>5743</v>
      </c>
      <c r="F2004" s="405">
        <v>2.5</v>
      </c>
      <c r="G2004" s="405">
        <v>10</v>
      </c>
      <c r="H2004" s="74" t="s">
        <v>45</v>
      </c>
      <c r="I2004" s="74" t="s">
        <v>4685</v>
      </c>
      <c r="J2004" s="379"/>
    </row>
    <row r="2005" spans="1:10" ht="30" customHeight="1" x14ac:dyDescent="0.25">
      <c r="A2005" s="430">
        <v>321</v>
      </c>
      <c r="B2005" s="26" t="s">
        <v>8624</v>
      </c>
      <c r="C2005" s="74" t="s">
        <v>793</v>
      </c>
      <c r="D2005" s="74" t="s">
        <v>788</v>
      </c>
      <c r="E2005" s="186" t="s">
        <v>5743</v>
      </c>
      <c r="F2005" s="405">
        <v>0.17</v>
      </c>
      <c r="G2005" s="405">
        <v>0.34</v>
      </c>
      <c r="H2005" s="190" t="s">
        <v>1398</v>
      </c>
      <c r="I2005" s="138" t="s">
        <v>1406</v>
      </c>
      <c r="J2005" s="379"/>
    </row>
    <row r="2006" spans="1:10" ht="15" customHeight="1" x14ac:dyDescent="0.25">
      <c r="A2006" s="375">
        <v>322</v>
      </c>
      <c r="B2006" s="26" t="s">
        <v>8625</v>
      </c>
      <c r="C2006" s="74" t="s">
        <v>791</v>
      </c>
      <c r="D2006" s="74" t="s">
        <v>788</v>
      </c>
      <c r="E2006" s="186" t="s">
        <v>5743</v>
      </c>
      <c r="F2006" s="405">
        <v>0.6</v>
      </c>
      <c r="G2006" s="405">
        <v>1.2</v>
      </c>
      <c r="H2006" s="190" t="s">
        <v>1398</v>
      </c>
      <c r="I2006" s="71" t="s">
        <v>1486</v>
      </c>
      <c r="J2006" s="379"/>
    </row>
    <row r="2007" spans="1:10" ht="15" customHeight="1" x14ac:dyDescent="0.25">
      <c r="A2007" s="430">
        <v>323</v>
      </c>
      <c r="B2007" s="26" t="s">
        <v>8626</v>
      </c>
      <c r="C2007" s="74" t="s">
        <v>791</v>
      </c>
      <c r="D2007" s="74" t="s">
        <v>788</v>
      </c>
      <c r="E2007" s="186" t="s">
        <v>5743</v>
      </c>
      <c r="F2007" s="405">
        <v>0.17</v>
      </c>
      <c r="G2007" s="405">
        <v>0.34</v>
      </c>
      <c r="H2007" s="190" t="s">
        <v>1398</v>
      </c>
      <c r="I2007" s="190" t="s">
        <v>1449</v>
      </c>
      <c r="J2007" s="379"/>
    </row>
    <row r="2008" spans="1:10" ht="15" customHeight="1" x14ac:dyDescent="0.25">
      <c r="A2008" s="430">
        <v>324</v>
      </c>
      <c r="B2008" s="26" t="s">
        <v>8627</v>
      </c>
      <c r="C2008" s="74" t="s">
        <v>791</v>
      </c>
      <c r="D2008" s="74" t="s">
        <v>788</v>
      </c>
      <c r="E2008" s="186" t="s">
        <v>5743</v>
      </c>
      <c r="F2008" s="405">
        <v>0.9</v>
      </c>
      <c r="G2008" s="405">
        <v>1.8</v>
      </c>
      <c r="H2008" s="190" t="s">
        <v>1398</v>
      </c>
      <c r="I2008" s="190" t="s">
        <v>1449</v>
      </c>
      <c r="J2008" s="379"/>
    </row>
    <row r="2009" spans="1:10" ht="30" customHeight="1" x14ac:dyDescent="0.25">
      <c r="A2009" s="375">
        <v>325</v>
      </c>
      <c r="B2009" s="26" t="s">
        <v>8628</v>
      </c>
      <c r="C2009" s="74" t="s">
        <v>791</v>
      </c>
      <c r="D2009" s="74" t="s">
        <v>788</v>
      </c>
      <c r="E2009" s="186" t="s">
        <v>5743</v>
      </c>
      <c r="F2009" s="405">
        <v>0.54</v>
      </c>
      <c r="G2009" s="405">
        <v>1.08</v>
      </c>
      <c r="H2009" s="190" t="s">
        <v>1398</v>
      </c>
      <c r="I2009" s="74" t="s">
        <v>1486</v>
      </c>
      <c r="J2009" s="379"/>
    </row>
    <row r="2010" spans="1:10" ht="15" customHeight="1" x14ac:dyDescent="0.25">
      <c r="A2010" s="430">
        <v>326</v>
      </c>
      <c r="B2010" s="26" t="s">
        <v>8629</v>
      </c>
      <c r="C2010" s="74" t="s">
        <v>791</v>
      </c>
      <c r="D2010" s="74" t="s">
        <v>788</v>
      </c>
      <c r="E2010" s="186" t="s">
        <v>5743</v>
      </c>
      <c r="F2010" s="405">
        <v>0.2</v>
      </c>
      <c r="G2010" s="405">
        <v>0.4</v>
      </c>
      <c r="H2010" s="190" t="s">
        <v>1398</v>
      </c>
      <c r="I2010" s="74" t="s">
        <v>1486</v>
      </c>
      <c r="J2010" s="379"/>
    </row>
    <row r="2011" spans="1:10" ht="75" customHeight="1" x14ac:dyDescent="0.25">
      <c r="A2011" s="430">
        <v>327</v>
      </c>
      <c r="B2011" s="26" t="s">
        <v>8630</v>
      </c>
      <c r="C2011" s="74" t="s">
        <v>791</v>
      </c>
      <c r="D2011" s="74" t="s">
        <v>788</v>
      </c>
      <c r="E2011" s="186" t="s">
        <v>5743</v>
      </c>
      <c r="F2011" s="405">
        <v>1.2999999999999998</v>
      </c>
      <c r="G2011" s="405">
        <v>2.6</v>
      </c>
      <c r="H2011" s="190" t="s">
        <v>1398</v>
      </c>
      <c r="I2011" s="138" t="s">
        <v>1417</v>
      </c>
      <c r="J2011" s="379"/>
    </row>
    <row r="2012" spans="1:10" ht="45" customHeight="1" x14ac:dyDescent="0.25">
      <c r="A2012" s="375">
        <v>328</v>
      </c>
      <c r="B2012" s="26" t="s">
        <v>8631</v>
      </c>
      <c r="C2012" s="74" t="s">
        <v>791</v>
      </c>
      <c r="D2012" s="74" t="s">
        <v>788</v>
      </c>
      <c r="E2012" s="186" t="s">
        <v>5743</v>
      </c>
      <c r="F2012" s="405">
        <v>0.61</v>
      </c>
      <c r="G2012" s="405">
        <v>1.22</v>
      </c>
      <c r="H2012" s="190" t="s">
        <v>1398</v>
      </c>
      <c r="I2012" s="71" t="s">
        <v>3713</v>
      </c>
      <c r="J2012" s="379"/>
    </row>
    <row r="2013" spans="1:10" ht="30" customHeight="1" x14ac:dyDescent="0.25">
      <c r="A2013" s="430">
        <v>329</v>
      </c>
      <c r="B2013" s="26" t="s">
        <v>8632</v>
      </c>
      <c r="C2013" s="74" t="s">
        <v>791</v>
      </c>
      <c r="D2013" s="74" t="s">
        <v>788</v>
      </c>
      <c r="E2013" s="186" t="s">
        <v>5743</v>
      </c>
      <c r="F2013" s="405">
        <v>0.97</v>
      </c>
      <c r="G2013" s="405">
        <v>1.94</v>
      </c>
      <c r="H2013" s="190" t="s">
        <v>1398</v>
      </c>
      <c r="I2013" s="71" t="s">
        <v>3713</v>
      </c>
      <c r="J2013" s="379"/>
    </row>
    <row r="2014" spans="1:10" ht="15" customHeight="1" x14ac:dyDescent="0.25">
      <c r="A2014" s="430">
        <v>330</v>
      </c>
      <c r="B2014" s="26" t="s">
        <v>3623</v>
      </c>
      <c r="C2014" s="74" t="s">
        <v>791</v>
      </c>
      <c r="D2014" s="74" t="s">
        <v>788</v>
      </c>
      <c r="E2014" s="186" t="s">
        <v>5743</v>
      </c>
      <c r="F2014" s="405">
        <v>0.5</v>
      </c>
      <c r="G2014" s="405">
        <v>1</v>
      </c>
      <c r="H2014" s="190" t="s">
        <v>1398</v>
      </c>
      <c r="I2014" s="71" t="s">
        <v>1486</v>
      </c>
      <c r="J2014" s="379"/>
    </row>
    <row r="2015" spans="1:10" ht="15" customHeight="1" x14ac:dyDescent="0.25">
      <c r="A2015" s="375">
        <v>331</v>
      </c>
      <c r="B2015" s="26" t="s">
        <v>8633</v>
      </c>
      <c r="C2015" s="74" t="s">
        <v>791</v>
      </c>
      <c r="D2015" s="74" t="s">
        <v>788</v>
      </c>
      <c r="E2015" s="186" t="s">
        <v>5743</v>
      </c>
      <c r="F2015" s="405">
        <v>0.17</v>
      </c>
      <c r="G2015" s="405">
        <v>0.34</v>
      </c>
      <c r="H2015" s="190" t="s">
        <v>1398</v>
      </c>
      <c r="I2015" s="71" t="s">
        <v>1486</v>
      </c>
      <c r="J2015" s="379"/>
    </row>
    <row r="2016" spans="1:10" ht="15" customHeight="1" x14ac:dyDescent="0.25">
      <c r="A2016" s="430">
        <v>332</v>
      </c>
      <c r="B2016" s="26" t="s">
        <v>8634</v>
      </c>
      <c r="C2016" s="74" t="s">
        <v>791</v>
      </c>
      <c r="D2016" s="74" t="s">
        <v>788</v>
      </c>
      <c r="E2016" s="186" t="s">
        <v>5743</v>
      </c>
      <c r="F2016" s="405">
        <v>0.54</v>
      </c>
      <c r="G2016" s="405">
        <v>1.08</v>
      </c>
      <c r="H2016" s="190" t="s">
        <v>1398</v>
      </c>
      <c r="I2016" s="71" t="s">
        <v>1486</v>
      </c>
      <c r="J2016" s="379"/>
    </row>
    <row r="2017" spans="1:10" ht="75" customHeight="1" x14ac:dyDescent="0.25">
      <c r="A2017" s="430">
        <v>333</v>
      </c>
      <c r="B2017" s="26" t="s">
        <v>8635</v>
      </c>
      <c r="C2017" s="74" t="s">
        <v>791</v>
      </c>
      <c r="D2017" s="74" t="s">
        <v>788</v>
      </c>
      <c r="E2017" s="186" t="s">
        <v>5743</v>
      </c>
      <c r="F2017" s="405">
        <v>1.2699999999999998</v>
      </c>
      <c r="G2017" s="405">
        <v>2.54</v>
      </c>
      <c r="H2017" s="190" t="s">
        <v>1398</v>
      </c>
      <c r="I2017" s="71" t="s">
        <v>1486</v>
      </c>
      <c r="J2017" s="379"/>
    </row>
    <row r="2018" spans="1:10" ht="15" customHeight="1" x14ac:dyDescent="0.25">
      <c r="A2018" s="375">
        <v>334</v>
      </c>
      <c r="B2018" s="26" t="s">
        <v>8636</v>
      </c>
      <c r="C2018" s="74" t="s">
        <v>791</v>
      </c>
      <c r="D2018" s="74" t="s">
        <v>788</v>
      </c>
      <c r="E2018" s="186" t="s">
        <v>5743</v>
      </c>
      <c r="F2018" s="405">
        <v>0.2</v>
      </c>
      <c r="G2018" s="405">
        <v>0.4</v>
      </c>
      <c r="H2018" s="190" t="s">
        <v>1398</v>
      </c>
      <c r="I2018" s="74" t="s">
        <v>1486</v>
      </c>
      <c r="J2018" s="379"/>
    </row>
    <row r="2019" spans="1:10" ht="15" customHeight="1" x14ac:dyDescent="0.25">
      <c r="A2019" s="430">
        <v>335</v>
      </c>
      <c r="B2019" s="26" t="s">
        <v>8637</v>
      </c>
      <c r="C2019" s="74" t="s">
        <v>791</v>
      </c>
      <c r="D2019" s="74" t="s">
        <v>788</v>
      </c>
      <c r="E2019" s="186" t="s">
        <v>5743</v>
      </c>
      <c r="F2019" s="405">
        <v>1.7</v>
      </c>
      <c r="G2019" s="405">
        <v>3.4</v>
      </c>
      <c r="H2019" s="190" t="s">
        <v>45</v>
      </c>
      <c r="I2019" s="74" t="s">
        <v>1410</v>
      </c>
      <c r="J2019" s="379"/>
    </row>
    <row r="2020" spans="1:10" ht="15" customHeight="1" x14ac:dyDescent="0.25">
      <c r="A2020" s="430">
        <v>336</v>
      </c>
      <c r="B2020" s="26" t="s">
        <v>8638</v>
      </c>
      <c r="C2020" s="74" t="s">
        <v>828</v>
      </c>
      <c r="D2020" s="74" t="s">
        <v>788</v>
      </c>
      <c r="E2020" s="186" t="s">
        <v>5743</v>
      </c>
      <c r="F2020" s="405">
        <v>0.17</v>
      </c>
      <c r="G2020" s="405">
        <v>0.34</v>
      </c>
      <c r="H2020" s="190" t="s">
        <v>1398</v>
      </c>
      <c r="I2020" s="74" t="s">
        <v>1486</v>
      </c>
      <c r="J2020" s="379"/>
    </row>
    <row r="2021" spans="1:10" ht="15" customHeight="1" x14ac:dyDescent="0.25">
      <c r="A2021" s="375">
        <v>337</v>
      </c>
      <c r="B2021" s="26" t="s">
        <v>8639</v>
      </c>
      <c r="C2021" s="74" t="s">
        <v>791</v>
      </c>
      <c r="D2021" s="74" t="s">
        <v>788</v>
      </c>
      <c r="E2021" s="186" t="s">
        <v>5743</v>
      </c>
      <c r="F2021" s="405">
        <v>0.7</v>
      </c>
      <c r="G2021" s="405">
        <v>1.4</v>
      </c>
      <c r="H2021" s="190" t="s">
        <v>1398</v>
      </c>
      <c r="I2021" s="71" t="s">
        <v>1486</v>
      </c>
      <c r="J2021" s="379"/>
    </row>
    <row r="2022" spans="1:10" ht="15" customHeight="1" x14ac:dyDescent="0.25">
      <c r="A2022" s="430">
        <v>338</v>
      </c>
      <c r="B2022" s="26" t="s">
        <v>8640</v>
      </c>
      <c r="C2022" s="74" t="s">
        <v>791</v>
      </c>
      <c r="D2022" s="74" t="s">
        <v>788</v>
      </c>
      <c r="E2022" s="186" t="s">
        <v>5743</v>
      </c>
      <c r="F2022" s="405">
        <v>0.4</v>
      </c>
      <c r="G2022" s="405">
        <v>0.8</v>
      </c>
      <c r="H2022" s="190" t="s">
        <v>1398</v>
      </c>
      <c r="I2022" s="74" t="s">
        <v>1486</v>
      </c>
      <c r="J2022" s="379"/>
    </row>
    <row r="2023" spans="1:10" ht="15" customHeight="1" x14ac:dyDescent="0.25">
      <c r="A2023" s="430">
        <v>339</v>
      </c>
      <c r="B2023" s="26" t="s">
        <v>8641</v>
      </c>
      <c r="C2023" s="74" t="s">
        <v>791</v>
      </c>
      <c r="D2023" s="74" t="s">
        <v>788</v>
      </c>
      <c r="E2023" s="186" t="s">
        <v>5743</v>
      </c>
      <c r="F2023" s="405">
        <v>0.46</v>
      </c>
      <c r="G2023" s="405">
        <v>0.92</v>
      </c>
      <c r="H2023" s="190" t="s">
        <v>1398</v>
      </c>
      <c r="I2023" s="138" t="s">
        <v>1417</v>
      </c>
      <c r="J2023" s="379"/>
    </row>
    <row r="2024" spans="1:10" ht="15" customHeight="1" x14ac:dyDescent="0.25">
      <c r="A2024" s="375">
        <v>340</v>
      </c>
      <c r="B2024" s="26" t="s">
        <v>8642</v>
      </c>
      <c r="C2024" s="74" t="s">
        <v>791</v>
      </c>
      <c r="D2024" s="74" t="s">
        <v>788</v>
      </c>
      <c r="E2024" s="186" t="s">
        <v>5743</v>
      </c>
      <c r="F2024" s="405">
        <v>0.35</v>
      </c>
      <c r="G2024" s="405">
        <v>0.7</v>
      </c>
      <c r="H2024" s="190" t="s">
        <v>1398</v>
      </c>
      <c r="I2024" s="74" t="s">
        <v>1486</v>
      </c>
      <c r="J2024" s="379"/>
    </row>
    <row r="2025" spans="1:10" ht="15" customHeight="1" x14ac:dyDescent="0.25">
      <c r="A2025" s="430">
        <v>341</v>
      </c>
      <c r="B2025" s="26" t="s">
        <v>3723</v>
      </c>
      <c r="C2025" s="74" t="s">
        <v>791</v>
      </c>
      <c r="D2025" s="74" t="s">
        <v>788</v>
      </c>
      <c r="E2025" s="186" t="s">
        <v>5743</v>
      </c>
      <c r="F2025" s="405">
        <v>1.3</v>
      </c>
      <c r="G2025" s="405">
        <v>2.6</v>
      </c>
      <c r="H2025" s="190" t="s">
        <v>1398</v>
      </c>
      <c r="I2025" s="190" t="s">
        <v>1449</v>
      </c>
      <c r="J2025" s="379"/>
    </row>
    <row r="2026" spans="1:10" ht="15" customHeight="1" x14ac:dyDescent="0.25">
      <c r="A2026" s="430">
        <v>342</v>
      </c>
      <c r="B2026" s="26" t="s">
        <v>8643</v>
      </c>
      <c r="C2026" s="74" t="s">
        <v>791</v>
      </c>
      <c r="D2026" s="74" t="s">
        <v>788</v>
      </c>
      <c r="E2026" s="186" t="s">
        <v>5743</v>
      </c>
      <c r="F2026" s="405">
        <v>0.12</v>
      </c>
      <c r="G2026" s="405">
        <v>0.24</v>
      </c>
      <c r="H2026" s="190" t="s">
        <v>1398</v>
      </c>
      <c r="I2026" s="190" t="s">
        <v>1449</v>
      </c>
      <c r="J2026" s="379"/>
    </row>
    <row r="2027" spans="1:10" ht="30" customHeight="1" x14ac:dyDescent="0.25">
      <c r="A2027" s="375">
        <v>343</v>
      </c>
      <c r="B2027" s="26" t="s">
        <v>8644</v>
      </c>
      <c r="C2027" s="74" t="s">
        <v>791</v>
      </c>
      <c r="D2027" s="74" t="s">
        <v>788</v>
      </c>
      <c r="E2027" s="186" t="s">
        <v>5743</v>
      </c>
      <c r="F2027" s="405">
        <v>2</v>
      </c>
      <c r="G2027" s="405">
        <v>4</v>
      </c>
      <c r="H2027" s="190" t="s">
        <v>1398</v>
      </c>
      <c r="I2027" s="71" t="s">
        <v>1659</v>
      </c>
      <c r="J2027" s="379"/>
    </row>
    <row r="2028" spans="1:10" ht="15" customHeight="1" x14ac:dyDescent="0.25">
      <c r="A2028" s="430">
        <v>344</v>
      </c>
      <c r="B2028" s="26" t="s">
        <v>8645</v>
      </c>
      <c r="C2028" s="74" t="s">
        <v>793</v>
      </c>
      <c r="D2028" s="74" t="s">
        <v>788</v>
      </c>
      <c r="E2028" s="186" t="s">
        <v>5743</v>
      </c>
      <c r="F2028" s="405">
        <v>0.15</v>
      </c>
      <c r="G2028" s="405">
        <v>0.3</v>
      </c>
      <c r="H2028" s="190" t="s">
        <v>1398</v>
      </c>
      <c r="I2028" s="71" t="s">
        <v>1659</v>
      </c>
      <c r="J2028" s="379"/>
    </row>
    <row r="2029" spans="1:10" ht="15" customHeight="1" x14ac:dyDescent="0.25">
      <c r="A2029" s="430">
        <v>345</v>
      </c>
      <c r="B2029" s="26" t="s">
        <v>8646</v>
      </c>
      <c r="C2029" s="74" t="s">
        <v>828</v>
      </c>
      <c r="D2029" s="74" t="s">
        <v>788</v>
      </c>
      <c r="E2029" s="186" t="s">
        <v>5743</v>
      </c>
      <c r="F2029" s="405">
        <v>0.21</v>
      </c>
      <c r="G2029" s="405">
        <v>0.42</v>
      </c>
      <c r="H2029" s="190" t="s">
        <v>1398</v>
      </c>
      <c r="I2029" s="71" t="s">
        <v>1659</v>
      </c>
      <c r="J2029" s="379"/>
    </row>
    <row r="2030" spans="1:10" ht="15" customHeight="1" x14ac:dyDescent="0.25">
      <c r="A2030" s="375">
        <v>346</v>
      </c>
      <c r="B2030" s="26" t="s">
        <v>8647</v>
      </c>
      <c r="C2030" s="74" t="s">
        <v>828</v>
      </c>
      <c r="D2030" s="74" t="s">
        <v>788</v>
      </c>
      <c r="E2030" s="186" t="s">
        <v>5743</v>
      </c>
      <c r="F2030" s="405">
        <v>0.26</v>
      </c>
      <c r="G2030" s="405">
        <v>0.52</v>
      </c>
      <c r="H2030" s="190" t="s">
        <v>1398</v>
      </c>
      <c r="I2030" s="74" t="s">
        <v>1486</v>
      </c>
      <c r="J2030" s="379"/>
    </row>
    <row r="2031" spans="1:10" ht="15" customHeight="1" x14ac:dyDescent="0.25">
      <c r="A2031" s="430">
        <v>347</v>
      </c>
      <c r="B2031" s="26" t="s">
        <v>8648</v>
      </c>
      <c r="C2031" s="74" t="s">
        <v>793</v>
      </c>
      <c r="D2031" s="74" t="s">
        <v>788</v>
      </c>
      <c r="E2031" s="186" t="s">
        <v>5743</v>
      </c>
      <c r="F2031" s="405">
        <v>0.92</v>
      </c>
      <c r="G2031" s="405">
        <v>1.84</v>
      </c>
      <c r="H2031" s="190" t="s">
        <v>1398</v>
      </c>
      <c r="I2031" s="138" t="s">
        <v>1400</v>
      </c>
      <c r="J2031" s="379"/>
    </row>
    <row r="2032" spans="1:10" ht="15" customHeight="1" x14ac:dyDescent="0.25">
      <c r="A2032" s="430">
        <v>348</v>
      </c>
      <c r="B2032" s="26" t="s">
        <v>8649</v>
      </c>
      <c r="C2032" s="74" t="s">
        <v>791</v>
      </c>
      <c r="D2032" s="74" t="s">
        <v>788</v>
      </c>
      <c r="E2032" s="186" t="s">
        <v>6190</v>
      </c>
      <c r="F2032" s="405">
        <v>3.085</v>
      </c>
      <c r="G2032" s="405">
        <v>6.17</v>
      </c>
      <c r="H2032" s="74" t="s">
        <v>45</v>
      </c>
      <c r="I2032" s="74" t="s">
        <v>59</v>
      </c>
      <c r="J2032" s="379" t="s">
        <v>8650</v>
      </c>
    </row>
    <row r="2033" spans="1:10" ht="15" customHeight="1" x14ac:dyDescent="0.25">
      <c r="A2033" s="375">
        <v>349</v>
      </c>
      <c r="B2033" s="26" t="s">
        <v>8651</v>
      </c>
      <c r="C2033" s="74" t="s">
        <v>791</v>
      </c>
      <c r="D2033" s="74" t="s">
        <v>788</v>
      </c>
      <c r="E2033" s="186" t="s">
        <v>5743</v>
      </c>
      <c r="F2033" s="405">
        <v>0.3</v>
      </c>
      <c r="G2033" s="405">
        <v>0.6</v>
      </c>
      <c r="H2033" s="190" t="s">
        <v>1398</v>
      </c>
      <c r="I2033" s="71" t="s">
        <v>1486</v>
      </c>
      <c r="J2033" s="379"/>
    </row>
    <row r="2034" spans="1:10" ht="15" customHeight="1" x14ac:dyDescent="0.25">
      <c r="A2034" s="430">
        <v>350</v>
      </c>
      <c r="B2034" s="26" t="s">
        <v>8652</v>
      </c>
      <c r="C2034" s="74" t="s">
        <v>791</v>
      </c>
      <c r="D2034" s="74" t="s">
        <v>788</v>
      </c>
      <c r="E2034" s="186" t="s">
        <v>5743</v>
      </c>
      <c r="F2034" s="405">
        <v>0.4</v>
      </c>
      <c r="G2034" s="405">
        <v>0.8</v>
      </c>
      <c r="H2034" s="190" t="s">
        <v>1398</v>
      </c>
      <c r="I2034" s="190" t="s">
        <v>1449</v>
      </c>
      <c r="J2034" s="379"/>
    </row>
    <row r="2035" spans="1:10" ht="15" customHeight="1" x14ac:dyDescent="0.25">
      <c r="A2035" s="430">
        <v>351</v>
      </c>
      <c r="B2035" s="26" t="s">
        <v>8653</v>
      </c>
      <c r="C2035" s="74" t="s">
        <v>793</v>
      </c>
      <c r="D2035" s="74" t="s">
        <v>788</v>
      </c>
      <c r="E2035" s="186" t="s">
        <v>5743</v>
      </c>
      <c r="F2035" s="405">
        <v>1.5</v>
      </c>
      <c r="G2035" s="405">
        <v>3</v>
      </c>
      <c r="H2035" s="331" t="s">
        <v>45</v>
      </c>
      <c r="I2035" s="74" t="s">
        <v>8406</v>
      </c>
      <c r="J2035" s="379"/>
    </row>
    <row r="2036" spans="1:10" ht="15" customHeight="1" x14ac:dyDescent="0.25">
      <c r="A2036" s="375">
        <v>352</v>
      </c>
      <c r="B2036" s="26" t="s">
        <v>8654</v>
      </c>
      <c r="C2036" s="74" t="s">
        <v>791</v>
      </c>
      <c r="D2036" s="74" t="s">
        <v>788</v>
      </c>
      <c r="E2036" s="186" t="s">
        <v>5743</v>
      </c>
      <c r="F2036" s="405">
        <v>0.45</v>
      </c>
      <c r="G2036" s="405">
        <v>0.9</v>
      </c>
      <c r="H2036" s="190" t="s">
        <v>1398</v>
      </c>
      <c r="I2036" s="71" t="s">
        <v>1486</v>
      </c>
      <c r="J2036" s="379"/>
    </row>
    <row r="2037" spans="1:10" ht="15" customHeight="1" x14ac:dyDescent="0.25">
      <c r="A2037" s="430">
        <v>353</v>
      </c>
      <c r="B2037" s="26" t="s">
        <v>1849</v>
      </c>
      <c r="C2037" s="74" t="s">
        <v>791</v>
      </c>
      <c r="D2037" s="74" t="s">
        <v>788</v>
      </c>
      <c r="E2037" s="186" t="s">
        <v>5743</v>
      </c>
      <c r="F2037" s="405">
        <v>1.5</v>
      </c>
      <c r="G2037" s="405">
        <v>3</v>
      </c>
      <c r="H2037" s="190" t="s">
        <v>1398</v>
      </c>
      <c r="I2037" s="71" t="s">
        <v>3713</v>
      </c>
      <c r="J2037" s="379"/>
    </row>
    <row r="2038" spans="1:10" ht="15" customHeight="1" x14ac:dyDescent="0.25">
      <c r="A2038" s="430">
        <v>354</v>
      </c>
      <c r="B2038" s="26" t="s">
        <v>8655</v>
      </c>
      <c r="C2038" s="74" t="s">
        <v>791</v>
      </c>
      <c r="D2038" s="74" t="s">
        <v>788</v>
      </c>
      <c r="E2038" s="186" t="s">
        <v>5743</v>
      </c>
      <c r="F2038" s="405">
        <v>0.9</v>
      </c>
      <c r="G2038" s="405">
        <v>1.8</v>
      </c>
      <c r="H2038" s="190" t="s">
        <v>1398</v>
      </c>
      <c r="I2038" s="74" t="s">
        <v>1486</v>
      </c>
      <c r="J2038" s="379"/>
    </row>
    <row r="2039" spans="1:10" ht="15" customHeight="1" x14ac:dyDescent="0.25">
      <c r="A2039" s="375">
        <v>355</v>
      </c>
      <c r="B2039" s="26" t="s">
        <v>8656</v>
      </c>
      <c r="C2039" s="74" t="s">
        <v>793</v>
      </c>
      <c r="D2039" s="74" t="s">
        <v>788</v>
      </c>
      <c r="E2039" s="186" t="s">
        <v>5743</v>
      </c>
      <c r="F2039" s="405">
        <v>1.8</v>
      </c>
      <c r="G2039" s="405">
        <v>3.6</v>
      </c>
      <c r="H2039" s="190" t="s">
        <v>1398</v>
      </c>
      <c r="I2039" s="138" t="s">
        <v>1400</v>
      </c>
      <c r="J2039" s="379"/>
    </row>
    <row r="2040" spans="1:10" ht="15" customHeight="1" x14ac:dyDescent="0.25">
      <c r="A2040" s="430">
        <v>356</v>
      </c>
      <c r="B2040" s="26" t="s">
        <v>3772</v>
      </c>
      <c r="C2040" s="74" t="s">
        <v>791</v>
      </c>
      <c r="D2040" s="74" t="s">
        <v>788</v>
      </c>
      <c r="E2040" s="186" t="s">
        <v>5743</v>
      </c>
      <c r="F2040" s="405">
        <v>1.3</v>
      </c>
      <c r="G2040" s="405">
        <v>2.6</v>
      </c>
      <c r="H2040" s="190" t="s">
        <v>1398</v>
      </c>
      <c r="I2040" s="190" t="s">
        <v>1449</v>
      </c>
      <c r="J2040" s="379"/>
    </row>
    <row r="2041" spans="1:10" ht="15" customHeight="1" x14ac:dyDescent="0.25">
      <c r="A2041" s="430">
        <v>357</v>
      </c>
      <c r="B2041" s="26" t="s">
        <v>8657</v>
      </c>
      <c r="C2041" s="74" t="s">
        <v>791</v>
      </c>
      <c r="D2041" s="74" t="s">
        <v>788</v>
      </c>
      <c r="E2041" s="186" t="s">
        <v>5743</v>
      </c>
      <c r="F2041" s="405">
        <v>0.22</v>
      </c>
      <c r="G2041" s="405">
        <v>0.44</v>
      </c>
      <c r="H2041" s="190" t="s">
        <v>1398</v>
      </c>
      <c r="I2041" s="190" t="s">
        <v>1449</v>
      </c>
      <c r="J2041" s="379"/>
    </row>
    <row r="2042" spans="1:10" ht="15" customHeight="1" x14ac:dyDescent="0.25">
      <c r="A2042" s="375">
        <v>358</v>
      </c>
      <c r="B2042" s="26" t="s">
        <v>8658</v>
      </c>
      <c r="C2042" s="74" t="s">
        <v>791</v>
      </c>
      <c r="D2042" s="74" t="s">
        <v>788</v>
      </c>
      <c r="E2042" s="186" t="s">
        <v>5743</v>
      </c>
      <c r="F2042" s="405">
        <v>0.22</v>
      </c>
      <c r="G2042" s="405">
        <v>0.44</v>
      </c>
      <c r="H2042" s="190" t="s">
        <v>1398</v>
      </c>
      <c r="I2042" s="190" t="s">
        <v>1449</v>
      </c>
      <c r="J2042" s="379"/>
    </row>
    <row r="2043" spans="1:10" ht="15" customHeight="1" x14ac:dyDescent="0.25">
      <c r="A2043" s="430">
        <v>359</v>
      </c>
      <c r="B2043" s="26" t="s">
        <v>8659</v>
      </c>
      <c r="C2043" s="74" t="s">
        <v>791</v>
      </c>
      <c r="D2043" s="74" t="s">
        <v>788</v>
      </c>
      <c r="E2043" s="186" t="s">
        <v>5743</v>
      </c>
      <c r="F2043" s="405">
        <v>0.4</v>
      </c>
      <c r="G2043" s="405">
        <v>0.8</v>
      </c>
      <c r="H2043" s="190" t="s">
        <v>1398</v>
      </c>
      <c r="I2043" s="138" t="s">
        <v>1417</v>
      </c>
      <c r="J2043" s="379"/>
    </row>
    <row r="2044" spans="1:10" ht="15" customHeight="1" x14ac:dyDescent="0.25">
      <c r="A2044" s="430">
        <v>360</v>
      </c>
      <c r="B2044" s="26" t="s">
        <v>8660</v>
      </c>
      <c r="C2044" s="74" t="s">
        <v>793</v>
      </c>
      <c r="D2044" s="74" t="s">
        <v>788</v>
      </c>
      <c r="E2044" s="186" t="s">
        <v>5743</v>
      </c>
      <c r="F2044" s="405">
        <v>0.4</v>
      </c>
      <c r="G2044" s="405">
        <v>0.8</v>
      </c>
      <c r="H2044" s="190" t="s">
        <v>1398</v>
      </c>
      <c r="I2044" s="71" t="s">
        <v>1659</v>
      </c>
      <c r="J2044" s="379"/>
    </row>
    <row r="2045" spans="1:10" ht="15" customHeight="1" x14ac:dyDescent="0.25">
      <c r="A2045" s="375">
        <v>361</v>
      </c>
      <c r="B2045" s="26" t="s">
        <v>8661</v>
      </c>
      <c r="C2045" s="74" t="s">
        <v>793</v>
      </c>
      <c r="D2045" s="74" t="s">
        <v>788</v>
      </c>
      <c r="E2045" s="186" t="s">
        <v>5743</v>
      </c>
      <c r="F2045" s="405">
        <v>1.9</v>
      </c>
      <c r="G2045" s="405">
        <v>3.8</v>
      </c>
      <c r="H2045" s="190" t="s">
        <v>1398</v>
      </c>
      <c r="I2045" s="71" t="s">
        <v>1659</v>
      </c>
      <c r="J2045" s="379"/>
    </row>
    <row r="2046" spans="1:10" ht="30" customHeight="1" x14ac:dyDescent="0.25">
      <c r="A2046" s="430">
        <v>362</v>
      </c>
      <c r="B2046" s="26" t="s">
        <v>8662</v>
      </c>
      <c r="C2046" s="74" t="s">
        <v>793</v>
      </c>
      <c r="D2046" s="74" t="s">
        <v>788</v>
      </c>
      <c r="E2046" s="186" t="s">
        <v>5743</v>
      </c>
      <c r="F2046" s="405">
        <v>0.8</v>
      </c>
      <c r="G2046" s="405">
        <v>3.2</v>
      </c>
      <c r="H2046" s="74" t="s">
        <v>29</v>
      </c>
      <c r="I2046" s="74" t="s">
        <v>8468</v>
      </c>
      <c r="J2046" s="379"/>
    </row>
    <row r="2047" spans="1:10" ht="15" customHeight="1" x14ac:dyDescent="0.25">
      <c r="A2047" s="430">
        <v>363</v>
      </c>
      <c r="B2047" s="26" t="s">
        <v>3667</v>
      </c>
      <c r="C2047" s="74" t="s">
        <v>791</v>
      </c>
      <c r="D2047" s="74" t="s">
        <v>788</v>
      </c>
      <c r="E2047" s="186" t="s">
        <v>5743</v>
      </c>
      <c r="F2047" s="405">
        <v>1.7</v>
      </c>
      <c r="G2047" s="405">
        <v>3.4</v>
      </c>
      <c r="H2047" s="190" t="s">
        <v>1398</v>
      </c>
      <c r="I2047" s="74" t="s">
        <v>1486</v>
      </c>
      <c r="J2047" s="379"/>
    </row>
    <row r="2048" spans="1:10" ht="15" customHeight="1" x14ac:dyDescent="0.25">
      <c r="A2048" s="375">
        <v>364</v>
      </c>
      <c r="B2048" s="26" t="s">
        <v>8663</v>
      </c>
      <c r="C2048" s="74" t="s">
        <v>787</v>
      </c>
      <c r="D2048" s="74" t="s">
        <v>788</v>
      </c>
      <c r="E2048" s="186" t="s">
        <v>5743</v>
      </c>
      <c r="F2048" s="405">
        <v>0.28000000000000003</v>
      </c>
      <c r="G2048" s="405">
        <v>0.56000000000000005</v>
      </c>
      <c r="H2048" s="190" t="s">
        <v>1398</v>
      </c>
      <c r="I2048" s="138" t="s">
        <v>1400</v>
      </c>
      <c r="J2048" s="379"/>
    </row>
    <row r="2049" spans="1:10" ht="15" customHeight="1" x14ac:dyDescent="0.25">
      <c r="A2049" s="430">
        <v>365</v>
      </c>
      <c r="B2049" s="26" t="s">
        <v>8664</v>
      </c>
      <c r="C2049" s="74" t="s">
        <v>787</v>
      </c>
      <c r="D2049" s="74" t="s">
        <v>788</v>
      </c>
      <c r="E2049" s="186" t="s">
        <v>5743</v>
      </c>
      <c r="F2049" s="405">
        <v>0.14000000000000001</v>
      </c>
      <c r="G2049" s="405">
        <v>0.28000000000000003</v>
      </c>
      <c r="H2049" s="190" t="s">
        <v>1398</v>
      </c>
      <c r="I2049" s="71" t="s">
        <v>1659</v>
      </c>
      <c r="J2049" s="379"/>
    </row>
    <row r="2050" spans="1:10" ht="15" customHeight="1" x14ac:dyDescent="0.25">
      <c r="A2050" s="430">
        <v>366</v>
      </c>
      <c r="B2050" s="26" t="s">
        <v>8665</v>
      </c>
      <c r="C2050" s="74" t="s">
        <v>793</v>
      </c>
      <c r="D2050" s="74" t="s">
        <v>788</v>
      </c>
      <c r="E2050" s="186" t="s">
        <v>5743</v>
      </c>
      <c r="F2050" s="405">
        <v>0.4</v>
      </c>
      <c r="G2050" s="405">
        <v>0.8</v>
      </c>
      <c r="H2050" s="190" t="s">
        <v>1398</v>
      </c>
      <c r="I2050" s="138" t="s">
        <v>1400</v>
      </c>
      <c r="J2050" s="379"/>
    </row>
    <row r="2051" spans="1:10" ht="15" customHeight="1" x14ac:dyDescent="0.25">
      <c r="A2051" s="375">
        <v>367</v>
      </c>
      <c r="B2051" s="26" t="s">
        <v>8666</v>
      </c>
      <c r="C2051" s="74" t="s">
        <v>793</v>
      </c>
      <c r="D2051" s="74" t="s">
        <v>788</v>
      </c>
      <c r="E2051" s="186" t="s">
        <v>5743</v>
      </c>
      <c r="F2051" s="405">
        <v>0.14000000000000001</v>
      </c>
      <c r="G2051" s="405">
        <v>0.28000000000000003</v>
      </c>
      <c r="H2051" s="190" t="s">
        <v>1398</v>
      </c>
      <c r="I2051" s="138" t="s">
        <v>1400</v>
      </c>
      <c r="J2051" s="379"/>
    </row>
    <row r="2052" spans="1:10" ht="15" customHeight="1" x14ac:dyDescent="0.25">
      <c r="A2052" s="430">
        <v>368</v>
      </c>
      <c r="B2052" s="26" t="s">
        <v>8667</v>
      </c>
      <c r="C2052" s="74" t="s">
        <v>791</v>
      </c>
      <c r="D2052" s="74" t="s">
        <v>788</v>
      </c>
      <c r="E2052" s="186" t="s">
        <v>5743</v>
      </c>
      <c r="F2052" s="405">
        <v>0.52</v>
      </c>
      <c r="G2052" s="405">
        <v>1.04</v>
      </c>
      <c r="H2052" s="190" t="s">
        <v>1398</v>
      </c>
      <c r="I2052" s="71" t="s">
        <v>1659</v>
      </c>
      <c r="J2052" s="379"/>
    </row>
    <row r="2053" spans="1:10" ht="15" customHeight="1" x14ac:dyDescent="0.25">
      <c r="A2053" s="430">
        <v>369</v>
      </c>
      <c r="B2053" s="26" t="s">
        <v>8668</v>
      </c>
      <c r="C2053" s="74" t="s">
        <v>791</v>
      </c>
      <c r="D2053" s="74" t="s">
        <v>788</v>
      </c>
      <c r="E2053" s="186" t="s">
        <v>5743</v>
      </c>
      <c r="F2053" s="405">
        <v>1</v>
      </c>
      <c r="G2053" s="405">
        <v>2</v>
      </c>
      <c r="H2053" s="190" t="s">
        <v>1398</v>
      </c>
      <c r="I2053" s="71" t="s">
        <v>1659</v>
      </c>
      <c r="J2053" s="379"/>
    </row>
    <row r="2054" spans="1:10" ht="15" customHeight="1" x14ac:dyDescent="0.25">
      <c r="A2054" s="375">
        <v>370</v>
      </c>
      <c r="B2054" s="26" t="s">
        <v>8669</v>
      </c>
      <c r="C2054" s="74" t="s">
        <v>791</v>
      </c>
      <c r="D2054" s="74" t="s">
        <v>788</v>
      </c>
      <c r="E2054" s="186" t="s">
        <v>5743</v>
      </c>
      <c r="F2054" s="405">
        <v>0.5</v>
      </c>
      <c r="G2054" s="405">
        <v>1</v>
      </c>
      <c r="H2054" s="331">
        <v>0</v>
      </c>
      <c r="I2054" s="74">
        <v>0</v>
      </c>
      <c r="J2054" s="379" t="s">
        <v>6905</v>
      </c>
    </row>
    <row r="2055" spans="1:10" ht="15" customHeight="1" x14ac:dyDescent="0.25">
      <c r="A2055" s="430">
        <v>371</v>
      </c>
      <c r="B2055" s="26" t="s">
        <v>8670</v>
      </c>
      <c r="C2055" s="74" t="s">
        <v>791</v>
      </c>
      <c r="D2055" s="74" t="s">
        <v>788</v>
      </c>
      <c r="E2055" s="186" t="s">
        <v>5743</v>
      </c>
      <c r="F2055" s="405">
        <v>0.6</v>
      </c>
      <c r="G2055" s="405">
        <v>1.2</v>
      </c>
      <c r="H2055" s="190" t="s">
        <v>1398</v>
      </c>
      <c r="I2055" s="71" t="s">
        <v>1659</v>
      </c>
      <c r="J2055" s="379"/>
    </row>
    <row r="2056" spans="1:10" ht="45" customHeight="1" x14ac:dyDescent="0.25">
      <c r="A2056" s="430">
        <v>372</v>
      </c>
      <c r="B2056" s="26" t="s">
        <v>8671</v>
      </c>
      <c r="C2056" s="74" t="s">
        <v>793</v>
      </c>
      <c r="D2056" s="74" t="s">
        <v>788</v>
      </c>
      <c r="E2056" s="186" t="s">
        <v>5743</v>
      </c>
      <c r="F2056" s="405">
        <v>0.49</v>
      </c>
      <c r="G2056" s="405">
        <v>0.98</v>
      </c>
      <c r="H2056" s="190" t="s">
        <v>1398</v>
      </c>
      <c r="I2056" s="71" t="s">
        <v>3713</v>
      </c>
      <c r="J2056" s="379"/>
    </row>
    <row r="2057" spans="1:10" ht="15" customHeight="1" x14ac:dyDescent="0.25">
      <c r="A2057" s="375">
        <v>373</v>
      </c>
      <c r="B2057" s="26" t="s">
        <v>3728</v>
      </c>
      <c r="C2057" s="74" t="s">
        <v>828</v>
      </c>
      <c r="D2057" s="74" t="s">
        <v>788</v>
      </c>
      <c r="E2057" s="186" t="s">
        <v>5743</v>
      </c>
      <c r="F2057" s="405">
        <v>0.26</v>
      </c>
      <c r="G2057" s="405">
        <v>0.52</v>
      </c>
      <c r="H2057" s="190" t="s">
        <v>1398</v>
      </c>
      <c r="I2057" s="74" t="s">
        <v>1486</v>
      </c>
      <c r="J2057" s="379"/>
    </row>
    <row r="2058" spans="1:10" ht="60" customHeight="1" x14ac:dyDescent="0.25">
      <c r="A2058" s="430">
        <v>374</v>
      </c>
      <c r="B2058" s="26" t="s">
        <v>8672</v>
      </c>
      <c r="C2058" s="74" t="s">
        <v>791</v>
      </c>
      <c r="D2058" s="74" t="s">
        <v>788</v>
      </c>
      <c r="E2058" s="186" t="s">
        <v>5743</v>
      </c>
      <c r="F2058" s="405">
        <v>0.375</v>
      </c>
      <c r="G2058" s="405">
        <v>0.75</v>
      </c>
      <c r="H2058" s="190" t="s">
        <v>1398</v>
      </c>
      <c r="I2058" s="71" t="s">
        <v>3713</v>
      </c>
      <c r="J2058" s="379"/>
    </row>
    <row r="2059" spans="1:10" ht="15" customHeight="1" x14ac:dyDescent="0.25">
      <c r="A2059" s="430">
        <v>375</v>
      </c>
      <c r="B2059" s="26" t="s">
        <v>8673</v>
      </c>
      <c r="C2059" s="74" t="s">
        <v>791</v>
      </c>
      <c r="D2059" s="74" t="s">
        <v>788</v>
      </c>
      <c r="E2059" s="186" t="s">
        <v>5743</v>
      </c>
      <c r="F2059" s="405">
        <v>0.5</v>
      </c>
      <c r="G2059" s="405">
        <v>1</v>
      </c>
      <c r="H2059" s="190" t="s">
        <v>1398</v>
      </c>
      <c r="I2059" s="138" t="s">
        <v>1417</v>
      </c>
      <c r="J2059" s="379"/>
    </row>
    <row r="2060" spans="1:10" ht="45" customHeight="1" x14ac:dyDescent="0.25">
      <c r="A2060" s="375">
        <v>376</v>
      </c>
      <c r="B2060" s="26" t="s">
        <v>8674</v>
      </c>
      <c r="C2060" s="74" t="s">
        <v>791</v>
      </c>
      <c r="D2060" s="74" t="s">
        <v>788</v>
      </c>
      <c r="E2060" s="186" t="s">
        <v>5743</v>
      </c>
      <c r="F2060" s="405">
        <v>0.2</v>
      </c>
      <c r="G2060" s="405">
        <v>0.4</v>
      </c>
      <c r="H2060" s="190" t="s">
        <v>1398</v>
      </c>
      <c r="I2060" s="190" t="s">
        <v>1449</v>
      </c>
      <c r="J2060" s="379"/>
    </row>
    <row r="2061" spans="1:10" ht="15" customHeight="1" x14ac:dyDescent="0.25">
      <c r="A2061" s="430">
        <v>377</v>
      </c>
      <c r="B2061" s="26" t="s">
        <v>8675</v>
      </c>
      <c r="C2061" s="74" t="s">
        <v>791</v>
      </c>
      <c r="D2061" s="74" t="s">
        <v>788</v>
      </c>
      <c r="E2061" s="186" t="s">
        <v>5743</v>
      </c>
      <c r="F2061" s="405">
        <v>0.9</v>
      </c>
      <c r="G2061" s="405">
        <v>1.8</v>
      </c>
      <c r="H2061" s="190" t="s">
        <v>1398</v>
      </c>
      <c r="I2061" s="190" t="s">
        <v>1449</v>
      </c>
      <c r="J2061" s="379"/>
    </row>
    <row r="2062" spans="1:10" ht="15" customHeight="1" x14ac:dyDescent="0.25">
      <c r="A2062" s="430">
        <v>378</v>
      </c>
      <c r="B2062" s="26" t="s">
        <v>8676</v>
      </c>
      <c r="C2062" s="74" t="s">
        <v>791</v>
      </c>
      <c r="D2062" s="74" t="s">
        <v>788</v>
      </c>
      <c r="E2062" s="186" t="s">
        <v>5743</v>
      </c>
      <c r="F2062" s="405">
        <v>0.55000000000000004</v>
      </c>
      <c r="G2062" s="405">
        <v>1.1000000000000001</v>
      </c>
      <c r="H2062" s="190" t="s">
        <v>1398</v>
      </c>
      <c r="I2062" s="71" t="s">
        <v>1659</v>
      </c>
      <c r="J2062" s="379"/>
    </row>
    <row r="2063" spans="1:10" ht="15" customHeight="1" x14ac:dyDescent="0.25">
      <c r="A2063" s="375">
        <v>379</v>
      </c>
      <c r="B2063" s="26" t="s">
        <v>8677</v>
      </c>
      <c r="C2063" s="74" t="s">
        <v>791</v>
      </c>
      <c r="D2063" s="74" t="s">
        <v>788</v>
      </c>
      <c r="E2063" s="186" t="s">
        <v>5743</v>
      </c>
      <c r="F2063" s="405">
        <v>0.24</v>
      </c>
      <c r="G2063" s="405">
        <v>0.48</v>
      </c>
      <c r="H2063" s="190" t="s">
        <v>1398</v>
      </c>
      <c r="I2063" s="138" t="s">
        <v>1659</v>
      </c>
      <c r="J2063" s="379"/>
    </row>
    <row r="2064" spans="1:10" ht="30" customHeight="1" x14ac:dyDescent="0.25">
      <c r="A2064" s="430">
        <v>380</v>
      </c>
      <c r="B2064" s="26" t="s">
        <v>8678</v>
      </c>
      <c r="C2064" s="74" t="s">
        <v>793</v>
      </c>
      <c r="D2064" s="74" t="s">
        <v>788</v>
      </c>
      <c r="E2064" s="186" t="s">
        <v>5743</v>
      </c>
      <c r="F2064" s="405">
        <v>0.08</v>
      </c>
      <c r="G2064" s="405">
        <v>0.16</v>
      </c>
      <c r="H2064" s="190" t="s">
        <v>1398</v>
      </c>
      <c r="I2064" s="71" t="s">
        <v>1659</v>
      </c>
      <c r="J2064" s="379"/>
    </row>
    <row r="2065" spans="1:10" ht="45" customHeight="1" x14ac:dyDescent="0.25">
      <c r="A2065" s="430">
        <v>381</v>
      </c>
      <c r="B2065" s="26" t="s">
        <v>8679</v>
      </c>
      <c r="C2065" s="74" t="s">
        <v>793</v>
      </c>
      <c r="D2065" s="74" t="s">
        <v>788</v>
      </c>
      <c r="E2065" s="186" t="s">
        <v>5743</v>
      </c>
      <c r="F2065" s="405">
        <v>4</v>
      </c>
      <c r="G2065" s="405">
        <v>8</v>
      </c>
      <c r="H2065" s="190" t="s">
        <v>1398</v>
      </c>
      <c r="I2065" s="138" t="s">
        <v>1400</v>
      </c>
      <c r="J2065" s="379"/>
    </row>
    <row r="2066" spans="1:10" ht="15" customHeight="1" x14ac:dyDescent="0.25">
      <c r="A2066" s="375">
        <v>382</v>
      </c>
      <c r="B2066" s="26" t="s">
        <v>8680</v>
      </c>
      <c r="C2066" s="74" t="s">
        <v>793</v>
      </c>
      <c r="D2066" s="74" t="s">
        <v>788</v>
      </c>
      <c r="E2066" s="186" t="s">
        <v>5743</v>
      </c>
      <c r="F2066" s="405">
        <v>0.1</v>
      </c>
      <c r="G2066" s="405">
        <v>0.2</v>
      </c>
      <c r="H2066" s="190" t="s">
        <v>1398</v>
      </c>
      <c r="I2066" s="138" t="s">
        <v>1400</v>
      </c>
      <c r="J2066" s="379"/>
    </row>
    <row r="2067" spans="1:10" ht="15" customHeight="1" x14ac:dyDescent="0.25">
      <c r="A2067" s="430">
        <v>383</v>
      </c>
      <c r="B2067" s="26" t="s">
        <v>8681</v>
      </c>
      <c r="C2067" s="74" t="s">
        <v>791</v>
      </c>
      <c r="D2067" s="74" t="s">
        <v>788</v>
      </c>
      <c r="E2067" s="186" t="s">
        <v>5743</v>
      </c>
      <c r="F2067" s="405">
        <v>0.05</v>
      </c>
      <c r="G2067" s="405">
        <v>0.1</v>
      </c>
      <c r="H2067" s="190" t="s">
        <v>1398</v>
      </c>
      <c r="I2067" s="138" t="s">
        <v>1417</v>
      </c>
      <c r="J2067" s="379"/>
    </row>
    <row r="2068" spans="1:10" ht="15" customHeight="1" x14ac:dyDescent="0.25">
      <c r="A2068" s="430">
        <v>384</v>
      </c>
      <c r="B2068" s="26" t="s">
        <v>8682</v>
      </c>
      <c r="C2068" s="74" t="s">
        <v>791</v>
      </c>
      <c r="D2068" s="74" t="s">
        <v>788</v>
      </c>
      <c r="E2068" s="186" t="s">
        <v>5743</v>
      </c>
      <c r="F2068" s="405">
        <v>0.2</v>
      </c>
      <c r="G2068" s="405">
        <v>0.4</v>
      </c>
      <c r="H2068" s="190" t="s">
        <v>1398</v>
      </c>
      <c r="I2068" s="138" t="s">
        <v>1417</v>
      </c>
      <c r="J2068" s="379"/>
    </row>
    <row r="2069" spans="1:10" ht="15" customHeight="1" x14ac:dyDescent="0.25">
      <c r="A2069" s="375">
        <v>385</v>
      </c>
      <c r="B2069" s="26" t="s">
        <v>8683</v>
      </c>
      <c r="C2069" s="74" t="s">
        <v>791</v>
      </c>
      <c r="D2069" s="74" t="s">
        <v>788</v>
      </c>
      <c r="E2069" s="186" t="s">
        <v>5743</v>
      </c>
      <c r="F2069" s="405">
        <v>0.9</v>
      </c>
      <c r="G2069" s="405">
        <v>1.8</v>
      </c>
      <c r="H2069" s="190" t="s">
        <v>1398</v>
      </c>
      <c r="I2069" s="138" t="s">
        <v>1417</v>
      </c>
      <c r="J2069" s="379"/>
    </row>
    <row r="2070" spans="1:10" ht="30" customHeight="1" x14ac:dyDescent="0.25">
      <c r="A2070" s="430">
        <v>386</v>
      </c>
      <c r="B2070" s="26" t="s">
        <v>8684</v>
      </c>
      <c r="C2070" s="74" t="s">
        <v>793</v>
      </c>
      <c r="D2070" s="74" t="s">
        <v>788</v>
      </c>
      <c r="E2070" s="186" t="s">
        <v>5743</v>
      </c>
      <c r="F2070" s="405">
        <v>1.3</v>
      </c>
      <c r="G2070" s="405">
        <v>5.2</v>
      </c>
      <c r="H2070" s="74" t="s">
        <v>29</v>
      </c>
      <c r="I2070" s="74" t="s">
        <v>8685</v>
      </c>
      <c r="J2070" s="379"/>
    </row>
    <row r="2071" spans="1:10" ht="30" customHeight="1" x14ac:dyDescent="0.25">
      <c r="A2071" s="430">
        <v>387</v>
      </c>
      <c r="B2071" s="26" t="s">
        <v>8686</v>
      </c>
      <c r="C2071" s="74" t="s">
        <v>793</v>
      </c>
      <c r="D2071" s="74" t="s">
        <v>788</v>
      </c>
      <c r="E2071" s="186" t="s">
        <v>5743</v>
      </c>
      <c r="F2071" s="405">
        <v>0.30499999999999999</v>
      </c>
      <c r="G2071" s="405">
        <v>0.61</v>
      </c>
      <c r="H2071" s="190" t="s">
        <v>1398</v>
      </c>
      <c r="I2071" s="138" t="s">
        <v>1400</v>
      </c>
      <c r="J2071" s="379"/>
    </row>
    <row r="2072" spans="1:10" ht="15" customHeight="1" x14ac:dyDescent="0.25">
      <c r="A2072" s="375">
        <v>388</v>
      </c>
      <c r="B2072" s="26" t="s">
        <v>819</v>
      </c>
      <c r="C2072" s="74" t="s">
        <v>793</v>
      </c>
      <c r="D2072" s="74" t="s">
        <v>788</v>
      </c>
      <c r="E2072" s="186" t="s">
        <v>5743</v>
      </c>
      <c r="F2072" s="405">
        <v>0.26</v>
      </c>
      <c r="G2072" s="405">
        <v>0.52</v>
      </c>
      <c r="H2072" s="190" t="s">
        <v>1398</v>
      </c>
      <c r="I2072" s="71" t="s">
        <v>1659</v>
      </c>
      <c r="J2072" s="379"/>
    </row>
    <row r="2073" spans="1:10" ht="15" customHeight="1" x14ac:dyDescent="0.25">
      <c r="A2073" s="430">
        <v>389</v>
      </c>
      <c r="B2073" s="26" t="s">
        <v>8687</v>
      </c>
      <c r="C2073" s="74" t="s">
        <v>793</v>
      </c>
      <c r="D2073" s="74" t="s">
        <v>788</v>
      </c>
      <c r="E2073" s="186" t="s">
        <v>5743</v>
      </c>
      <c r="F2073" s="405">
        <v>0.04</v>
      </c>
      <c r="G2073" s="405">
        <v>0.08</v>
      </c>
      <c r="H2073" s="190" t="s">
        <v>1398</v>
      </c>
      <c r="I2073" s="71" t="s">
        <v>1659</v>
      </c>
      <c r="J2073" s="379"/>
    </row>
    <row r="2074" spans="1:10" ht="15" customHeight="1" x14ac:dyDescent="0.25">
      <c r="A2074" s="430">
        <v>390</v>
      </c>
      <c r="B2074" s="26" t="s">
        <v>8688</v>
      </c>
      <c r="C2074" s="74" t="s">
        <v>791</v>
      </c>
      <c r="D2074" s="74" t="s">
        <v>788</v>
      </c>
      <c r="E2074" s="186" t="s">
        <v>5743</v>
      </c>
      <c r="F2074" s="405">
        <v>0.56000000000000005</v>
      </c>
      <c r="G2074" s="405">
        <v>1.1200000000000001</v>
      </c>
      <c r="H2074" s="190" t="s">
        <v>1398</v>
      </c>
      <c r="I2074" s="71" t="s">
        <v>1486</v>
      </c>
      <c r="J2074" s="379"/>
    </row>
    <row r="2075" spans="1:10" ht="30" customHeight="1" x14ac:dyDescent="0.25">
      <c r="A2075" s="375">
        <v>391</v>
      </c>
      <c r="B2075" s="26" t="s">
        <v>8689</v>
      </c>
      <c r="C2075" s="74" t="s">
        <v>791</v>
      </c>
      <c r="D2075" s="74" t="s">
        <v>788</v>
      </c>
      <c r="E2075" s="186" t="s">
        <v>5743</v>
      </c>
      <c r="F2075" s="405">
        <v>0.6</v>
      </c>
      <c r="G2075" s="405">
        <v>1.2</v>
      </c>
      <c r="H2075" s="190" t="s">
        <v>1398</v>
      </c>
      <c r="I2075" s="74" t="s">
        <v>1486</v>
      </c>
      <c r="J2075" s="406"/>
    </row>
    <row r="2076" spans="1:10" ht="15" customHeight="1" x14ac:dyDescent="0.25">
      <c r="A2076" s="430">
        <v>392</v>
      </c>
      <c r="B2076" s="26" t="s">
        <v>8690</v>
      </c>
      <c r="C2076" s="74" t="s">
        <v>828</v>
      </c>
      <c r="D2076" s="74" t="s">
        <v>788</v>
      </c>
      <c r="E2076" s="186" t="s">
        <v>5743</v>
      </c>
      <c r="F2076" s="405">
        <v>0.33</v>
      </c>
      <c r="G2076" s="405">
        <v>0.66</v>
      </c>
      <c r="H2076" s="190" t="s">
        <v>1398</v>
      </c>
      <c r="I2076" s="71" t="s">
        <v>1486</v>
      </c>
      <c r="J2076" s="379"/>
    </row>
    <row r="2077" spans="1:10" ht="15" customHeight="1" x14ac:dyDescent="0.25">
      <c r="A2077" s="430">
        <v>393</v>
      </c>
      <c r="B2077" s="26" t="s">
        <v>8691</v>
      </c>
      <c r="C2077" s="74" t="s">
        <v>791</v>
      </c>
      <c r="D2077" s="74" t="s">
        <v>788</v>
      </c>
      <c r="E2077" s="186" t="s">
        <v>5743</v>
      </c>
      <c r="F2077" s="405">
        <v>0.8</v>
      </c>
      <c r="G2077" s="405">
        <v>1.6</v>
      </c>
      <c r="H2077" s="190" t="s">
        <v>1398</v>
      </c>
      <c r="I2077" s="71" t="s">
        <v>3713</v>
      </c>
      <c r="J2077" s="379"/>
    </row>
    <row r="2078" spans="1:10" ht="15" customHeight="1" x14ac:dyDescent="0.25">
      <c r="A2078" s="375">
        <v>394</v>
      </c>
      <c r="B2078" s="26" t="s">
        <v>8692</v>
      </c>
      <c r="C2078" s="74" t="s">
        <v>791</v>
      </c>
      <c r="D2078" s="74" t="s">
        <v>788</v>
      </c>
      <c r="E2078" s="186" t="s">
        <v>5743</v>
      </c>
      <c r="F2078" s="405">
        <v>1.1000000000000001</v>
      </c>
      <c r="G2078" s="405">
        <v>2.2000000000000002</v>
      </c>
      <c r="H2078" s="74" t="s">
        <v>45</v>
      </c>
      <c r="I2078" s="74" t="s">
        <v>4685</v>
      </c>
      <c r="J2078" s="379"/>
    </row>
    <row r="2079" spans="1:10" ht="15" customHeight="1" x14ac:dyDescent="0.25">
      <c r="A2079" s="430">
        <v>395</v>
      </c>
      <c r="B2079" s="26" t="s">
        <v>8693</v>
      </c>
      <c r="C2079" s="74" t="s">
        <v>791</v>
      </c>
      <c r="D2079" s="74" t="s">
        <v>788</v>
      </c>
      <c r="E2079" s="186" t="s">
        <v>5743</v>
      </c>
      <c r="F2079" s="405">
        <v>0.32</v>
      </c>
      <c r="G2079" s="405">
        <v>0.64</v>
      </c>
      <c r="H2079" s="190" t="s">
        <v>1398</v>
      </c>
      <c r="I2079" s="190" t="s">
        <v>1449</v>
      </c>
      <c r="J2079" s="379"/>
    </row>
    <row r="2080" spans="1:10" ht="15" customHeight="1" x14ac:dyDescent="0.25">
      <c r="A2080" s="430">
        <v>396</v>
      </c>
      <c r="B2080" s="26" t="s">
        <v>8694</v>
      </c>
      <c r="C2080" s="74" t="s">
        <v>791</v>
      </c>
      <c r="D2080" s="74" t="s">
        <v>788</v>
      </c>
      <c r="E2080" s="186" t="s">
        <v>5743</v>
      </c>
      <c r="F2080" s="405">
        <v>1.25</v>
      </c>
      <c r="G2080" s="405">
        <v>2.5</v>
      </c>
      <c r="H2080" s="190" t="s">
        <v>1398</v>
      </c>
      <c r="I2080" s="190" t="s">
        <v>1449</v>
      </c>
      <c r="J2080" s="379"/>
    </row>
    <row r="2081" spans="1:10" ht="15" customHeight="1" x14ac:dyDescent="0.25">
      <c r="A2081" s="375">
        <v>397</v>
      </c>
      <c r="B2081" s="26" t="s">
        <v>8695</v>
      </c>
      <c r="C2081" s="74" t="s">
        <v>791</v>
      </c>
      <c r="D2081" s="74" t="s">
        <v>788</v>
      </c>
      <c r="E2081" s="186" t="s">
        <v>5743</v>
      </c>
      <c r="F2081" s="405">
        <v>1</v>
      </c>
      <c r="G2081" s="405">
        <v>2</v>
      </c>
      <c r="H2081" s="190" t="s">
        <v>1398</v>
      </c>
      <c r="I2081" s="190" t="s">
        <v>1449</v>
      </c>
      <c r="J2081" s="379"/>
    </row>
    <row r="2082" spans="1:10" ht="15" customHeight="1" x14ac:dyDescent="0.25">
      <c r="A2082" s="430">
        <v>398</v>
      </c>
      <c r="B2082" s="26" t="s">
        <v>8696</v>
      </c>
      <c r="C2082" s="74" t="s">
        <v>791</v>
      </c>
      <c r="D2082" s="74" t="s">
        <v>788</v>
      </c>
      <c r="E2082" s="186" t="s">
        <v>5743</v>
      </c>
      <c r="F2082" s="405">
        <v>0.35</v>
      </c>
      <c r="G2082" s="405">
        <v>0.7</v>
      </c>
      <c r="H2082" s="190" t="s">
        <v>1398</v>
      </c>
      <c r="I2082" s="138" t="s">
        <v>1417</v>
      </c>
      <c r="J2082" s="379"/>
    </row>
    <row r="2083" spans="1:10" ht="15" customHeight="1" x14ac:dyDescent="0.25">
      <c r="A2083" s="430">
        <v>399</v>
      </c>
      <c r="B2083" s="26" t="s">
        <v>8697</v>
      </c>
      <c r="C2083" s="74" t="s">
        <v>791</v>
      </c>
      <c r="D2083" s="74" t="s">
        <v>788</v>
      </c>
      <c r="E2083" s="186"/>
      <c r="F2083" s="405">
        <v>0.34</v>
      </c>
      <c r="G2083" s="405">
        <v>0.68</v>
      </c>
      <c r="H2083" s="331">
        <v>0</v>
      </c>
      <c r="I2083" s="74">
        <v>0</v>
      </c>
      <c r="J2083" s="379" t="s">
        <v>6905</v>
      </c>
    </row>
    <row r="2084" spans="1:10" ht="15" customHeight="1" x14ac:dyDescent="0.25">
      <c r="A2084" s="375">
        <v>400</v>
      </c>
      <c r="B2084" s="26" t="s">
        <v>8698</v>
      </c>
      <c r="C2084" s="74" t="s">
        <v>791</v>
      </c>
      <c r="D2084" s="74" t="s">
        <v>788</v>
      </c>
      <c r="E2084" s="186" t="s">
        <v>5743</v>
      </c>
      <c r="F2084" s="405">
        <v>0.8</v>
      </c>
      <c r="G2084" s="405">
        <v>1.6</v>
      </c>
      <c r="H2084" s="190" t="s">
        <v>1398</v>
      </c>
      <c r="I2084" s="71" t="s">
        <v>1486</v>
      </c>
      <c r="J2084" s="379"/>
    </row>
    <row r="2085" spans="1:10" ht="15" customHeight="1" x14ac:dyDescent="0.25">
      <c r="A2085" s="430">
        <v>401</v>
      </c>
      <c r="B2085" s="26" t="s">
        <v>8699</v>
      </c>
      <c r="C2085" s="74" t="s">
        <v>791</v>
      </c>
      <c r="D2085" s="74" t="s">
        <v>788</v>
      </c>
      <c r="E2085" s="186" t="s">
        <v>5743</v>
      </c>
      <c r="F2085" s="405">
        <v>0.19</v>
      </c>
      <c r="G2085" s="405">
        <v>0.38</v>
      </c>
      <c r="H2085" s="190" t="s">
        <v>1398</v>
      </c>
      <c r="I2085" s="71" t="s">
        <v>1486</v>
      </c>
      <c r="J2085" s="379"/>
    </row>
    <row r="2086" spans="1:10" ht="15" customHeight="1" x14ac:dyDescent="0.25">
      <c r="A2086" s="430">
        <v>402</v>
      </c>
      <c r="B2086" s="26" t="s">
        <v>8700</v>
      </c>
      <c r="C2086" s="74" t="s">
        <v>791</v>
      </c>
      <c r="D2086" s="74" t="s">
        <v>788</v>
      </c>
      <c r="E2086" s="186" t="s">
        <v>5743</v>
      </c>
      <c r="F2086" s="405">
        <v>0.1</v>
      </c>
      <c r="G2086" s="405">
        <v>0.2</v>
      </c>
      <c r="H2086" s="190" t="s">
        <v>1398</v>
      </c>
      <c r="I2086" s="71" t="s">
        <v>1486</v>
      </c>
      <c r="J2086" s="379"/>
    </row>
    <row r="2087" spans="1:10" ht="60" customHeight="1" x14ac:dyDescent="0.25">
      <c r="A2087" s="375">
        <v>403</v>
      </c>
      <c r="B2087" s="26" t="s">
        <v>8701</v>
      </c>
      <c r="C2087" s="74" t="s">
        <v>791</v>
      </c>
      <c r="D2087" s="74" t="s">
        <v>788</v>
      </c>
      <c r="E2087" s="186" t="s">
        <v>5743</v>
      </c>
      <c r="F2087" s="405">
        <v>0.89</v>
      </c>
      <c r="G2087" s="405">
        <v>1.78</v>
      </c>
      <c r="H2087" s="190" t="s">
        <v>1398</v>
      </c>
      <c r="I2087" s="190" t="s">
        <v>1449</v>
      </c>
      <c r="J2087" s="379"/>
    </row>
    <row r="2088" spans="1:10" ht="15" customHeight="1" x14ac:dyDescent="0.25">
      <c r="A2088" s="430">
        <v>404</v>
      </c>
      <c r="B2088" s="26" t="s">
        <v>8702</v>
      </c>
      <c r="C2088" s="74" t="s">
        <v>791</v>
      </c>
      <c r="D2088" s="74" t="s">
        <v>788</v>
      </c>
      <c r="E2088" s="186" t="s">
        <v>5743</v>
      </c>
      <c r="F2088" s="405">
        <v>4</v>
      </c>
      <c r="G2088" s="405">
        <v>8</v>
      </c>
      <c r="H2088" s="190" t="s">
        <v>1398</v>
      </c>
      <c r="I2088" s="71" t="s">
        <v>3713</v>
      </c>
      <c r="J2088" s="379"/>
    </row>
    <row r="2089" spans="1:10" ht="15" customHeight="1" x14ac:dyDescent="0.25">
      <c r="A2089" s="430">
        <v>405</v>
      </c>
      <c r="B2089" s="26" t="s">
        <v>8703</v>
      </c>
      <c r="C2089" s="74" t="s">
        <v>791</v>
      </c>
      <c r="D2089" s="74" t="s">
        <v>788</v>
      </c>
      <c r="E2089" s="186" t="s">
        <v>5743</v>
      </c>
      <c r="F2089" s="405">
        <v>0.6</v>
      </c>
      <c r="G2089" s="405">
        <v>1.2</v>
      </c>
      <c r="H2089" s="190" t="s">
        <v>1398</v>
      </c>
      <c r="I2089" s="74" t="s">
        <v>1486</v>
      </c>
      <c r="J2089" s="379"/>
    </row>
    <row r="2090" spans="1:10" ht="30" customHeight="1" x14ac:dyDescent="0.25">
      <c r="A2090" s="375">
        <v>406</v>
      </c>
      <c r="B2090" s="26" t="s">
        <v>8704</v>
      </c>
      <c r="C2090" s="74" t="s">
        <v>791</v>
      </c>
      <c r="D2090" s="74" t="s">
        <v>788</v>
      </c>
      <c r="E2090" s="186" t="s">
        <v>5743</v>
      </c>
      <c r="F2090" s="405">
        <v>0.35</v>
      </c>
      <c r="G2090" s="405">
        <v>0.7</v>
      </c>
      <c r="H2090" s="190" t="s">
        <v>1398</v>
      </c>
      <c r="I2090" s="71" t="s">
        <v>3713</v>
      </c>
      <c r="J2090" s="379"/>
    </row>
    <row r="2091" spans="1:10" ht="15" customHeight="1" x14ac:dyDescent="0.25">
      <c r="A2091" s="430">
        <v>407</v>
      </c>
      <c r="B2091" s="26" t="s">
        <v>8705</v>
      </c>
      <c r="C2091" s="74" t="s">
        <v>791</v>
      </c>
      <c r="D2091" s="74" t="s">
        <v>788</v>
      </c>
      <c r="E2091" s="186" t="s">
        <v>5743</v>
      </c>
      <c r="F2091" s="405">
        <v>0.8</v>
      </c>
      <c r="G2091" s="405">
        <v>1.6</v>
      </c>
      <c r="H2091" s="190" t="s">
        <v>1398</v>
      </c>
      <c r="I2091" s="138" t="s">
        <v>1417</v>
      </c>
      <c r="J2091" s="379"/>
    </row>
    <row r="2092" spans="1:10" ht="30" customHeight="1" x14ac:dyDescent="0.25">
      <c r="A2092" s="430">
        <v>408</v>
      </c>
      <c r="B2092" s="26" t="s">
        <v>8706</v>
      </c>
      <c r="C2092" s="74" t="s">
        <v>791</v>
      </c>
      <c r="D2092" s="74" t="s">
        <v>788</v>
      </c>
      <c r="E2092" s="186" t="s">
        <v>5743</v>
      </c>
      <c r="F2092" s="405">
        <v>0.51500000000000001</v>
      </c>
      <c r="G2092" s="405">
        <v>1.03</v>
      </c>
      <c r="H2092" s="331" t="s">
        <v>45</v>
      </c>
      <c r="I2092" s="74" t="s">
        <v>4680</v>
      </c>
      <c r="J2092" s="379"/>
    </row>
    <row r="2093" spans="1:10" ht="75" customHeight="1" x14ac:dyDescent="0.25">
      <c r="A2093" s="375">
        <v>409</v>
      </c>
      <c r="B2093" s="26" t="s">
        <v>8707</v>
      </c>
      <c r="C2093" s="74" t="s">
        <v>791</v>
      </c>
      <c r="D2093" s="74" t="s">
        <v>788</v>
      </c>
      <c r="E2093" s="186" t="s">
        <v>5743</v>
      </c>
      <c r="F2093" s="405">
        <v>0.7</v>
      </c>
      <c r="G2093" s="405">
        <v>1.4</v>
      </c>
      <c r="H2093" s="331" t="s">
        <v>1398</v>
      </c>
      <c r="I2093" s="74" t="s">
        <v>1408</v>
      </c>
      <c r="J2093" s="379"/>
    </row>
    <row r="2094" spans="1:10" ht="15" customHeight="1" x14ac:dyDescent="0.25">
      <c r="A2094" s="430">
        <v>410</v>
      </c>
      <c r="B2094" s="26" t="s">
        <v>821</v>
      </c>
      <c r="C2094" s="74" t="s">
        <v>793</v>
      </c>
      <c r="D2094" s="74" t="s">
        <v>788</v>
      </c>
      <c r="E2094" s="186" t="s">
        <v>5743</v>
      </c>
      <c r="F2094" s="405">
        <v>0.34</v>
      </c>
      <c r="G2094" s="405">
        <v>0.68</v>
      </c>
      <c r="H2094" s="190" t="s">
        <v>1398</v>
      </c>
      <c r="I2094" s="71" t="s">
        <v>3713</v>
      </c>
      <c r="J2094" s="379"/>
    </row>
    <row r="2095" spans="1:10" ht="15" customHeight="1" x14ac:dyDescent="0.25">
      <c r="A2095" s="430">
        <v>411</v>
      </c>
      <c r="B2095" s="26" t="s">
        <v>8708</v>
      </c>
      <c r="C2095" s="74" t="s">
        <v>793</v>
      </c>
      <c r="D2095" s="74" t="s">
        <v>788</v>
      </c>
      <c r="E2095" s="186" t="s">
        <v>5743</v>
      </c>
      <c r="F2095" s="405">
        <v>0.9</v>
      </c>
      <c r="G2095" s="405">
        <v>1.8</v>
      </c>
      <c r="H2095" s="190" t="s">
        <v>1398</v>
      </c>
      <c r="I2095" s="138" t="s">
        <v>1400</v>
      </c>
      <c r="J2095" s="379"/>
    </row>
    <row r="2096" spans="1:10" ht="30" customHeight="1" x14ac:dyDescent="0.25">
      <c r="A2096" s="375">
        <v>412</v>
      </c>
      <c r="B2096" s="26" t="s">
        <v>8709</v>
      </c>
      <c r="C2096" s="74" t="s">
        <v>793</v>
      </c>
      <c r="D2096" s="74" t="s">
        <v>788</v>
      </c>
      <c r="E2096" s="186" t="s">
        <v>6190</v>
      </c>
      <c r="F2096" s="405">
        <v>0.32</v>
      </c>
      <c r="G2096" s="405">
        <v>0.64</v>
      </c>
      <c r="H2096" s="190" t="s">
        <v>1398</v>
      </c>
      <c r="I2096" s="74" t="s">
        <v>1413</v>
      </c>
      <c r="J2096" s="379"/>
    </row>
    <row r="2097" spans="1:10" ht="15" customHeight="1" x14ac:dyDescent="0.25">
      <c r="A2097" s="430">
        <v>413</v>
      </c>
      <c r="B2097" s="26" t="s">
        <v>8710</v>
      </c>
      <c r="C2097" s="74" t="s">
        <v>793</v>
      </c>
      <c r="D2097" s="74" t="s">
        <v>788</v>
      </c>
      <c r="E2097" s="186" t="s">
        <v>6190</v>
      </c>
      <c r="F2097" s="405">
        <v>1.4</v>
      </c>
      <c r="G2097" s="405">
        <v>2.8</v>
      </c>
      <c r="H2097" s="331" t="s">
        <v>45</v>
      </c>
      <c r="I2097" s="74" t="s">
        <v>46</v>
      </c>
      <c r="J2097" s="379"/>
    </row>
    <row r="2098" spans="1:10" ht="15" customHeight="1" x14ac:dyDescent="0.25">
      <c r="A2098" s="430">
        <v>414</v>
      </c>
      <c r="B2098" s="26" t="s">
        <v>823</v>
      </c>
      <c r="C2098" s="74" t="s">
        <v>787</v>
      </c>
      <c r="D2098" s="74" t="s">
        <v>788</v>
      </c>
      <c r="E2098" s="186" t="s">
        <v>5743</v>
      </c>
      <c r="F2098" s="405">
        <v>0.45</v>
      </c>
      <c r="G2098" s="405">
        <v>0.9</v>
      </c>
      <c r="H2098" s="190" t="s">
        <v>1398</v>
      </c>
      <c r="I2098" s="71" t="s">
        <v>1659</v>
      </c>
      <c r="J2098" s="379"/>
    </row>
    <row r="2099" spans="1:10" ht="15" customHeight="1" x14ac:dyDescent="0.25">
      <c r="A2099" s="375">
        <v>415</v>
      </c>
      <c r="B2099" s="26" t="s">
        <v>8711</v>
      </c>
      <c r="C2099" s="74" t="s">
        <v>791</v>
      </c>
      <c r="D2099" s="74" t="s">
        <v>788</v>
      </c>
      <c r="E2099" s="186" t="s">
        <v>5743</v>
      </c>
      <c r="F2099" s="405">
        <v>1.4</v>
      </c>
      <c r="G2099" s="405">
        <v>2.8</v>
      </c>
      <c r="H2099" s="190" t="s">
        <v>1398</v>
      </c>
      <c r="I2099" s="74" t="s">
        <v>1486</v>
      </c>
      <c r="J2099" s="379"/>
    </row>
    <row r="2100" spans="1:10" ht="30" customHeight="1" x14ac:dyDescent="0.25">
      <c r="A2100" s="430">
        <v>416</v>
      </c>
      <c r="B2100" s="26" t="s">
        <v>8712</v>
      </c>
      <c r="C2100" s="74" t="s">
        <v>791</v>
      </c>
      <c r="D2100" s="74" t="s">
        <v>788</v>
      </c>
      <c r="E2100" s="186" t="s">
        <v>5743</v>
      </c>
      <c r="F2100" s="405">
        <v>0.42</v>
      </c>
      <c r="G2100" s="405">
        <v>0.84</v>
      </c>
      <c r="H2100" s="190" t="s">
        <v>1398</v>
      </c>
      <c r="I2100" s="190" t="s">
        <v>1449</v>
      </c>
      <c r="J2100" s="379"/>
    </row>
    <row r="2101" spans="1:10" ht="15" customHeight="1" x14ac:dyDescent="0.25">
      <c r="A2101" s="430">
        <v>417</v>
      </c>
      <c r="B2101" s="26" t="s">
        <v>8713</v>
      </c>
      <c r="C2101" s="74" t="s">
        <v>791</v>
      </c>
      <c r="D2101" s="74" t="s">
        <v>788</v>
      </c>
      <c r="E2101" s="186" t="s">
        <v>5743</v>
      </c>
      <c r="F2101" s="405">
        <v>1.2</v>
      </c>
      <c r="G2101" s="405">
        <v>2.4</v>
      </c>
      <c r="H2101" s="190" t="s">
        <v>1398</v>
      </c>
      <c r="I2101" s="190" t="s">
        <v>1449</v>
      </c>
      <c r="J2101" s="379"/>
    </row>
    <row r="2102" spans="1:10" ht="15" customHeight="1" x14ac:dyDescent="0.25">
      <c r="A2102" s="375">
        <v>418</v>
      </c>
      <c r="B2102" s="26" t="s">
        <v>3678</v>
      </c>
      <c r="C2102" s="74" t="s">
        <v>793</v>
      </c>
      <c r="D2102" s="74" t="s">
        <v>788</v>
      </c>
      <c r="E2102" s="186" t="s">
        <v>5743</v>
      </c>
      <c r="F2102" s="405">
        <v>0.125</v>
      </c>
      <c r="G2102" s="405">
        <v>0.25</v>
      </c>
      <c r="H2102" s="190" t="s">
        <v>1398</v>
      </c>
      <c r="I2102" s="138" t="s">
        <v>1400</v>
      </c>
      <c r="J2102" s="379"/>
    </row>
    <row r="2103" spans="1:10" ht="15" customHeight="1" x14ac:dyDescent="0.25">
      <c r="A2103" s="430">
        <v>419</v>
      </c>
      <c r="B2103" s="26" t="s">
        <v>1860</v>
      </c>
      <c r="C2103" s="74" t="s">
        <v>793</v>
      </c>
      <c r="D2103" s="74" t="s">
        <v>788</v>
      </c>
      <c r="E2103" s="186" t="s">
        <v>5743</v>
      </c>
      <c r="F2103" s="405">
        <v>0.1</v>
      </c>
      <c r="G2103" s="405">
        <v>0.2</v>
      </c>
      <c r="H2103" s="190" t="s">
        <v>1398</v>
      </c>
      <c r="I2103" s="71" t="s">
        <v>1659</v>
      </c>
      <c r="J2103" s="379"/>
    </row>
    <row r="2104" spans="1:10" ht="15" customHeight="1" x14ac:dyDescent="0.25">
      <c r="A2104" s="430">
        <v>420</v>
      </c>
      <c r="B2104" s="26" t="s">
        <v>8714</v>
      </c>
      <c r="C2104" s="74" t="s">
        <v>791</v>
      </c>
      <c r="D2104" s="74" t="s">
        <v>788</v>
      </c>
      <c r="E2104" s="186" t="s">
        <v>5743</v>
      </c>
      <c r="F2104" s="405">
        <v>0.65</v>
      </c>
      <c r="G2104" s="405">
        <v>1.3</v>
      </c>
      <c r="H2104" s="190" t="s">
        <v>1398</v>
      </c>
      <c r="I2104" s="71" t="s">
        <v>1486</v>
      </c>
      <c r="J2104" s="379"/>
    </row>
    <row r="2105" spans="1:10" ht="15" customHeight="1" x14ac:dyDescent="0.25">
      <c r="A2105" s="375">
        <v>421</v>
      </c>
      <c r="B2105" s="26" t="s">
        <v>8715</v>
      </c>
      <c r="C2105" s="74" t="s">
        <v>791</v>
      </c>
      <c r="D2105" s="74" t="s">
        <v>788</v>
      </c>
      <c r="E2105" s="186" t="s">
        <v>5743</v>
      </c>
      <c r="F2105" s="405">
        <v>1.5</v>
      </c>
      <c r="G2105" s="405">
        <v>3</v>
      </c>
      <c r="H2105" s="190" t="s">
        <v>1398</v>
      </c>
      <c r="I2105" s="71" t="s">
        <v>1486</v>
      </c>
      <c r="J2105" s="379"/>
    </row>
    <row r="2106" spans="1:10" ht="15" customHeight="1" x14ac:dyDescent="0.25">
      <c r="A2106" s="430">
        <v>422</v>
      </c>
      <c r="B2106" s="26" t="s">
        <v>8716</v>
      </c>
      <c r="C2106" s="74" t="s">
        <v>791</v>
      </c>
      <c r="D2106" s="74" t="s">
        <v>788</v>
      </c>
      <c r="E2106" s="186" t="s">
        <v>5743</v>
      </c>
      <c r="F2106" s="405">
        <v>0.23</v>
      </c>
      <c r="G2106" s="405">
        <v>0.46</v>
      </c>
      <c r="H2106" s="190" t="s">
        <v>1398</v>
      </c>
      <c r="I2106" s="74" t="s">
        <v>1486</v>
      </c>
      <c r="J2106" s="379"/>
    </row>
    <row r="2107" spans="1:10" ht="15" customHeight="1" x14ac:dyDescent="0.25">
      <c r="A2107" s="430">
        <v>423</v>
      </c>
      <c r="B2107" s="26" t="s">
        <v>8717</v>
      </c>
      <c r="C2107" s="74" t="s">
        <v>793</v>
      </c>
      <c r="D2107" s="74" t="s">
        <v>788</v>
      </c>
      <c r="E2107" s="186" t="s">
        <v>5743</v>
      </c>
      <c r="F2107" s="405">
        <v>0.25</v>
      </c>
      <c r="G2107" s="405">
        <v>0.5</v>
      </c>
      <c r="H2107" s="190" t="s">
        <v>1398</v>
      </c>
      <c r="I2107" s="138" t="s">
        <v>1400</v>
      </c>
      <c r="J2107" s="379"/>
    </row>
    <row r="2108" spans="1:10" ht="30" customHeight="1" x14ac:dyDescent="0.25">
      <c r="A2108" s="375">
        <v>424</v>
      </c>
      <c r="B2108" s="26" t="s">
        <v>8718</v>
      </c>
      <c r="C2108" s="74" t="s">
        <v>791</v>
      </c>
      <c r="D2108" s="74" t="s">
        <v>788</v>
      </c>
      <c r="E2108" s="186" t="s">
        <v>5743</v>
      </c>
      <c r="F2108" s="405">
        <v>0.64</v>
      </c>
      <c r="G2108" s="405">
        <v>1.28</v>
      </c>
      <c r="H2108" s="190" t="s">
        <v>1398</v>
      </c>
      <c r="I2108" s="138" t="s">
        <v>1417</v>
      </c>
      <c r="J2108" s="379"/>
    </row>
    <row r="2109" spans="1:10" ht="45" customHeight="1" x14ac:dyDescent="0.25">
      <c r="A2109" s="430">
        <v>425</v>
      </c>
      <c r="B2109" s="26" t="s">
        <v>8719</v>
      </c>
      <c r="C2109" s="74" t="s">
        <v>791</v>
      </c>
      <c r="D2109" s="74" t="s">
        <v>788</v>
      </c>
      <c r="E2109" s="186" t="s">
        <v>5743</v>
      </c>
      <c r="F2109" s="405">
        <v>1.54</v>
      </c>
      <c r="G2109" s="405">
        <v>3.08</v>
      </c>
      <c r="H2109" s="190" t="s">
        <v>1398</v>
      </c>
      <c r="I2109" s="71" t="s">
        <v>3713</v>
      </c>
      <c r="J2109" s="379"/>
    </row>
    <row r="2110" spans="1:10" ht="75" customHeight="1" x14ac:dyDescent="0.25">
      <c r="A2110" s="430">
        <v>426</v>
      </c>
      <c r="B2110" s="26" t="s">
        <v>8720</v>
      </c>
      <c r="C2110" s="74" t="s">
        <v>791</v>
      </c>
      <c r="D2110" s="74" t="s">
        <v>788</v>
      </c>
      <c r="E2110" s="186" t="s">
        <v>5743</v>
      </c>
      <c r="F2110" s="405">
        <v>0.96</v>
      </c>
      <c r="G2110" s="405">
        <v>1.92</v>
      </c>
      <c r="H2110" s="190" t="s">
        <v>1398</v>
      </c>
      <c r="I2110" s="71" t="s">
        <v>3713</v>
      </c>
      <c r="J2110" s="379"/>
    </row>
    <row r="2111" spans="1:10" ht="15" customHeight="1" x14ac:dyDescent="0.25">
      <c r="A2111" s="375">
        <v>427</v>
      </c>
      <c r="B2111" s="26" t="s">
        <v>1861</v>
      </c>
      <c r="C2111" s="74" t="s">
        <v>793</v>
      </c>
      <c r="D2111" s="74" t="s">
        <v>788</v>
      </c>
      <c r="E2111" s="186" t="s">
        <v>5743</v>
      </c>
      <c r="F2111" s="405">
        <v>0.5</v>
      </c>
      <c r="G2111" s="405">
        <v>1</v>
      </c>
      <c r="H2111" s="190" t="s">
        <v>1398</v>
      </c>
      <c r="I2111" s="71" t="s">
        <v>1659</v>
      </c>
      <c r="J2111" s="379"/>
    </row>
    <row r="2112" spans="1:10" ht="30" customHeight="1" x14ac:dyDescent="0.25">
      <c r="A2112" s="430">
        <v>428</v>
      </c>
      <c r="B2112" s="26" t="s">
        <v>8721</v>
      </c>
      <c r="C2112" s="74" t="s">
        <v>793</v>
      </c>
      <c r="D2112" s="74" t="s">
        <v>788</v>
      </c>
      <c r="E2112" s="186" t="s">
        <v>5743</v>
      </c>
      <c r="F2112" s="405">
        <v>0.11</v>
      </c>
      <c r="G2112" s="405">
        <v>0.22</v>
      </c>
      <c r="H2112" s="190" t="s">
        <v>1398</v>
      </c>
      <c r="I2112" s="71" t="s">
        <v>1659</v>
      </c>
      <c r="J2112" s="379"/>
    </row>
    <row r="2113" spans="1:10" ht="15" customHeight="1" x14ac:dyDescent="0.25">
      <c r="A2113" s="430">
        <v>429</v>
      </c>
      <c r="B2113" s="26" t="s">
        <v>8722</v>
      </c>
      <c r="C2113" s="74" t="s">
        <v>793</v>
      </c>
      <c r="D2113" s="74" t="s">
        <v>788</v>
      </c>
      <c r="E2113" s="186" t="s">
        <v>5743</v>
      </c>
      <c r="F2113" s="405">
        <v>0.13</v>
      </c>
      <c r="G2113" s="405">
        <v>0.26</v>
      </c>
      <c r="H2113" s="190" t="s">
        <v>1398</v>
      </c>
      <c r="I2113" s="71" t="s">
        <v>1659</v>
      </c>
      <c r="J2113" s="379"/>
    </row>
    <row r="2114" spans="1:10" ht="15" customHeight="1" x14ac:dyDescent="0.25">
      <c r="A2114" s="375">
        <v>430</v>
      </c>
      <c r="B2114" s="26" t="s">
        <v>8723</v>
      </c>
      <c r="C2114" s="74" t="s">
        <v>791</v>
      </c>
      <c r="D2114" s="74" t="s">
        <v>788</v>
      </c>
      <c r="E2114" s="186" t="s">
        <v>5743</v>
      </c>
      <c r="F2114" s="405">
        <v>0.28999999999999998</v>
      </c>
      <c r="G2114" s="405">
        <v>0.57999999999999996</v>
      </c>
      <c r="H2114" s="190" t="s">
        <v>1398</v>
      </c>
      <c r="I2114" s="71" t="s">
        <v>3713</v>
      </c>
      <c r="J2114" s="379"/>
    </row>
    <row r="2115" spans="1:10" ht="30" customHeight="1" x14ac:dyDescent="0.25">
      <c r="A2115" s="430">
        <v>431</v>
      </c>
      <c r="B2115" s="26" t="s">
        <v>8724</v>
      </c>
      <c r="C2115" s="74" t="s">
        <v>793</v>
      </c>
      <c r="D2115" s="74" t="s">
        <v>788</v>
      </c>
      <c r="E2115" s="186" t="s">
        <v>5743</v>
      </c>
      <c r="F2115" s="405">
        <v>0.47</v>
      </c>
      <c r="G2115" s="405">
        <v>0.94</v>
      </c>
      <c r="H2115" s="190" t="s">
        <v>1398</v>
      </c>
      <c r="I2115" s="71" t="s">
        <v>3713</v>
      </c>
      <c r="J2115" s="379"/>
    </row>
    <row r="2116" spans="1:10" ht="15" customHeight="1" x14ac:dyDescent="0.25">
      <c r="A2116" s="430">
        <v>432</v>
      </c>
      <c r="B2116" s="26" t="s">
        <v>8725</v>
      </c>
      <c r="C2116" s="74" t="s">
        <v>828</v>
      </c>
      <c r="D2116" s="74" t="s">
        <v>788</v>
      </c>
      <c r="E2116" s="186" t="s">
        <v>5743</v>
      </c>
      <c r="F2116" s="405">
        <v>0.5</v>
      </c>
      <c r="G2116" s="405">
        <v>1</v>
      </c>
      <c r="H2116" s="190" t="s">
        <v>1398</v>
      </c>
      <c r="I2116" s="71" t="s">
        <v>1486</v>
      </c>
      <c r="J2116" s="379"/>
    </row>
    <row r="2117" spans="1:10" ht="15" customHeight="1" x14ac:dyDescent="0.25">
      <c r="A2117" s="375">
        <v>433</v>
      </c>
      <c r="B2117" s="26" t="s">
        <v>8726</v>
      </c>
      <c r="C2117" s="74" t="s">
        <v>828</v>
      </c>
      <c r="D2117" s="74" t="s">
        <v>788</v>
      </c>
      <c r="E2117" s="186" t="s">
        <v>5743</v>
      </c>
      <c r="F2117" s="405">
        <v>0.5</v>
      </c>
      <c r="G2117" s="405">
        <v>1</v>
      </c>
      <c r="H2117" s="190" t="s">
        <v>1398</v>
      </c>
      <c r="I2117" s="71" t="s">
        <v>1486</v>
      </c>
      <c r="J2117" s="379"/>
    </row>
    <row r="2118" spans="1:10" ht="15" customHeight="1" x14ac:dyDescent="0.25">
      <c r="A2118" s="430">
        <v>434</v>
      </c>
      <c r="B2118" s="26" t="s">
        <v>8727</v>
      </c>
      <c r="C2118" s="74" t="s">
        <v>791</v>
      </c>
      <c r="D2118" s="74" t="s">
        <v>788</v>
      </c>
      <c r="E2118" s="186" t="s">
        <v>5743</v>
      </c>
      <c r="F2118" s="405">
        <v>0.4</v>
      </c>
      <c r="G2118" s="405">
        <v>0.8</v>
      </c>
      <c r="H2118" s="190" t="s">
        <v>1398</v>
      </c>
      <c r="I2118" s="138" t="s">
        <v>1417</v>
      </c>
      <c r="J2118" s="379"/>
    </row>
    <row r="2119" spans="1:10" ht="15" customHeight="1" x14ac:dyDescent="0.25">
      <c r="A2119" s="430">
        <v>435</v>
      </c>
      <c r="B2119" s="26" t="s">
        <v>3820</v>
      </c>
      <c r="C2119" s="74" t="s">
        <v>791</v>
      </c>
      <c r="D2119" s="74" t="s">
        <v>788</v>
      </c>
      <c r="E2119" s="186" t="s">
        <v>5743</v>
      </c>
      <c r="F2119" s="405">
        <v>0.59</v>
      </c>
      <c r="G2119" s="405">
        <v>1.18</v>
      </c>
      <c r="H2119" s="190" t="s">
        <v>1398</v>
      </c>
      <c r="I2119" s="138" t="s">
        <v>1417</v>
      </c>
      <c r="J2119" s="379"/>
    </row>
    <row r="2120" spans="1:10" ht="15" customHeight="1" x14ac:dyDescent="0.25">
      <c r="A2120" s="375">
        <v>436</v>
      </c>
      <c r="B2120" s="26" t="s">
        <v>8728</v>
      </c>
      <c r="C2120" s="74" t="s">
        <v>791</v>
      </c>
      <c r="D2120" s="74" t="s">
        <v>788</v>
      </c>
      <c r="E2120" s="186" t="s">
        <v>5743</v>
      </c>
      <c r="F2120" s="405">
        <v>0.06</v>
      </c>
      <c r="G2120" s="405">
        <v>0.12</v>
      </c>
      <c r="H2120" s="190" t="s">
        <v>1398</v>
      </c>
      <c r="I2120" s="138" t="s">
        <v>1417</v>
      </c>
      <c r="J2120" s="379"/>
    </row>
    <row r="2121" spans="1:10" ht="15" customHeight="1" x14ac:dyDescent="0.25">
      <c r="A2121" s="430">
        <v>437</v>
      </c>
      <c r="B2121" s="26" t="s">
        <v>8729</v>
      </c>
      <c r="C2121" s="74" t="s">
        <v>828</v>
      </c>
      <c r="D2121" s="74" t="s">
        <v>788</v>
      </c>
      <c r="E2121" s="186" t="s">
        <v>5743</v>
      </c>
      <c r="F2121" s="405">
        <v>1</v>
      </c>
      <c r="G2121" s="405">
        <v>2</v>
      </c>
      <c r="H2121" s="190" t="s">
        <v>45</v>
      </c>
      <c r="I2121" s="74" t="s">
        <v>1410</v>
      </c>
      <c r="J2121" s="379"/>
    </row>
    <row r="2122" spans="1:10" ht="15" customHeight="1" x14ac:dyDescent="0.25">
      <c r="A2122" s="430">
        <v>438</v>
      </c>
      <c r="B2122" s="26" t="s">
        <v>8730</v>
      </c>
      <c r="C2122" s="74" t="s">
        <v>791</v>
      </c>
      <c r="D2122" s="74" t="s">
        <v>788</v>
      </c>
      <c r="E2122" s="186" t="s">
        <v>5743</v>
      </c>
      <c r="F2122" s="405">
        <v>1.3</v>
      </c>
      <c r="G2122" s="405">
        <v>2.6</v>
      </c>
      <c r="H2122" s="190" t="s">
        <v>45</v>
      </c>
      <c r="I2122" s="74" t="s">
        <v>1410</v>
      </c>
      <c r="J2122" s="379"/>
    </row>
    <row r="2123" spans="1:10" ht="30" customHeight="1" x14ac:dyDescent="0.25">
      <c r="A2123" s="375">
        <v>439</v>
      </c>
      <c r="B2123" s="26" t="s">
        <v>8731</v>
      </c>
      <c r="C2123" s="74" t="s">
        <v>791</v>
      </c>
      <c r="D2123" s="74" t="s">
        <v>788</v>
      </c>
      <c r="E2123" s="186" t="s">
        <v>5743</v>
      </c>
      <c r="F2123" s="405">
        <v>0.2</v>
      </c>
      <c r="G2123" s="405">
        <v>0.4</v>
      </c>
      <c r="H2123" s="190" t="s">
        <v>1398</v>
      </c>
      <c r="I2123" s="190" t="s">
        <v>1449</v>
      </c>
      <c r="J2123" s="379"/>
    </row>
    <row r="2124" spans="1:10" ht="30" customHeight="1" x14ac:dyDescent="0.25">
      <c r="A2124" s="430">
        <v>440</v>
      </c>
      <c r="B2124" s="26" t="s">
        <v>8732</v>
      </c>
      <c r="C2124" s="74" t="s">
        <v>828</v>
      </c>
      <c r="D2124" s="74" t="s">
        <v>788</v>
      </c>
      <c r="E2124" s="186" t="s">
        <v>5743</v>
      </c>
      <c r="F2124" s="405">
        <v>1.5</v>
      </c>
      <c r="G2124" s="405">
        <v>3</v>
      </c>
      <c r="H2124" s="190" t="s">
        <v>1398</v>
      </c>
      <c r="I2124" s="74" t="s">
        <v>1486</v>
      </c>
      <c r="J2124" s="379"/>
    </row>
    <row r="2125" spans="1:10" ht="15" customHeight="1" x14ac:dyDescent="0.25">
      <c r="A2125" s="430">
        <v>441</v>
      </c>
      <c r="B2125" s="26" t="s">
        <v>8733</v>
      </c>
      <c r="C2125" s="74" t="s">
        <v>828</v>
      </c>
      <c r="D2125" s="74" t="s">
        <v>788</v>
      </c>
      <c r="E2125" s="186" t="s">
        <v>5743</v>
      </c>
      <c r="F2125" s="405">
        <v>7.0000000000000007E-2</v>
      </c>
      <c r="G2125" s="405">
        <v>0.14000000000000001</v>
      </c>
      <c r="H2125" s="190" t="s">
        <v>1398</v>
      </c>
      <c r="I2125" s="74" t="s">
        <v>1486</v>
      </c>
      <c r="J2125" s="379"/>
    </row>
    <row r="2126" spans="1:10" ht="30" customHeight="1" x14ac:dyDescent="0.25">
      <c r="A2126" s="375">
        <v>442</v>
      </c>
      <c r="B2126" s="26" t="s">
        <v>8734</v>
      </c>
      <c r="C2126" s="74" t="s">
        <v>828</v>
      </c>
      <c r="D2126" s="74" t="s">
        <v>788</v>
      </c>
      <c r="E2126" s="186" t="s">
        <v>5743</v>
      </c>
      <c r="F2126" s="405">
        <v>0.09</v>
      </c>
      <c r="G2126" s="405">
        <v>0.18</v>
      </c>
      <c r="H2126" s="190" t="s">
        <v>1398</v>
      </c>
      <c r="I2126" s="74" t="s">
        <v>1486</v>
      </c>
      <c r="J2126" s="379"/>
    </row>
    <row r="2127" spans="1:10" ht="15" customHeight="1" x14ac:dyDescent="0.25">
      <c r="A2127" s="430">
        <v>443</v>
      </c>
      <c r="B2127" s="26" t="s">
        <v>8735</v>
      </c>
      <c r="C2127" s="74" t="s">
        <v>828</v>
      </c>
      <c r="D2127" s="74" t="s">
        <v>788</v>
      </c>
      <c r="E2127" s="186" t="s">
        <v>5743</v>
      </c>
      <c r="F2127" s="405">
        <v>0.8</v>
      </c>
      <c r="G2127" s="405">
        <v>1.6</v>
      </c>
      <c r="H2127" s="190" t="s">
        <v>1398</v>
      </c>
      <c r="I2127" s="74" t="s">
        <v>1486</v>
      </c>
      <c r="J2127" s="379" t="s">
        <v>8736</v>
      </c>
    </row>
    <row r="2128" spans="1:10" ht="15" customHeight="1" x14ac:dyDescent="0.25">
      <c r="A2128" s="430">
        <v>444</v>
      </c>
      <c r="B2128" s="26" t="s">
        <v>8737</v>
      </c>
      <c r="C2128" s="74" t="s">
        <v>793</v>
      </c>
      <c r="D2128" s="74" t="s">
        <v>788</v>
      </c>
      <c r="E2128" s="186" t="s">
        <v>5743</v>
      </c>
      <c r="F2128" s="405">
        <v>0.4</v>
      </c>
      <c r="G2128" s="405">
        <v>0.8</v>
      </c>
      <c r="H2128" s="190" t="s">
        <v>1398</v>
      </c>
      <c r="I2128" s="71" t="s">
        <v>1659</v>
      </c>
      <c r="J2128" s="379"/>
    </row>
    <row r="2129" spans="1:10" ht="30" customHeight="1" x14ac:dyDescent="0.25">
      <c r="A2129" s="375">
        <v>445</v>
      </c>
      <c r="B2129" s="26" t="s">
        <v>8738</v>
      </c>
      <c r="C2129" s="74" t="s">
        <v>791</v>
      </c>
      <c r="D2129" s="74" t="s">
        <v>788</v>
      </c>
      <c r="E2129" s="186" t="s">
        <v>5743</v>
      </c>
      <c r="F2129" s="405">
        <v>0.62</v>
      </c>
      <c r="G2129" s="405">
        <v>1.24</v>
      </c>
      <c r="H2129" s="190" t="s">
        <v>1398</v>
      </c>
      <c r="I2129" s="190" t="s">
        <v>1449</v>
      </c>
      <c r="J2129" s="379"/>
    </row>
    <row r="2130" spans="1:10" ht="15" customHeight="1" x14ac:dyDescent="0.25">
      <c r="A2130" s="430">
        <v>446</v>
      </c>
      <c r="B2130" s="26" t="s">
        <v>8739</v>
      </c>
      <c r="C2130" s="74" t="s">
        <v>791</v>
      </c>
      <c r="D2130" s="74" t="s">
        <v>788</v>
      </c>
      <c r="E2130" s="186" t="s">
        <v>5743</v>
      </c>
      <c r="F2130" s="405">
        <v>0.92</v>
      </c>
      <c r="G2130" s="405">
        <v>1.84</v>
      </c>
      <c r="H2130" s="190" t="s">
        <v>1398</v>
      </c>
      <c r="I2130" s="190" t="s">
        <v>1449</v>
      </c>
      <c r="J2130" s="379"/>
    </row>
    <row r="2131" spans="1:10" ht="15" customHeight="1" x14ac:dyDescent="0.25">
      <c r="A2131" s="430">
        <v>447</v>
      </c>
      <c r="B2131" s="26" t="s">
        <v>8740</v>
      </c>
      <c r="C2131" s="74" t="s">
        <v>791</v>
      </c>
      <c r="D2131" s="74" t="s">
        <v>788</v>
      </c>
      <c r="E2131" s="186" t="s">
        <v>5743</v>
      </c>
      <c r="F2131" s="405">
        <v>0.35</v>
      </c>
      <c r="G2131" s="405">
        <v>0.7</v>
      </c>
      <c r="H2131" s="190" t="s">
        <v>1398</v>
      </c>
      <c r="I2131" s="190" t="s">
        <v>1449</v>
      </c>
      <c r="J2131" s="379"/>
    </row>
    <row r="2132" spans="1:10" ht="15" customHeight="1" x14ac:dyDescent="0.25">
      <c r="A2132" s="375">
        <v>448</v>
      </c>
      <c r="B2132" s="26" t="s">
        <v>8741</v>
      </c>
      <c r="C2132" s="74" t="s">
        <v>791</v>
      </c>
      <c r="D2132" s="74" t="s">
        <v>788</v>
      </c>
      <c r="E2132" s="186" t="s">
        <v>5743</v>
      </c>
      <c r="F2132" s="405">
        <v>0.6</v>
      </c>
      <c r="G2132" s="405">
        <v>1.2</v>
      </c>
      <c r="H2132" s="190" t="s">
        <v>1398</v>
      </c>
      <c r="I2132" s="138" t="s">
        <v>1417</v>
      </c>
      <c r="J2132" s="379"/>
    </row>
    <row r="2133" spans="1:10" ht="15" customHeight="1" x14ac:dyDescent="0.25">
      <c r="A2133" s="430">
        <v>449</v>
      </c>
      <c r="B2133" s="26" t="s">
        <v>8742</v>
      </c>
      <c r="C2133" s="74" t="s">
        <v>791</v>
      </c>
      <c r="D2133" s="74" t="s">
        <v>788</v>
      </c>
      <c r="E2133" s="186" t="s">
        <v>5743</v>
      </c>
      <c r="F2133" s="405">
        <v>0.3</v>
      </c>
      <c r="G2133" s="405">
        <v>0.6</v>
      </c>
      <c r="H2133" s="190" t="s">
        <v>1398</v>
      </c>
      <c r="I2133" s="190" t="s">
        <v>1449</v>
      </c>
      <c r="J2133" s="379"/>
    </row>
    <row r="2134" spans="1:10" ht="15" customHeight="1" x14ac:dyDescent="0.25">
      <c r="A2134" s="430">
        <v>450</v>
      </c>
      <c r="B2134" s="26" t="s">
        <v>8743</v>
      </c>
      <c r="C2134" s="74" t="s">
        <v>793</v>
      </c>
      <c r="D2134" s="74" t="s">
        <v>788</v>
      </c>
      <c r="E2134" s="186" t="s">
        <v>5743</v>
      </c>
      <c r="F2134" s="405">
        <v>0.54</v>
      </c>
      <c r="G2134" s="405">
        <v>1.08</v>
      </c>
      <c r="H2134" s="190" t="s">
        <v>1398</v>
      </c>
      <c r="I2134" s="138" t="s">
        <v>1400</v>
      </c>
      <c r="J2134" s="379"/>
    </row>
    <row r="2135" spans="1:10" ht="15" customHeight="1" x14ac:dyDescent="0.25">
      <c r="A2135" s="375">
        <v>451</v>
      </c>
      <c r="B2135" s="26" t="s">
        <v>8744</v>
      </c>
      <c r="C2135" s="74" t="s">
        <v>791</v>
      </c>
      <c r="D2135" s="74" t="s">
        <v>788</v>
      </c>
      <c r="E2135" s="186" t="s">
        <v>5743</v>
      </c>
      <c r="F2135" s="405">
        <v>0.34</v>
      </c>
      <c r="G2135" s="405">
        <v>0.68</v>
      </c>
      <c r="H2135" s="190" t="s">
        <v>1398</v>
      </c>
      <c r="I2135" s="71" t="s">
        <v>1486</v>
      </c>
      <c r="J2135" s="379"/>
    </row>
    <row r="2136" spans="1:10" ht="15" customHeight="1" x14ac:dyDescent="0.25">
      <c r="A2136" s="430">
        <v>452</v>
      </c>
      <c r="B2136" s="26" t="s">
        <v>8745</v>
      </c>
      <c r="C2136" s="74" t="s">
        <v>791</v>
      </c>
      <c r="D2136" s="74" t="s">
        <v>788</v>
      </c>
      <c r="E2136" s="186" t="s">
        <v>5743</v>
      </c>
      <c r="F2136" s="405">
        <v>0.15</v>
      </c>
      <c r="G2136" s="405">
        <v>0.3</v>
      </c>
      <c r="H2136" s="190" t="s">
        <v>1398</v>
      </c>
      <c r="I2136" s="74" t="s">
        <v>1486</v>
      </c>
      <c r="J2136" s="379"/>
    </row>
    <row r="2137" spans="1:10" ht="15" customHeight="1" x14ac:dyDescent="0.25">
      <c r="A2137" s="430">
        <v>453</v>
      </c>
      <c r="B2137" s="26" t="s">
        <v>8746</v>
      </c>
      <c r="C2137" s="74" t="s">
        <v>791</v>
      </c>
      <c r="D2137" s="74" t="s">
        <v>788</v>
      </c>
      <c r="E2137" s="186" t="s">
        <v>5743</v>
      </c>
      <c r="F2137" s="405">
        <v>1.3</v>
      </c>
      <c r="G2137" s="405">
        <v>2.6</v>
      </c>
      <c r="H2137" s="190" t="s">
        <v>1398</v>
      </c>
      <c r="I2137" s="190" t="s">
        <v>1449</v>
      </c>
      <c r="J2137" s="379"/>
    </row>
    <row r="2138" spans="1:10" ht="15" customHeight="1" x14ac:dyDescent="0.25">
      <c r="A2138" s="375">
        <v>454</v>
      </c>
      <c r="B2138" s="26" t="s">
        <v>8747</v>
      </c>
      <c r="C2138" s="74" t="s">
        <v>791</v>
      </c>
      <c r="D2138" s="74" t="s">
        <v>788</v>
      </c>
      <c r="E2138" s="186" t="s">
        <v>5743</v>
      </c>
      <c r="F2138" s="405">
        <v>0.12</v>
      </c>
      <c r="G2138" s="405">
        <v>0.24</v>
      </c>
      <c r="H2138" s="190" t="s">
        <v>1398</v>
      </c>
      <c r="I2138" s="74" t="s">
        <v>1486</v>
      </c>
      <c r="J2138" s="379"/>
    </row>
    <row r="2139" spans="1:10" ht="15" customHeight="1" x14ac:dyDescent="0.25">
      <c r="A2139" s="430">
        <v>455</v>
      </c>
      <c r="B2139" s="26" t="s">
        <v>8748</v>
      </c>
      <c r="C2139" s="74" t="s">
        <v>791</v>
      </c>
      <c r="D2139" s="74" t="s">
        <v>788</v>
      </c>
      <c r="E2139" s="186" t="s">
        <v>5743</v>
      </c>
      <c r="F2139" s="405">
        <v>0.6</v>
      </c>
      <c r="G2139" s="405">
        <v>1.2</v>
      </c>
      <c r="H2139" s="190" t="s">
        <v>1398</v>
      </c>
      <c r="I2139" s="74" t="s">
        <v>1486</v>
      </c>
      <c r="J2139" s="379"/>
    </row>
    <row r="2140" spans="1:10" ht="15" customHeight="1" x14ac:dyDescent="0.25">
      <c r="A2140" s="430">
        <v>456</v>
      </c>
      <c r="B2140" s="26" t="s">
        <v>831</v>
      </c>
      <c r="C2140" s="74" t="s">
        <v>793</v>
      </c>
      <c r="D2140" s="74" t="s">
        <v>788</v>
      </c>
      <c r="E2140" s="186" t="s">
        <v>5743</v>
      </c>
      <c r="F2140" s="405">
        <v>0.5</v>
      </c>
      <c r="G2140" s="405">
        <v>1</v>
      </c>
      <c r="H2140" s="190" t="s">
        <v>1398</v>
      </c>
      <c r="I2140" s="71" t="s">
        <v>1659</v>
      </c>
      <c r="J2140" s="379"/>
    </row>
    <row r="2141" spans="1:10" ht="15" customHeight="1" x14ac:dyDescent="0.25">
      <c r="A2141" s="375">
        <v>457</v>
      </c>
      <c r="B2141" s="26" t="s">
        <v>8749</v>
      </c>
      <c r="C2141" s="74" t="s">
        <v>793</v>
      </c>
      <c r="D2141" s="74" t="s">
        <v>788</v>
      </c>
      <c r="E2141" s="186" t="s">
        <v>5743</v>
      </c>
      <c r="F2141" s="405">
        <v>0.47</v>
      </c>
      <c r="G2141" s="405">
        <v>0.94</v>
      </c>
      <c r="H2141" s="190" t="s">
        <v>1398</v>
      </c>
      <c r="I2141" s="71" t="s">
        <v>1659</v>
      </c>
      <c r="J2141" s="106"/>
    </row>
    <row r="2142" spans="1:10" ht="30" customHeight="1" x14ac:dyDescent="0.25">
      <c r="A2142" s="430">
        <v>458</v>
      </c>
      <c r="B2142" s="26" t="s">
        <v>8750</v>
      </c>
      <c r="C2142" s="74" t="s">
        <v>791</v>
      </c>
      <c r="D2142" s="74" t="s">
        <v>788</v>
      </c>
      <c r="E2142" s="186" t="s">
        <v>5743</v>
      </c>
      <c r="F2142" s="405">
        <v>0.3</v>
      </c>
      <c r="G2142" s="405">
        <v>0.6</v>
      </c>
      <c r="H2142" s="190" t="s">
        <v>1398</v>
      </c>
      <c r="I2142" s="71" t="s">
        <v>1659</v>
      </c>
      <c r="J2142" s="379"/>
    </row>
    <row r="2143" spans="1:10" ht="30" customHeight="1" x14ac:dyDescent="0.25">
      <c r="A2143" s="430">
        <v>459</v>
      </c>
      <c r="B2143" s="26" t="s">
        <v>8751</v>
      </c>
      <c r="C2143" s="74" t="s">
        <v>791</v>
      </c>
      <c r="D2143" s="74" t="s">
        <v>788</v>
      </c>
      <c r="E2143" s="186" t="s">
        <v>5743</v>
      </c>
      <c r="F2143" s="405">
        <v>0.25</v>
      </c>
      <c r="G2143" s="405">
        <v>0.5</v>
      </c>
      <c r="H2143" s="190" t="s">
        <v>1398</v>
      </c>
      <c r="I2143" s="71" t="s">
        <v>1659</v>
      </c>
      <c r="J2143" s="379"/>
    </row>
    <row r="2144" spans="1:10" ht="15" customHeight="1" x14ac:dyDescent="0.25">
      <c r="A2144" s="375">
        <v>460</v>
      </c>
      <c r="B2144" s="26" t="s">
        <v>8752</v>
      </c>
      <c r="C2144" s="74" t="s">
        <v>791</v>
      </c>
      <c r="D2144" s="74" t="s">
        <v>788</v>
      </c>
      <c r="E2144" s="186" t="s">
        <v>5743</v>
      </c>
      <c r="F2144" s="405">
        <v>1.2</v>
      </c>
      <c r="G2144" s="405">
        <v>2.4</v>
      </c>
      <c r="H2144" s="190" t="s">
        <v>1398</v>
      </c>
      <c r="I2144" s="71" t="s">
        <v>1659</v>
      </c>
      <c r="J2144" s="379"/>
    </row>
    <row r="2145" spans="1:10" ht="15" customHeight="1" x14ac:dyDescent="0.25">
      <c r="A2145" s="430">
        <v>461</v>
      </c>
      <c r="B2145" s="26" t="s">
        <v>8753</v>
      </c>
      <c r="C2145" s="74" t="s">
        <v>791</v>
      </c>
      <c r="D2145" s="74" t="s">
        <v>788</v>
      </c>
      <c r="E2145" s="186" t="s">
        <v>5743</v>
      </c>
      <c r="F2145" s="405">
        <v>0.5</v>
      </c>
      <c r="G2145" s="405">
        <v>1</v>
      </c>
      <c r="H2145" s="190" t="s">
        <v>1398</v>
      </c>
      <c r="I2145" s="71" t="s">
        <v>1486</v>
      </c>
      <c r="J2145" s="379"/>
    </row>
    <row r="2146" spans="1:10" ht="15" customHeight="1" x14ac:dyDescent="0.25">
      <c r="A2146" s="430">
        <v>462</v>
      </c>
      <c r="B2146" s="26" t="s">
        <v>3618</v>
      </c>
      <c r="C2146" s="74" t="s">
        <v>791</v>
      </c>
      <c r="D2146" s="74" t="s">
        <v>788</v>
      </c>
      <c r="E2146" s="186" t="s">
        <v>5743</v>
      </c>
      <c r="F2146" s="405">
        <v>1.9</v>
      </c>
      <c r="G2146" s="405">
        <v>3.8</v>
      </c>
      <c r="H2146" s="190" t="s">
        <v>1398</v>
      </c>
      <c r="I2146" s="138" t="s">
        <v>1417</v>
      </c>
      <c r="J2146" s="379"/>
    </row>
    <row r="2147" spans="1:10" ht="15" customHeight="1" x14ac:dyDescent="0.25">
      <c r="A2147" s="375">
        <v>463</v>
      </c>
      <c r="B2147" s="26" t="s">
        <v>8754</v>
      </c>
      <c r="C2147" s="74" t="s">
        <v>791</v>
      </c>
      <c r="D2147" s="74" t="s">
        <v>788</v>
      </c>
      <c r="E2147" s="186" t="s">
        <v>5743</v>
      </c>
      <c r="F2147" s="405">
        <v>0.9</v>
      </c>
      <c r="G2147" s="405">
        <v>1.8</v>
      </c>
      <c r="H2147" s="190" t="s">
        <v>1398</v>
      </c>
      <c r="I2147" s="190" t="s">
        <v>1449</v>
      </c>
      <c r="J2147" s="379"/>
    </row>
    <row r="2148" spans="1:10" ht="15" customHeight="1" x14ac:dyDescent="0.25">
      <c r="A2148" s="430">
        <v>464</v>
      </c>
      <c r="B2148" s="26" t="s">
        <v>8755</v>
      </c>
      <c r="C2148" s="74" t="s">
        <v>791</v>
      </c>
      <c r="D2148" s="74" t="s">
        <v>788</v>
      </c>
      <c r="E2148" s="186" t="s">
        <v>5743</v>
      </c>
      <c r="F2148" s="405">
        <v>0.35</v>
      </c>
      <c r="G2148" s="405">
        <v>0.7</v>
      </c>
      <c r="H2148" s="331" t="s">
        <v>45</v>
      </c>
      <c r="I2148" s="74" t="s">
        <v>4680</v>
      </c>
      <c r="J2148" s="379"/>
    </row>
    <row r="2149" spans="1:10" ht="15" customHeight="1" x14ac:dyDescent="0.25">
      <c r="A2149" s="430">
        <v>465</v>
      </c>
      <c r="B2149" s="26" t="s">
        <v>8756</v>
      </c>
      <c r="C2149" s="74" t="s">
        <v>791</v>
      </c>
      <c r="D2149" s="74" t="s">
        <v>788</v>
      </c>
      <c r="E2149" s="186" t="s">
        <v>5743</v>
      </c>
      <c r="F2149" s="405">
        <v>0.7</v>
      </c>
      <c r="G2149" s="405">
        <v>1.4</v>
      </c>
      <c r="H2149" s="190" t="s">
        <v>1398</v>
      </c>
      <c r="I2149" s="74" t="s">
        <v>1486</v>
      </c>
      <c r="J2149" s="379"/>
    </row>
    <row r="2150" spans="1:10" ht="30" customHeight="1" x14ac:dyDescent="0.25">
      <c r="A2150" s="375">
        <v>466</v>
      </c>
      <c r="B2150" s="26" t="s">
        <v>8757</v>
      </c>
      <c r="C2150" s="74" t="s">
        <v>791</v>
      </c>
      <c r="D2150" s="74" t="s">
        <v>788</v>
      </c>
      <c r="E2150" s="186" t="s">
        <v>5743</v>
      </c>
      <c r="F2150" s="405">
        <v>1</v>
      </c>
      <c r="G2150" s="405">
        <v>2</v>
      </c>
      <c r="H2150" s="190" t="s">
        <v>1398</v>
      </c>
      <c r="I2150" s="74" t="s">
        <v>1486</v>
      </c>
      <c r="J2150" s="379"/>
    </row>
    <row r="2151" spans="1:10" ht="15" customHeight="1" x14ac:dyDescent="0.25">
      <c r="A2151" s="430">
        <v>467</v>
      </c>
      <c r="B2151" s="26" t="s">
        <v>8758</v>
      </c>
      <c r="C2151" s="74" t="s">
        <v>791</v>
      </c>
      <c r="D2151" s="74" t="s">
        <v>788</v>
      </c>
      <c r="E2151" s="186" t="s">
        <v>5743</v>
      </c>
      <c r="F2151" s="405">
        <v>0.5</v>
      </c>
      <c r="G2151" s="405">
        <v>1</v>
      </c>
      <c r="H2151" s="190" t="s">
        <v>1398</v>
      </c>
      <c r="I2151" s="138" t="s">
        <v>1417</v>
      </c>
      <c r="J2151" s="379"/>
    </row>
    <row r="2152" spans="1:10" ht="30" customHeight="1" x14ac:dyDescent="0.25">
      <c r="A2152" s="430">
        <v>468</v>
      </c>
      <c r="B2152" s="26" t="s">
        <v>8759</v>
      </c>
      <c r="C2152" s="74" t="s">
        <v>791</v>
      </c>
      <c r="D2152" s="74" t="s">
        <v>788</v>
      </c>
      <c r="E2152" s="186" t="s">
        <v>5743</v>
      </c>
      <c r="F2152" s="405">
        <v>1</v>
      </c>
      <c r="G2152" s="405">
        <v>2</v>
      </c>
      <c r="H2152" s="190" t="s">
        <v>1398</v>
      </c>
      <c r="I2152" s="71" t="s">
        <v>3713</v>
      </c>
      <c r="J2152" s="379"/>
    </row>
    <row r="2153" spans="1:10" ht="15" customHeight="1" x14ac:dyDescent="0.25">
      <c r="A2153" s="375">
        <v>469</v>
      </c>
      <c r="B2153" s="26" t="s">
        <v>8760</v>
      </c>
      <c r="C2153" s="74" t="s">
        <v>793</v>
      </c>
      <c r="D2153" s="74" t="s">
        <v>788</v>
      </c>
      <c r="E2153" s="186" t="s">
        <v>5743</v>
      </c>
      <c r="F2153" s="405">
        <v>0.14000000000000001</v>
      </c>
      <c r="G2153" s="405">
        <v>0.28000000000000003</v>
      </c>
      <c r="H2153" s="190" t="s">
        <v>1398</v>
      </c>
      <c r="I2153" s="71" t="s">
        <v>1659</v>
      </c>
      <c r="J2153" s="379"/>
    </row>
    <row r="2154" spans="1:10" ht="15" customHeight="1" x14ac:dyDescent="0.25">
      <c r="A2154" s="430">
        <v>470</v>
      </c>
      <c r="B2154" s="26" t="s">
        <v>8761</v>
      </c>
      <c r="C2154" s="74" t="s">
        <v>791</v>
      </c>
      <c r="D2154" s="74" t="s">
        <v>788</v>
      </c>
      <c r="E2154" s="186" t="s">
        <v>5743</v>
      </c>
      <c r="F2154" s="405">
        <v>0.3</v>
      </c>
      <c r="G2154" s="405">
        <v>0.6</v>
      </c>
      <c r="H2154" s="190" t="s">
        <v>1398</v>
      </c>
      <c r="I2154" s="74" t="s">
        <v>1486</v>
      </c>
      <c r="J2154" s="379"/>
    </row>
    <row r="2155" spans="1:10" ht="15" customHeight="1" x14ac:dyDescent="0.25">
      <c r="A2155" s="430">
        <v>471</v>
      </c>
      <c r="B2155" s="26" t="s">
        <v>8762</v>
      </c>
      <c r="C2155" s="74" t="s">
        <v>791</v>
      </c>
      <c r="D2155" s="74" t="s">
        <v>788</v>
      </c>
      <c r="E2155" s="186" t="s">
        <v>5743</v>
      </c>
      <c r="F2155" s="405">
        <v>0.2</v>
      </c>
      <c r="G2155" s="405">
        <v>0.4</v>
      </c>
      <c r="H2155" s="190" t="s">
        <v>1398</v>
      </c>
      <c r="I2155" s="74" t="s">
        <v>1486</v>
      </c>
      <c r="J2155" s="379"/>
    </row>
    <row r="2156" spans="1:10" ht="15" customHeight="1" x14ac:dyDescent="0.25">
      <c r="A2156" s="375">
        <v>472</v>
      </c>
      <c r="B2156" s="26" t="s">
        <v>8763</v>
      </c>
      <c r="C2156" s="74" t="s">
        <v>791</v>
      </c>
      <c r="D2156" s="74" t="s">
        <v>788</v>
      </c>
      <c r="E2156" s="186" t="s">
        <v>5743</v>
      </c>
      <c r="F2156" s="405">
        <v>0.42</v>
      </c>
      <c r="G2156" s="405">
        <v>0.84</v>
      </c>
      <c r="H2156" s="190" t="s">
        <v>1398</v>
      </c>
      <c r="I2156" s="138" t="s">
        <v>1417</v>
      </c>
      <c r="J2156" s="379"/>
    </row>
    <row r="2157" spans="1:10" ht="30" customHeight="1" x14ac:dyDescent="0.25">
      <c r="A2157" s="430">
        <v>473</v>
      </c>
      <c r="B2157" s="26" t="s">
        <v>8764</v>
      </c>
      <c r="C2157" s="74" t="s">
        <v>791</v>
      </c>
      <c r="D2157" s="74" t="s">
        <v>788</v>
      </c>
      <c r="E2157" s="186" t="s">
        <v>5743</v>
      </c>
      <c r="F2157" s="405">
        <v>1.4</v>
      </c>
      <c r="G2157" s="405">
        <v>2.8</v>
      </c>
      <c r="H2157" s="190" t="s">
        <v>1398</v>
      </c>
      <c r="I2157" s="74" t="s">
        <v>1486</v>
      </c>
      <c r="J2157" s="379"/>
    </row>
    <row r="2158" spans="1:10" ht="15" customHeight="1" x14ac:dyDescent="0.25">
      <c r="A2158" s="430">
        <v>474</v>
      </c>
      <c r="B2158" s="26" t="s">
        <v>8765</v>
      </c>
      <c r="C2158" s="74" t="s">
        <v>791</v>
      </c>
      <c r="D2158" s="74" t="s">
        <v>788</v>
      </c>
      <c r="E2158" s="186" t="s">
        <v>5743</v>
      </c>
      <c r="F2158" s="405">
        <v>0.28000000000000003</v>
      </c>
      <c r="G2158" s="405">
        <v>0.56000000000000005</v>
      </c>
      <c r="H2158" s="190" t="s">
        <v>1398</v>
      </c>
      <c r="I2158" s="71" t="s">
        <v>1486</v>
      </c>
      <c r="J2158" s="379"/>
    </row>
    <row r="2159" spans="1:10" ht="30" customHeight="1" x14ac:dyDescent="0.25">
      <c r="A2159" s="375">
        <v>475</v>
      </c>
      <c r="B2159" s="26" t="s">
        <v>8766</v>
      </c>
      <c r="C2159" s="74" t="s">
        <v>828</v>
      </c>
      <c r="D2159" s="74" t="s">
        <v>835</v>
      </c>
      <c r="E2159" s="186" t="s">
        <v>5743</v>
      </c>
      <c r="F2159" s="405">
        <v>0.5</v>
      </c>
      <c r="G2159" s="405">
        <v>1</v>
      </c>
      <c r="H2159" s="190" t="s">
        <v>1398</v>
      </c>
      <c r="I2159" s="405" t="s">
        <v>1413</v>
      </c>
      <c r="J2159" s="379"/>
    </row>
    <row r="2160" spans="1:10" ht="30" customHeight="1" x14ac:dyDescent="0.25">
      <c r="A2160" s="430">
        <v>476</v>
      </c>
      <c r="B2160" s="26" t="s">
        <v>8767</v>
      </c>
      <c r="C2160" s="74" t="s">
        <v>828</v>
      </c>
      <c r="D2160" s="74" t="s">
        <v>835</v>
      </c>
      <c r="E2160" s="186" t="s">
        <v>5743</v>
      </c>
      <c r="F2160" s="405">
        <v>0.5</v>
      </c>
      <c r="G2160" s="405">
        <v>1</v>
      </c>
      <c r="H2160" s="190" t="s">
        <v>1398</v>
      </c>
      <c r="I2160" s="405" t="s">
        <v>1413</v>
      </c>
      <c r="J2160" s="379"/>
    </row>
    <row r="2161" spans="1:10" ht="30" customHeight="1" x14ac:dyDescent="0.25">
      <c r="A2161" s="430">
        <v>477</v>
      </c>
      <c r="B2161" s="26" t="s">
        <v>8768</v>
      </c>
      <c r="C2161" s="74" t="s">
        <v>828</v>
      </c>
      <c r="D2161" s="74" t="s">
        <v>835</v>
      </c>
      <c r="E2161" s="186" t="s">
        <v>5743</v>
      </c>
      <c r="F2161" s="405">
        <v>0.8</v>
      </c>
      <c r="G2161" s="405">
        <v>1.6</v>
      </c>
      <c r="H2161" s="190" t="s">
        <v>1398</v>
      </c>
      <c r="I2161" s="405" t="s">
        <v>1413</v>
      </c>
      <c r="J2161" s="379"/>
    </row>
    <row r="2162" spans="1:10" ht="15" customHeight="1" x14ac:dyDescent="0.25">
      <c r="A2162" s="375">
        <v>478</v>
      </c>
      <c r="B2162" s="26" t="s">
        <v>8769</v>
      </c>
      <c r="C2162" s="74" t="s">
        <v>828</v>
      </c>
      <c r="D2162" s="74" t="s">
        <v>835</v>
      </c>
      <c r="E2162" s="186" t="s">
        <v>5743</v>
      </c>
      <c r="F2162" s="405">
        <v>0.3</v>
      </c>
      <c r="G2162" s="405">
        <v>0.6</v>
      </c>
      <c r="H2162" s="190" t="s">
        <v>1398</v>
      </c>
      <c r="I2162" s="138" t="s">
        <v>5550</v>
      </c>
      <c r="J2162" s="379"/>
    </row>
    <row r="2163" spans="1:10" ht="15" customHeight="1" x14ac:dyDescent="0.25">
      <c r="A2163" s="430">
        <v>479</v>
      </c>
      <c r="B2163" s="26" t="s">
        <v>8770</v>
      </c>
      <c r="C2163" s="74" t="s">
        <v>828</v>
      </c>
      <c r="D2163" s="74" t="s">
        <v>835</v>
      </c>
      <c r="E2163" s="186" t="s">
        <v>5743</v>
      </c>
      <c r="F2163" s="405">
        <v>0.12</v>
      </c>
      <c r="G2163" s="405">
        <v>0.24</v>
      </c>
      <c r="H2163" s="331">
        <v>0</v>
      </c>
      <c r="I2163" s="74">
        <v>0</v>
      </c>
      <c r="J2163" s="379" t="s">
        <v>6905</v>
      </c>
    </row>
    <row r="2164" spans="1:10" ht="15" customHeight="1" x14ac:dyDescent="0.25">
      <c r="A2164" s="430">
        <v>480</v>
      </c>
      <c r="B2164" s="26" t="s">
        <v>8771</v>
      </c>
      <c r="C2164" s="74" t="s">
        <v>828</v>
      </c>
      <c r="D2164" s="74" t="s">
        <v>835</v>
      </c>
      <c r="E2164" s="186" t="s">
        <v>5743</v>
      </c>
      <c r="F2164" s="405">
        <v>0.2</v>
      </c>
      <c r="G2164" s="405">
        <v>0.4</v>
      </c>
      <c r="H2164" s="190" t="s">
        <v>1398</v>
      </c>
      <c r="I2164" s="138" t="s">
        <v>5550</v>
      </c>
      <c r="J2164" s="379"/>
    </row>
    <row r="2165" spans="1:10" ht="15" customHeight="1" x14ac:dyDescent="0.25">
      <c r="A2165" s="375">
        <v>481</v>
      </c>
      <c r="B2165" s="26" t="s">
        <v>8772</v>
      </c>
      <c r="C2165" s="74" t="s">
        <v>828</v>
      </c>
      <c r="D2165" s="74" t="s">
        <v>835</v>
      </c>
      <c r="E2165" s="186" t="s">
        <v>5743</v>
      </c>
      <c r="F2165" s="405">
        <v>0.2</v>
      </c>
      <c r="G2165" s="405">
        <v>0.4</v>
      </c>
      <c r="H2165" s="190" t="s">
        <v>1398</v>
      </c>
      <c r="I2165" s="138" t="s">
        <v>5550</v>
      </c>
      <c r="J2165" s="379"/>
    </row>
    <row r="2166" spans="1:10" ht="15" customHeight="1" x14ac:dyDescent="0.25">
      <c r="A2166" s="430">
        <v>482</v>
      </c>
      <c r="B2166" s="26" t="s">
        <v>8773</v>
      </c>
      <c r="C2166" s="74" t="s">
        <v>828</v>
      </c>
      <c r="D2166" s="74" t="s">
        <v>835</v>
      </c>
      <c r="E2166" s="186" t="s">
        <v>5743</v>
      </c>
      <c r="F2166" s="405">
        <v>7.4999999999999997E-2</v>
      </c>
      <c r="G2166" s="405">
        <v>0.15</v>
      </c>
      <c r="H2166" s="190" t="s">
        <v>1398</v>
      </c>
      <c r="I2166" s="190" t="s">
        <v>5550</v>
      </c>
      <c r="J2166" s="379"/>
    </row>
    <row r="2167" spans="1:10" ht="15" customHeight="1" x14ac:dyDescent="0.25">
      <c r="A2167" s="430">
        <v>483</v>
      </c>
      <c r="B2167" s="26" t="s">
        <v>8774</v>
      </c>
      <c r="C2167" s="74" t="s">
        <v>828</v>
      </c>
      <c r="D2167" s="74" t="s">
        <v>835</v>
      </c>
      <c r="E2167" s="186" t="s">
        <v>5743</v>
      </c>
      <c r="F2167" s="405">
        <v>0.56000000000000005</v>
      </c>
      <c r="G2167" s="405">
        <v>1.1200000000000001</v>
      </c>
      <c r="H2167" s="190" t="s">
        <v>1398</v>
      </c>
      <c r="I2167" s="138" t="s">
        <v>3713</v>
      </c>
      <c r="J2167" s="379"/>
    </row>
    <row r="2168" spans="1:10" ht="15" customHeight="1" x14ac:dyDescent="0.25">
      <c r="A2168" s="375">
        <v>484</v>
      </c>
      <c r="B2168" s="26" t="s">
        <v>8775</v>
      </c>
      <c r="C2168" s="74" t="s">
        <v>828</v>
      </c>
      <c r="D2168" s="74" t="s">
        <v>835</v>
      </c>
      <c r="E2168" s="186" t="s">
        <v>5743</v>
      </c>
      <c r="F2168" s="405">
        <v>0.5</v>
      </c>
      <c r="G2168" s="405">
        <v>1</v>
      </c>
      <c r="H2168" s="190" t="s">
        <v>1398</v>
      </c>
      <c r="I2168" s="138" t="s">
        <v>1449</v>
      </c>
      <c r="J2168" s="379"/>
    </row>
    <row r="2169" spans="1:10" ht="15" customHeight="1" x14ac:dyDescent="0.25">
      <c r="A2169" s="430">
        <v>485</v>
      </c>
      <c r="B2169" s="26" t="s">
        <v>8776</v>
      </c>
      <c r="C2169" s="74" t="s">
        <v>828</v>
      </c>
      <c r="D2169" s="74" t="s">
        <v>835</v>
      </c>
      <c r="E2169" s="186" t="s">
        <v>5743</v>
      </c>
      <c r="F2169" s="405">
        <v>0.8</v>
      </c>
      <c r="G2169" s="405">
        <v>1.6</v>
      </c>
      <c r="H2169" s="190" t="s">
        <v>1398</v>
      </c>
      <c r="I2169" s="138" t="s">
        <v>3713</v>
      </c>
      <c r="J2169" s="379"/>
    </row>
    <row r="2170" spans="1:10" ht="15" customHeight="1" x14ac:dyDescent="0.25">
      <c r="A2170" s="430">
        <v>486</v>
      </c>
      <c r="B2170" s="26" t="s">
        <v>836</v>
      </c>
      <c r="C2170" s="74" t="s">
        <v>787</v>
      </c>
      <c r="D2170" s="74" t="s">
        <v>835</v>
      </c>
      <c r="E2170" s="186" t="s">
        <v>5743</v>
      </c>
      <c r="F2170" s="405">
        <v>0.4</v>
      </c>
      <c r="G2170" s="405">
        <v>0.8</v>
      </c>
      <c r="H2170" s="190" t="s">
        <v>1398</v>
      </c>
      <c r="I2170" s="74" t="s">
        <v>1413</v>
      </c>
      <c r="J2170" s="379"/>
    </row>
    <row r="2171" spans="1:10" ht="15" customHeight="1" x14ac:dyDescent="0.25">
      <c r="A2171" s="375">
        <v>487</v>
      </c>
      <c r="B2171" s="26" t="s">
        <v>8777</v>
      </c>
      <c r="C2171" s="74" t="s">
        <v>787</v>
      </c>
      <c r="D2171" s="74" t="s">
        <v>835</v>
      </c>
      <c r="E2171" s="186" t="s">
        <v>5743</v>
      </c>
      <c r="F2171" s="405">
        <v>0.08</v>
      </c>
      <c r="G2171" s="405">
        <v>0.16</v>
      </c>
      <c r="H2171" s="190" t="s">
        <v>1398</v>
      </c>
      <c r="I2171" s="74" t="s">
        <v>1413</v>
      </c>
      <c r="J2171" s="379"/>
    </row>
    <row r="2172" spans="1:10" ht="30" customHeight="1" x14ac:dyDescent="0.25">
      <c r="A2172" s="430">
        <v>488</v>
      </c>
      <c r="B2172" s="26" t="s">
        <v>8778</v>
      </c>
      <c r="C2172" s="74" t="s">
        <v>787</v>
      </c>
      <c r="D2172" s="74" t="s">
        <v>835</v>
      </c>
      <c r="E2172" s="186" t="s">
        <v>5743</v>
      </c>
      <c r="F2172" s="405">
        <v>9.5000000000000001E-2</v>
      </c>
      <c r="G2172" s="405">
        <v>0.19</v>
      </c>
      <c r="H2172" s="190" t="s">
        <v>1398</v>
      </c>
      <c r="I2172" s="74" t="s">
        <v>1413</v>
      </c>
      <c r="J2172" s="379"/>
    </row>
    <row r="2173" spans="1:10" ht="15" customHeight="1" x14ac:dyDescent="0.25">
      <c r="A2173" s="430">
        <v>489</v>
      </c>
      <c r="B2173" s="26" t="s">
        <v>8779</v>
      </c>
      <c r="C2173" s="74" t="s">
        <v>787</v>
      </c>
      <c r="D2173" s="74" t="s">
        <v>835</v>
      </c>
      <c r="E2173" s="186" t="s">
        <v>5743</v>
      </c>
      <c r="F2173" s="405">
        <v>0.04</v>
      </c>
      <c r="G2173" s="405">
        <v>0.08</v>
      </c>
      <c r="H2173" s="190" t="s">
        <v>1398</v>
      </c>
      <c r="I2173" s="74" t="s">
        <v>1413</v>
      </c>
      <c r="J2173" s="379"/>
    </row>
    <row r="2174" spans="1:10" ht="15" customHeight="1" x14ac:dyDescent="0.25">
      <c r="A2174" s="375">
        <v>490</v>
      </c>
      <c r="B2174" s="26" t="s">
        <v>8780</v>
      </c>
      <c r="C2174" s="74" t="s">
        <v>828</v>
      </c>
      <c r="D2174" s="74" t="s">
        <v>835</v>
      </c>
      <c r="E2174" s="186" t="s">
        <v>5743</v>
      </c>
      <c r="F2174" s="405">
        <v>0.25</v>
      </c>
      <c r="G2174" s="405">
        <v>0.5</v>
      </c>
      <c r="H2174" s="190" t="s">
        <v>1398</v>
      </c>
      <c r="I2174" s="190" t="s">
        <v>5550</v>
      </c>
      <c r="J2174" s="379"/>
    </row>
    <row r="2175" spans="1:10" ht="15" customHeight="1" x14ac:dyDescent="0.25">
      <c r="A2175" s="430">
        <v>491</v>
      </c>
      <c r="B2175" s="26" t="s">
        <v>8781</v>
      </c>
      <c r="C2175" s="74" t="s">
        <v>828</v>
      </c>
      <c r="D2175" s="74" t="s">
        <v>835</v>
      </c>
      <c r="E2175" s="186" t="s">
        <v>5743</v>
      </c>
      <c r="F2175" s="405">
        <v>0.3</v>
      </c>
      <c r="G2175" s="405">
        <v>0.6</v>
      </c>
      <c r="H2175" s="190" t="s">
        <v>1398</v>
      </c>
      <c r="I2175" s="138" t="s">
        <v>5550</v>
      </c>
      <c r="J2175" s="379"/>
    </row>
    <row r="2176" spans="1:10" ht="30" customHeight="1" x14ac:dyDescent="0.25">
      <c r="A2176" s="430">
        <v>492</v>
      </c>
      <c r="B2176" s="26" t="s">
        <v>8782</v>
      </c>
      <c r="C2176" s="74" t="s">
        <v>828</v>
      </c>
      <c r="D2176" s="74" t="s">
        <v>835</v>
      </c>
      <c r="E2176" s="186" t="s">
        <v>5743</v>
      </c>
      <c r="F2176" s="405">
        <v>1.25</v>
      </c>
      <c r="G2176" s="405">
        <v>2.5</v>
      </c>
      <c r="H2176" s="190" t="s">
        <v>1398</v>
      </c>
      <c r="I2176" s="74" t="s">
        <v>1413</v>
      </c>
      <c r="J2176" s="379"/>
    </row>
    <row r="2177" spans="1:10" ht="30" customHeight="1" x14ac:dyDescent="0.25">
      <c r="A2177" s="375">
        <v>493</v>
      </c>
      <c r="B2177" s="26" t="s">
        <v>8783</v>
      </c>
      <c r="C2177" s="74" t="s">
        <v>828</v>
      </c>
      <c r="D2177" s="74" t="s">
        <v>835</v>
      </c>
      <c r="E2177" s="186" t="s">
        <v>5743</v>
      </c>
      <c r="F2177" s="405">
        <v>1.68</v>
      </c>
      <c r="G2177" s="405">
        <v>3.36</v>
      </c>
      <c r="H2177" s="190" t="s">
        <v>1398</v>
      </c>
      <c r="I2177" s="74" t="s">
        <v>1413</v>
      </c>
      <c r="J2177" s="379"/>
    </row>
    <row r="2178" spans="1:10" ht="15" customHeight="1" x14ac:dyDescent="0.25">
      <c r="A2178" s="430">
        <v>494</v>
      </c>
      <c r="B2178" s="26" t="s">
        <v>8784</v>
      </c>
      <c r="C2178" s="74" t="s">
        <v>843</v>
      </c>
      <c r="D2178" s="74" t="s">
        <v>835</v>
      </c>
      <c r="E2178" s="186" t="s">
        <v>5743</v>
      </c>
      <c r="F2178" s="405">
        <v>0.84</v>
      </c>
      <c r="G2178" s="405">
        <v>1.68</v>
      </c>
      <c r="H2178" s="190" t="s">
        <v>1398</v>
      </c>
      <c r="I2178" s="405" t="s">
        <v>1413</v>
      </c>
      <c r="J2178" s="379"/>
    </row>
    <row r="2179" spans="1:10" ht="15" customHeight="1" x14ac:dyDescent="0.25">
      <c r="A2179" s="430">
        <v>495</v>
      </c>
      <c r="B2179" s="26" t="s">
        <v>8785</v>
      </c>
      <c r="C2179" s="74" t="s">
        <v>843</v>
      </c>
      <c r="D2179" s="74" t="s">
        <v>835</v>
      </c>
      <c r="E2179" s="186" t="s">
        <v>5743</v>
      </c>
      <c r="F2179" s="405">
        <v>0.25</v>
      </c>
      <c r="G2179" s="405">
        <v>0.5</v>
      </c>
      <c r="H2179" s="190" t="s">
        <v>1398</v>
      </c>
      <c r="I2179" s="405" t="s">
        <v>1413</v>
      </c>
      <c r="J2179" s="379"/>
    </row>
    <row r="2180" spans="1:10" ht="15" customHeight="1" x14ac:dyDescent="0.25">
      <c r="A2180" s="375">
        <v>496</v>
      </c>
      <c r="B2180" s="26" t="s">
        <v>837</v>
      </c>
      <c r="C2180" s="74" t="s">
        <v>787</v>
      </c>
      <c r="D2180" s="74" t="s">
        <v>835</v>
      </c>
      <c r="E2180" s="186" t="s">
        <v>5743</v>
      </c>
      <c r="F2180" s="405">
        <v>1.4</v>
      </c>
      <c r="G2180" s="405">
        <v>2.8</v>
      </c>
      <c r="H2180" s="190" t="s">
        <v>1398</v>
      </c>
      <c r="I2180" s="74" t="s">
        <v>1413</v>
      </c>
      <c r="J2180" s="379"/>
    </row>
    <row r="2181" spans="1:10" ht="15" customHeight="1" x14ac:dyDescent="0.25">
      <c r="A2181" s="430">
        <v>497</v>
      </c>
      <c r="B2181" s="26" t="s">
        <v>8786</v>
      </c>
      <c r="C2181" s="74" t="s">
        <v>787</v>
      </c>
      <c r="D2181" s="74" t="s">
        <v>835</v>
      </c>
      <c r="E2181" s="186" t="s">
        <v>5743</v>
      </c>
      <c r="F2181" s="405">
        <v>0.09</v>
      </c>
      <c r="G2181" s="405">
        <v>0.18</v>
      </c>
      <c r="H2181" s="190" t="s">
        <v>1398</v>
      </c>
      <c r="I2181" s="74" t="s">
        <v>1413</v>
      </c>
      <c r="J2181" s="379"/>
    </row>
    <row r="2182" spans="1:10" ht="15" customHeight="1" x14ac:dyDescent="0.25">
      <c r="A2182" s="430">
        <v>498</v>
      </c>
      <c r="B2182" s="26" t="s">
        <v>8787</v>
      </c>
      <c r="C2182" s="74" t="s">
        <v>787</v>
      </c>
      <c r="D2182" s="74" t="s">
        <v>835</v>
      </c>
      <c r="E2182" s="186" t="s">
        <v>5743</v>
      </c>
      <c r="F2182" s="405">
        <v>0.06</v>
      </c>
      <c r="G2182" s="405">
        <v>0.12</v>
      </c>
      <c r="H2182" s="190" t="s">
        <v>1398</v>
      </c>
      <c r="I2182" s="74" t="s">
        <v>1413</v>
      </c>
      <c r="J2182" s="379"/>
    </row>
    <row r="2183" spans="1:10" ht="15" customHeight="1" x14ac:dyDescent="0.25">
      <c r="A2183" s="375">
        <v>499</v>
      </c>
      <c r="B2183" s="26" t="s">
        <v>8788</v>
      </c>
      <c r="C2183" s="74" t="s">
        <v>787</v>
      </c>
      <c r="D2183" s="74" t="s">
        <v>835</v>
      </c>
      <c r="E2183" s="186" t="s">
        <v>5743</v>
      </c>
      <c r="F2183" s="405">
        <v>0.15</v>
      </c>
      <c r="G2183" s="405">
        <v>0.3</v>
      </c>
      <c r="H2183" s="190" t="s">
        <v>1398</v>
      </c>
      <c r="I2183" s="74" t="s">
        <v>1413</v>
      </c>
      <c r="J2183" s="379"/>
    </row>
    <row r="2184" spans="1:10" ht="30" customHeight="1" x14ac:dyDescent="0.25">
      <c r="A2184" s="430">
        <v>500</v>
      </c>
      <c r="B2184" s="26" t="s">
        <v>8789</v>
      </c>
      <c r="C2184" s="74" t="s">
        <v>787</v>
      </c>
      <c r="D2184" s="74" t="s">
        <v>835</v>
      </c>
      <c r="E2184" s="186" t="s">
        <v>5743</v>
      </c>
      <c r="F2184" s="405">
        <v>0.26</v>
      </c>
      <c r="G2184" s="405">
        <v>0.52</v>
      </c>
      <c r="H2184" s="190" t="s">
        <v>1398</v>
      </c>
      <c r="I2184" s="74" t="s">
        <v>1413</v>
      </c>
      <c r="J2184" s="379"/>
    </row>
    <row r="2185" spans="1:10" ht="30" customHeight="1" x14ac:dyDescent="0.25">
      <c r="A2185" s="430">
        <v>501</v>
      </c>
      <c r="B2185" s="26" t="s">
        <v>8790</v>
      </c>
      <c r="C2185" s="74" t="s">
        <v>787</v>
      </c>
      <c r="D2185" s="74" t="s">
        <v>835</v>
      </c>
      <c r="E2185" s="186" t="s">
        <v>5743</v>
      </c>
      <c r="F2185" s="405">
        <v>0.46</v>
      </c>
      <c r="G2185" s="405">
        <v>0.92</v>
      </c>
      <c r="H2185" s="190" t="s">
        <v>1398</v>
      </c>
      <c r="I2185" s="74" t="s">
        <v>1413</v>
      </c>
      <c r="J2185" s="379"/>
    </row>
    <row r="2186" spans="1:10" ht="15" customHeight="1" x14ac:dyDescent="0.25">
      <c r="A2186" s="375">
        <v>502</v>
      </c>
      <c r="B2186" s="26" t="s">
        <v>8791</v>
      </c>
      <c r="C2186" s="74" t="s">
        <v>828</v>
      </c>
      <c r="D2186" s="74" t="s">
        <v>835</v>
      </c>
      <c r="E2186" s="186" t="s">
        <v>5743</v>
      </c>
      <c r="F2186" s="405">
        <v>0.65</v>
      </c>
      <c r="G2186" s="405">
        <v>1.3</v>
      </c>
      <c r="H2186" s="190" t="s">
        <v>1398</v>
      </c>
      <c r="I2186" s="138" t="s">
        <v>3713</v>
      </c>
      <c r="J2186" s="379"/>
    </row>
    <row r="2187" spans="1:10" ht="15" customHeight="1" x14ac:dyDescent="0.25">
      <c r="A2187" s="430">
        <v>503</v>
      </c>
      <c r="B2187" s="26" t="s">
        <v>4013</v>
      </c>
      <c r="C2187" s="74" t="s">
        <v>828</v>
      </c>
      <c r="D2187" s="74" t="s">
        <v>835</v>
      </c>
      <c r="E2187" s="186" t="s">
        <v>5743</v>
      </c>
      <c r="F2187" s="405">
        <v>0.4</v>
      </c>
      <c r="G2187" s="405">
        <v>0.8</v>
      </c>
      <c r="H2187" s="190" t="s">
        <v>1398</v>
      </c>
      <c r="I2187" s="190" t="s">
        <v>5550</v>
      </c>
      <c r="J2187" s="379"/>
    </row>
    <row r="2188" spans="1:10" ht="15" customHeight="1" x14ac:dyDescent="0.25">
      <c r="A2188" s="430">
        <v>504</v>
      </c>
      <c r="B2188" s="26" t="s">
        <v>8792</v>
      </c>
      <c r="C2188" s="74" t="s">
        <v>828</v>
      </c>
      <c r="D2188" s="74" t="s">
        <v>835</v>
      </c>
      <c r="E2188" s="186" t="s">
        <v>5743</v>
      </c>
      <c r="F2188" s="405">
        <v>0.2</v>
      </c>
      <c r="G2188" s="405">
        <v>0.4</v>
      </c>
      <c r="H2188" s="190" t="s">
        <v>1398</v>
      </c>
      <c r="I2188" s="190" t="s">
        <v>5550</v>
      </c>
      <c r="J2188" s="379"/>
    </row>
    <row r="2189" spans="1:10" ht="15" customHeight="1" x14ac:dyDescent="0.25">
      <c r="A2189" s="375">
        <v>505</v>
      </c>
      <c r="B2189" s="26" t="s">
        <v>8793</v>
      </c>
      <c r="C2189" s="74" t="s">
        <v>828</v>
      </c>
      <c r="D2189" s="74" t="s">
        <v>835</v>
      </c>
      <c r="E2189" s="186" t="s">
        <v>5743</v>
      </c>
      <c r="F2189" s="405">
        <v>0.35</v>
      </c>
      <c r="G2189" s="405">
        <v>0.7</v>
      </c>
      <c r="H2189" s="190" t="s">
        <v>1398</v>
      </c>
      <c r="I2189" s="190" t="s">
        <v>5550</v>
      </c>
      <c r="J2189" s="379"/>
    </row>
    <row r="2190" spans="1:10" ht="30" customHeight="1" x14ac:dyDescent="0.25">
      <c r="A2190" s="430">
        <v>506</v>
      </c>
      <c r="B2190" s="26" t="s">
        <v>8794</v>
      </c>
      <c r="C2190" s="74" t="s">
        <v>828</v>
      </c>
      <c r="D2190" s="74" t="s">
        <v>835</v>
      </c>
      <c r="E2190" s="186" t="s">
        <v>5743</v>
      </c>
      <c r="F2190" s="405">
        <v>0.22</v>
      </c>
      <c r="G2190" s="405">
        <v>0.44</v>
      </c>
      <c r="H2190" s="190" t="s">
        <v>1398</v>
      </c>
      <c r="I2190" s="190" t="s">
        <v>5550</v>
      </c>
      <c r="J2190" s="379"/>
    </row>
    <row r="2191" spans="1:10" ht="15" customHeight="1" x14ac:dyDescent="0.25">
      <c r="A2191" s="430">
        <v>507</v>
      </c>
      <c r="B2191" s="26" t="s">
        <v>8795</v>
      </c>
      <c r="C2191" s="74" t="s">
        <v>828</v>
      </c>
      <c r="D2191" s="74" t="s">
        <v>835</v>
      </c>
      <c r="E2191" s="186" t="s">
        <v>5743</v>
      </c>
      <c r="F2191" s="405">
        <v>0.25</v>
      </c>
      <c r="G2191" s="405">
        <v>0.5</v>
      </c>
      <c r="H2191" s="190" t="s">
        <v>1398</v>
      </c>
      <c r="I2191" s="190" t="s">
        <v>5550</v>
      </c>
      <c r="J2191" s="379"/>
    </row>
    <row r="2192" spans="1:10" ht="15" customHeight="1" x14ac:dyDescent="0.25">
      <c r="A2192" s="375">
        <v>508</v>
      </c>
      <c r="B2192" s="26" t="s">
        <v>838</v>
      </c>
      <c r="C2192" s="74" t="s">
        <v>828</v>
      </c>
      <c r="D2192" s="74" t="s">
        <v>835</v>
      </c>
      <c r="E2192" s="186" t="s">
        <v>5743</v>
      </c>
      <c r="F2192" s="405">
        <v>3</v>
      </c>
      <c r="G2192" s="405">
        <v>6</v>
      </c>
      <c r="H2192" s="190" t="s">
        <v>1398</v>
      </c>
      <c r="I2192" s="138" t="s">
        <v>1449</v>
      </c>
      <c r="J2192" s="379"/>
    </row>
    <row r="2193" spans="1:10" ht="30" customHeight="1" x14ac:dyDescent="0.25">
      <c r="A2193" s="430">
        <v>509</v>
      </c>
      <c r="B2193" s="26" t="s">
        <v>8796</v>
      </c>
      <c r="C2193" s="74" t="s">
        <v>828</v>
      </c>
      <c r="D2193" s="74" t="s">
        <v>835</v>
      </c>
      <c r="E2193" s="186" t="s">
        <v>5743</v>
      </c>
      <c r="F2193" s="405">
        <v>0.18</v>
      </c>
      <c r="G2193" s="405">
        <v>0.36</v>
      </c>
      <c r="H2193" s="331" t="s">
        <v>1398</v>
      </c>
      <c r="I2193" s="74" t="s">
        <v>1449</v>
      </c>
      <c r="J2193" s="379"/>
    </row>
    <row r="2194" spans="1:10" ht="30" customHeight="1" x14ac:dyDescent="0.25">
      <c r="A2194" s="430">
        <v>510</v>
      </c>
      <c r="B2194" s="26" t="s">
        <v>8797</v>
      </c>
      <c r="C2194" s="74" t="s">
        <v>828</v>
      </c>
      <c r="D2194" s="74" t="s">
        <v>835</v>
      </c>
      <c r="E2194" s="186" t="s">
        <v>5743</v>
      </c>
      <c r="F2194" s="405">
        <v>0.08</v>
      </c>
      <c r="G2194" s="405">
        <v>0.16</v>
      </c>
      <c r="H2194" s="331">
        <v>0</v>
      </c>
      <c r="I2194" s="74">
        <v>0</v>
      </c>
      <c r="J2194" s="379" t="s">
        <v>6905</v>
      </c>
    </row>
    <row r="2195" spans="1:10" ht="15" customHeight="1" x14ac:dyDescent="0.25">
      <c r="A2195" s="375">
        <v>511</v>
      </c>
      <c r="B2195" s="26" t="s">
        <v>8798</v>
      </c>
      <c r="C2195" s="74" t="s">
        <v>828</v>
      </c>
      <c r="D2195" s="74" t="s">
        <v>835</v>
      </c>
      <c r="E2195" s="186" t="s">
        <v>5743</v>
      </c>
      <c r="F2195" s="405">
        <v>0.26</v>
      </c>
      <c r="G2195" s="405">
        <v>0.52</v>
      </c>
      <c r="H2195" s="190" t="s">
        <v>1398</v>
      </c>
      <c r="I2195" s="190" t="s">
        <v>5550</v>
      </c>
      <c r="J2195" s="379"/>
    </row>
    <row r="2196" spans="1:10" ht="30" customHeight="1" x14ac:dyDescent="0.25">
      <c r="A2196" s="430">
        <v>512</v>
      </c>
      <c r="B2196" s="26" t="s">
        <v>8799</v>
      </c>
      <c r="C2196" s="74" t="s">
        <v>828</v>
      </c>
      <c r="D2196" s="74" t="s">
        <v>835</v>
      </c>
      <c r="E2196" s="186" t="s">
        <v>5743</v>
      </c>
      <c r="F2196" s="405">
        <v>0.7</v>
      </c>
      <c r="G2196" s="405">
        <v>1.4</v>
      </c>
      <c r="H2196" s="190" t="s">
        <v>1398</v>
      </c>
      <c r="I2196" s="138" t="s">
        <v>3713</v>
      </c>
      <c r="J2196" s="379"/>
    </row>
    <row r="2197" spans="1:10" ht="30" customHeight="1" x14ac:dyDescent="0.25">
      <c r="A2197" s="430">
        <v>513</v>
      </c>
      <c r="B2197" s="26" t="s">
        <v>8800</v>
      </c>
      <c r="C2197" s="74" t="s">
        <v>828</v>
      </c>
      <c r="D2197" s="74" t="s">
        <v>835</v>
      </c>
      <c r="E2197" s="186" t="s">
        <v>5743</v>
      </c>
      <c r="F2197" s="405">
        <v>0.93</v>
      </c>
      <c r="G2197" s="405">
        <v>1.86</v>
      </c>
      <c r="H2197" s="190" t="s">
        <v>1398</v>
      </c>
      <c r="I2197" s="138" t="s">
        <v>3713</v>
      </c>
      <c r="J2197" s="379"/>
    </row>
    <row r="2198" spans="1:10" ht="45" x14ac:dyDescent="0.25">
      <c r="A2198" s="375">
        <v>514</v>
      </c>
      <c r="B2198" s="26" t="s">
        <v>8801</v>
      </c>
      <c r="C2198" s="74" t="s">
        <v>828</v>
      </c>
      <c r="D2198" s="74" t="s">
        <v>835</v>
      </c>
      <c r="E2198" s="186" t="s">
        <v>5743</v>
      </c>
      <c r="F2198" s="405">
        <v>0.28999999999999998</v>
      </c>
      <c r="G2198" s="405">
        <v>0.57999999999999996</v>
      </c>
      <c r="H2198" s="190" t="s">
        <v>1398</v>
      </c>
      <c r="I2198" s="138" t="s">
        <v>3713</v>
      </c>
      <c r="J2198" s="379"/>
    </row>
    <row r="2199" spans="1:10" ht="15" customHeight="1" x14ac:dyDescent="0.25">
      <c r="A2199" s="430">
        <v>515</v>
      </c>
      <c r="B2199" s="26" t="s">
        <v>841</v>
      </c>
      <c r="C2199" s="74" t="s">
        <v>828</v>
      </c>
      <c r="D2199" s="74" t="s">
        <v>835</v>
      </c>
      <c r="E2199" s="186" t="s">
        <v>5743</v>
      </c>
      <c r="F2199" s="405">
        <v>1.6</v>
      </c>
      <c r="G2199" s="405">
        <v>3.2</v>
      </c>
      <c r="H2199" s="190" t="s">
        <v>1398</v>
      </c>
      <c r="I2199" s="190" t="s">
        <v>5550</v>
      </c>
      <c r="J2199" s="379"/>
    </row>
    <row r="2200" spans="1:10" ht="15" customHeight="1" x14ac:dyDescent="0.25">
      <c r="A2200" s="430">
        <v>516</v>
      </c>
      <c r="B2200" s="26" t="s">
        <v>8802</v>
      </c>
      <c r="C2200" s="74" t="s">
        <v>828</v>
      </c>
      <c r="D2200" s="74" t="s">
        <v>835</v>
      </c>
      <c r="E2200" s="186" t="s">
        <v>5743</v>
      </c>
      <c r="F2200" s="405">
        <v>0.2</v>
      </c>
      <c r="G2200" s="405">
        <v>0.4</v>
      </c>
      <c r="H2200" s="190" t="s">
        <v>1398</v>
      </c>
      <c r="I2200" s="138" t="s">
        <v>5550</v>
      </c>
      <c r="J2200" s="379"/>
    </row>
    <row r="2201" spans="1:10" ht="15" customHeight="1" x14ac:dyDescent="0.25">
      <c r="A2201" s="375">
        <v>517</v>
      </c>
      <c r="B2201" s="26" t="s">
        <v>4058</v>
      </c>
      <c r="C2201" s="74" t="s">
        <v>828</v>
      </c>
      <c r="D2201" s="74" t="s">
        <v>835</v>
      </c>
      <c r="E2201" s="186" t="s">
        <v>5743</v>
      </c>
      <c r="F2201" s="405">
        <v>0.245</v>
      </c>
      <c r="G2201" s="405">
        <v>0.49</v>
      </c>
      <c r="H2201" s="190" t="s">
        <v>1398</v>
      </c>
      <c r="I2201" s="190" t="s">
        <v>5550</v>
      </c>
      <c r="J2201" s="379"/>
    </row>
    <row r="2202" spans="1:10" ht="15" customHeight="1" x14ac:dyDescent="0.25">
      <c r="A2202" s="430">
        <v>518</v>
      </c>
      <c r="B2202" s="26" t="s">
        <v>8803</v>
      </c>
      <c r="C2202" s="74" t="s">
        <v>828</v>
      </c>
      <c r="D2202" s="74" t="s">
        <v>835</v>
      </c>
      <c r="E2202" s="186" t="s">
        <v>5743</v>
      </c>
      <c r="F2202" s="405">
        <v>0.16</v>
      </c>
      <c r="G2202" s="405">
        <v>0.32</v>
      </c>
      <c r="H2202" s="190" t="s">
        <v>1398</v>
      </c>
      <c r="I2202" s="138" t="s">
        <v>5550</v>
      </c>
      <c r="J2202" s="379"/>
    </row>
    <row r="2203" spans="1:10" ht="15" customHeight="1" x14ac:dyDescent="0.25">
      <c r="A2203" s="430">
        <v>519</v>
      </c>
      <c r="B2203" s="26" t="s">
        <v>8804</v>
      </c>
      <c r="C2203" s="74" t="s">
        <v>828</v>
      </c>
      <c r="D2203" s="74" t="s">
        <v>835</v>
      </c>
      <c r="E2203" s="186" t="s">
        <v>5743</v>
      </c>
      <c r="F2203" s="405">
        <v>0.16500000000000001</v>
      </c>
      <c r="G2203" s="405">
        <v>0.33</v>
      </c>
      <c r="H2203" s="190" t="s">
        <v>1398</v>
      </c>
      <c r="I2203" s="190" t="s">
        <v>5550</v>
      </c>
      <c r="J2203" s="379"/>
    </row>
    <row r="2204" spans="1:10" ht="15" customHeight="1" x14ac:dyDescent="0.25">
      <c r="A2204" s="375">
        <v>520</v>
      </c>
      <c r="B2204" s="26" t="s">
        <v>8805</v>
      </c>
      <c r="C2204" s="74" t="s">
        <v>828</v>
      </c>
      <c r="D2204" s="74" t="s">
        <v>835</v>
      </c>
      <c r="E2204" s="186" t="s">
        <v>5743</v>
      </c>
      <c r="F2204" s="405">
        <v>0.3</v>
      </c>
      <c r="G2204" s="405">
        <v>0.6</v>
      </c>
      <c r="H2204" s="331">
        <v>0</v>
      </c>
      <c r="I2204" s="74">
        <v>0</v>
      </c>
      <c r="J2204" s="379" t="s">
        <v>6905</v>
      </c>
    </row>
    <row r="2205" spans="1:10" ht="30" customHeight="1" x14ac:dyDescent="0.25">
      <c r="A2205" s="430">
        <v>521</v>
      </c>
      <c r="B2205" s="26" t="s">
        <v>8806</v>
      </c>
      <c r="C2205" s="74" t="s">
        <v>843</v>
      </c>
      <c r="D2205" s="74" t="s">
        <v>835</v>
      </c>
      <c r="E2205" s="186" t="s">
        <v>5743</v>
      </c>
      <c r="F2205" s="405">
        <v>0.32</v>
      </c>
      <c r="G2205" s="405">
        <v>0.64</v>
      </c>
      <c r="H2205" s="190" t="s">
        <v>1398</v>
      </c>
      <c r="I2205" s="405" t="s">
        <v>1413</v>
      </c>
      <c r="J2205" s="379"/>
    </row>
    <row r="2206" spans="1:10" ht="15" customHeight="1" x14ac:dyDescent="0.25">
      <c r="A2206" s="430">
        <v>522</v>
      </c>
      <c r="B2206" s="26" t="s">
        <v>4047</v>
      </c>
      <c r="C2206" s="74" t="s">
        <v>828</v>
      </c>
      <c r="D2206" s="74" t="s">
        <v>835</v>
      </c>
      <c r="E2206" s="186" t="s">
        <v>5743</v>
      </c>
      <c r="F2206" s="405">
        <v>0.38</v>
      </c>
      <c r="G2206" s="405">
        <v>0.76</v>
      </c>
      <c r="H2206" s="190" t="s">
        <v>1398</v>
      </c>
      <c r="I2206" s="138" t="s">
        <v>5550</v>
      </c>
      <c r="J2206" s="379"/>
    </row>
    <row r="2207" spans="1:10" ht="15" customHeight="1" x14ac:dyDescent="0.25">
      <c r="A2207" s="375">
        <v>523</v>
      </c>
      <c r="B2207" s="26" t="s">
        <v>8807</v>
      </c>
      <c r="C2207" s="74" t="s">
        <v>828</v>
      </c>
      <c r="D2207" s="74" t="s">
        <v>835</v>
      </c>
      <c r="E2207" s="186" t="s">
        <v>5743</v>
      </c>
      <c r="F2207" s="405">
        <v>0.2</v>
      </c>
      <c r="G2207" s="405">
        <v>0.4</v>
      </c>
      <c r="H2207" s="190" t="s">
        <v>1398</v>
      </c>
      <c r="I2207" s="138" t="s">
        <v>5550</v>
      </c>
      <c r="J2207" s="379"/>
    </row>
    <row r="2208" spans="1:10" ht="15" customHeight="1" x14ac:dyDescent="0.25">
      <c r="A2208" s="430">
        <v>524</v>
      </c>
      <c r="B2208" s="26" t="s">
        <v>8808</v>
      </c>
      <c r="C2208" s="74" t="s">
        <v>828</v>
      </c>
      <c r="D2208" s="74" t="s">
        <v>835</v>
      </c>
      <c r="E2208" s="186" t="s">
        <v>5743</v>
      </c>
      <c r="F2208" s="405">
        <v>0.2</v>
      </c>
      <c r="G2208" s="405">
        <v>0.4</v>
      </c>
      <c r="H2208" s="190" t="s">
        <v>1398</v>
      </c>
      <c r="I2208" s="138" t="s">
        <v>5550</v>
      </c>
      <c r="J2208" s="379"/>
    </row>
    <row r="2209" spans="1:10" ht="15" customHeight="1" x14ac:dyDescent="0.25">
      <c r="A2209" s="430">
        <v>525</v>
      </c>
      <c r="B2209" s="26" t="s">
        <v>846</v>
      </c>
      <c r="C2209" s="74" t="s">
        <v>828</v>
      </c>
      <c r="D2209" s="74" t="s">
        <v>835</v>
      </c>
      <c r="E2209" s="186" t="s">
        <v>5743</v>
      </c>
      <c r="F2209" s="405">
        <v>0.54</v>
      </c>
      <c r="G2209" s="405">
        <v>1.08</v>
      </c>
      <c r="H2209" s="190" t="s">
        <v>1398</v>
      </c>
      <c r="I2209" s="74" t="s">
        <v>1413</v>
      </c>
      <c r="J2209" s="379"/>
    </row>
    <row r="2210" spans="1:10" ht="15" customHeight="1" x14ac:dyDescent="0.25">
      <c r="A2210" s="375">
        <v>526</v>
      </c>
      <c r="B2210" s="26" t="s">
        <v>8809</v>
      </c>
      <c r="C2210" s="74" t="s">
        <v>828</v>
      </c>
      <c r="D2210" s="74" t="s">
        <v>835</v>
      </c>
      <c r="E2210" s="186" t="s">
        <v>5743</v>
      </c>
      <c r="F2210" s="405">
        <v>0.25</v>
      </c>
      <c r="G2210" s="405">
        <v>0.5</v>
      </c>
      <c r="H2210" s="190" t="s">
        <v>1398</v>
      </c>
      <c r="I2210" s="138" t="s">
        <v>3713</v>
      </c>
      <c r="J2210" s="379"/>
    </row>
    <row r="2211" spans="1:10" ht="15" customHeight="1" x14ac:dyDescent="0.25">
      <c r="A2211" s="430">
        <v>527</v>
      </c>
      <c r="B2211" s="26" t="s">
        <v>8810</v>
      </c>
      <c r="C2211" s="74" t="s">
        <v>828</v>
      </c>
      <c r="D2211" s="74" t="s">
        <v>835</v>
      </c>
      <c r="E2211" s="186" t="s">
        <v>5743</v>
      </c>
      <c r="F2211" s="405">
        <v>0.25</v>
      </c>
      <c r="G2211" s="405">
        <v>0.5</v>
      </c>
      <c r="H2211" s="190" t="s">
        <v>1398</v>
      </c>
      <c r="I2211" s="138" t="s">
        <v>5550</v>
      </c>
      <c r="J2211" s="379"/>
    </row>
    <row r="2212" spans="1:10" ht="15" customHeight="1" x14ac:dyDescent="0.25">
      <c r="A2212" s="430">
        <v>528</v>
      </c>
      <c r="B2212" s="26" t="s">
        <v>8811</v>
      </c>
      <c r="C2212" s="74" t="s">
        <v>828</v>
      </c>
      <c r="D2212" s="74" t="s">
        <v>835</v>
      </c>
      <c r="E2212" s="186" t="s">
        <v>5743</v>
      </c>
      <c r="F2212" s="405">
        <v>0.23499999999999999</v>
      </c>
      <c r="G2212" s="405">
        <v>0.47</v>
      </c>
      <c r="H2212" s="190" t="s">
        <v>1398</v>
      </c>
      <c r="I2212" s="138" t="s">
        <v>5550</v>
      </c>
      <c r="J2212" s="379"/>
    </row>
    <row r="2213" spans="1:10" ht="15" customHeight="1" x14ac:dyDescent="0.25">
      <c r="A2213" s="375">
        <v>529</v>
      </c>
      <c r="B2213" s="26" t="s">
        <v>8812</v>
      </c>
      <c r="C2213" s="74" t="s">
        <v>828</v>
      </c>
      <c r="D2213" s="74" t="s">
        <v>835</v>
      </c>
      <c r="E2213" s="186" t="s">
        <v>5743</v>
      </c>
      <c r="F2213" s="405">
        <v>0.47</v>
      </c>
      <c r="G2213" s="405">
        <v>0.94</v>
      </c>
      <c r="H2213" s="190" t="s">
        <v>1398</v>
      </c>
      <c r="I2213" s="138" t="s">
        <v>1449</v>
      </c>
      <c r="J2213" s="379"/>
    </row>
    <row r="2214" spans="1:10" ht="15" customHeight="1" x14ac:dyDescent="0.25">
      <c r="A2214" s="430">
        <v>530</v>
      </c>
      <c r="B2214" s="26" t="s">
        <v>8813</v>
      </c>
      <c r="C2214" s="74" t="s">
        <v>828</v>
      </c>
      <c r="D2214" s="74" t="s">
        <v>835</v>
      </c>
      <c r="E2214" s="186" t="s">
        <v>5743</v>
      </c>
      <c r="F2214" s="405">
        <v>0.42</v>
      </c>
      <c r="G2214" s="405">
        <v>0.84</v>
      </c>
      <c r="H2214" s="190" t="s">
        <v>1398</v>
      </c>
      <c r="I2214" s="138" t="s">
        <v>5550</v>
      </c>
      <c r="J2214" s="379"/>
    </row>
    <row r="2215" spans="1:10" ht="15" customHeight="1" x14ac:dyDescent="0.25">
      <c r="A2215" s="430">
        <v>531</v>
      </c>
      <c r="B2215" s="26" t="s">
        <v>4075</v>
      </c>
      <c r="C2215" s="74" t="s">
        <v>828</v>
      </c>
      <c r="D2215" s="74" t="s">
        <v>835</v>
      </c>
      <c r="E2215" s="186" t="s">
        <v>5743</v>
      </c>
      <c r="F2215" s="405">
        <v>0.33</v>
      </c>
      <c r="G2215" s="405">
        <v>0.66</v>
      </c>
      <c r="H2215" s="190" t="s">
        <v>1398</v>
      </c>
      <c r="I2215" s="190" t="s">
        <v>5550</v>
      </c>
      <c r="J2215" s="379"/>
    </row>
    <row r="2216" spans="1:10" ht="15" customHeight="1" x14ac:dyDescent="0.25">
      <c r="A2216" s="375">
        <v>532</v>
      </c>
      <c r="B2216" s="26" t="s">
        <v>847</v>
      </c>
      <c r="C2216" s="74" t="s">
        <v>787</v>
      </c>
      <c r="D2216" s="74" t="s">
        <v>835</v>
      </c>
      <c r="E2216" s="186" t="s">
        <v>5743</v>
      </c>
      <c r="F2216" s="405">
        <v>0.3</v>
      </c>
      <c r="G2216" s="405">
        <v>0.6</v>
      </c>
      <c r="H2216" s="190" t="s">
        <v>1398</v>
      </c>
      <c r="I2216" s="138" t="s">
        <v>5550</v>
      </c>
      <c r="J2216" s="379"/>
    </row>
    <row r="2217" spans="1:10" ht="15" customHeight="1" x14ac:dyDescent="0.25">
      <c r="A2217" s="430">
        <v>533</v>
      </c>
      <c r="B2217" s="26" t="s">
        <v>8814</v>
      </c>
      <c r="C2217" s="74" t="s">
        <v>787</v>
      </c>
      <c r="D2217" s="74" t="s">
        <v>835</v>
      </c>
      <c r="E2217" s="186" t="s">
        <v>5743</v>
      </c>
      <c r="F2217" s="405">
        <v>0.08</v>
      </c>
      <c r="G2217" s="405">
        <v>0.16</v>
      </c>
      <c r="H2217" s="190" t="s">
        <v>1398</v>
      </c>
      <c r="I2217" s="138" t="s">
        <v>5550</v>
      </c>
      <c r="J2217" s="379"/>
    </row>
    <row r="2218" spans="1:10" ht="15" customHeight="1" x14ac:dyDescent="0.25">
      <c r="A2218" s="430">
        <v>534</v>
      </c>
      <c r="B2218" s="26" t="s">
        <v>8815</v>
      </c>
      <c r="C2218" s="74" t="s">
        <v>828</v>
      </c>
      <c r="D2218" s="74" t="s">
        <v>835</v>
      </c>
      <c r="E2218" s="186" t="s">
        <v>5743</v>
      </c>
      <c r="F2218" s="405">
        <v>0.1</v>
      </c>
      <c r="G2218" s="405">
        <v>0.2</v>
      </c>
      <c r="H2218" s="190" t="s">
        <v>1398</v>
      </c>
      <c r="I2218" s="190" t="s">
        <v>5550</v>
      </c>
      <c r="J2218" s="379"/>
    </row>
    <row r="2219" spans="1:10" ht="15" customHeight="1" x14ac:dyDescent="0.25">
      <c r="A2219" s="375">
        <v>535</v>
      </c>
      <c r="B2219" s="26" t="s">
        <v>8816</v>
      </c>
      <c r="C2219" s="74" t="s">
        <v>828</v>
      </c>
      <c r="D2219" s="74" t="s">
        <v>835</v>
      </c>
      <c r="E2219" s="186" t="s">
        <v>5743</v>
      </c>
      <c r="F2219" s="405">
        <v>0.5</v>
      </c>
      <c r="G2219" s="405">
        <v>1</v>
      </c>
      <c r="H2219" s="190" t="s">
        <v>1398</v>
      </c>
      <c r="I2219" s="138" t="s">
        <v>3713</v>
      </c>
      <c r="J2219" s="379"/>
    </row>
    <row r="2220" spans="1:10" ht="15" customHeight="1" x14ac:dyDescent="0.25">
      <c r="A2220" s="430">
        <v>536</v>
      </c>
      <c r="B2220" s="26" t="s">
        <v>8817</v>
      </c>
      <c r="C2220" s="74" t="s">
        <v>828</v>
      </c>
      <c r="D2220" s="74" t="s">
        <v>835</v>
      </c>
      <c r="E2220" s="186" t="s">
        <v>5743</v>
      </c>
      <c r="F2220" s="405">
        <v>0.24</v>
      </c>
      <c r="G2220" s="405">
        <v>0.48</v>
      </c>
      <c r="H2220" s="190" t="s">
        <v>1398</v>
      </c>
      <c r="I2220" s="190" t="s">
        <v>5550</v>
      </c>
      <c r="J2220" s="379"/>
    </row>
    <row r="2221" spans="1:10" ht="15" customHeight="1" x14ac:dyDescent="0.25">
      <c r="A2221" s="430">
        <v>537</v>
      </c>
      <c r="B2221" s="26" t="s">
        <v>8818</v>
      </c>
      <c r="C2221" s="74" t="s">
        <v>828</v>
      </c>
      <c r="D2221" s="74" t="s">
        <v>835</v>
      </c>
      <c r="E2221" s="186" t="s">
        <v>5743</v>
      </c>
      <c r="F2221" s="405">
        <v>0.05</v>
      </c>
      <c r="G2221" s="405">
        <v>0.1</v>
      </c>
      <c r="H2221" s="190" t="s">
        <v>1398</v>
      </c>
      <c r="I2221" s="190" t="s">
        <v>5550</v>
      </c>
      <c r="J2221" s="379"/>
    </row>
    <row r="2222" spans="1:10" ht="15" customHeight="1" x14ac:dyDescent="0.25">
      <c r="A2222" s="375">
        <v>538</v>
      </c>
      <c r="B2222" s="26" t="s">
        <v>8819</v>
      </c>
      <c r="C2222" s="74" t="s">
        <v>828</v>
      </c>
      <c r="D2222" s="74" t="s">
        <v>835</v>
      </c>
      <c r="E2222" s="186" t="s">
        <v>5743</v>
      </c>
      <c r="F2222" s="405">
        <v>0.04</v>
      </c>
      <c r="G2222" s="405">
        <v>0.08</v>
      </c>
      <c r="H2222" s="190" t="s">
        <v>1398</v>
      </c>
      <c r="I2222" s="190" t="s">
        <v>5550</v>
      </c>
      <c r="J2222" s="379"/>
    </row>
    <row r="2223" spans="1:10" ht="15" customHeight="1" x14ac:dyDescent="0.25">
      <c r="A2223" s="430">
        <v>539</v>
      </c>
      <c r="B2223" s="26" t="s">
        <v>8820</v>
      </c>
      <c r="C2223" s="74" t="s">
        <v>828</v>
      </c>
      <c r="D2223" s="74" t="s">
        <v>835</v>
      </c>
      <c r="E2223" s="186" t="s">
        <v>5743</v>
      </c>
      <c r="F2223" s="405">
        <v>0.2</v>
      </c>
      <c r="G2223" s="405">
        <v>0.4</v>
      </c>
      <c r="H2223" s="190" t="s">
        <v>1398</v>
      </c>
      <c r="I2223" s="190" t="s">
        <v>5550</v>
      </c>
      <c r="J2223" s="379"/>
    </row>
    <row r="2224" spans="1:10" ht="15" customHeight="1" x14ac:dyDescent="0.25">
      <c r="A2224" s="430">
        <v>540</v>
      </c>
      <c r="B2224" s="26" t="s">
        <v>8821</v>
      </c>
      <c r="C2224" s="74" t="s">
        <v>828</v>
      </c>
      <c r="D2224" s="74" t="s">
        <v>835</v>
      </c>
      <c r="E2224" s="186" t="s">
        <v>5743</v>
      </c>
      <c r="F2224" s="405">
        <v>0.14000000000000001</v>
      </c>
      <c r="G2224" s="405">
        <v>0.28000000000000003</v>
      </c>
      <c r="H2224" s="190" t="s">
        <v>1398</v>
      </c>
      <c r="I2224" s="190" t="s">
        <v>5550</v>
      </c>
      <c r="J2224" s="379"/>
    </row>
    <row r="2225" spans="1:10" ht="30" customHeight="1" x14ac:dyDescent="0.25">
      <c r="A2225" s="375">
        <v>541</v>
      </c>
      <c r="B2225" s="26" t="s">
        <v>8822</v>
      </c>
      <c r="C2225" s="74" t="s">
        <v>828</v>
      </c>
      <c r="D2225" s="74" t="s">
        <v>835</v>
      </c>
      <c r="E2225" s="186" t="s">
        <v>5743</v>
      </c>
      <c r="F2225" s="405">
        <v>0.8</v>
      </c>
      <c r="G2225" s="405">
        <v>1.6</v>
      </c>
      <c r="H2225" s="190" t="s">
        <v>1398</v>
      </c>
      <c r="I2225" s="405" t="s">
        <v>1413</v>
      </c>
      <c r="J2225" s="379"/>
    </row>
    <row r="2226" spans="1:10" ht="15" customHeight="1" x14ac:dyDescent="0.25">
      <c r="A2226" s="430">
        <v>542</v>
      </c>
      <c r="B2226" s="26" t="s">
        <v>8823</v>
      </c>
      <c r="C2226" s="74" t="s">
        <v>828</v>
      </c>
      <c r="D2226" s="74" t="s">
        <v>835</v>
      </c>
      <c r="E2226" s="186" t="s">
        <v>5743</v>
      </c>
      <c r="F2226" s="405">
        <v>1.1000000000000001</v>
      </c>
      <c r="G2226" s="405">
        <v>2.2000000000000002</v>
      </c>
      <c r="H2226" s="190" t="s">
        <v>1398</v>
      </c>
      <c r="I2226" s="190" t="s">
        <v>5550</v>
      </c>
      <c r="J2226" s="379"/>
    </row>
    <row r="2227" spans="1:10" ht="15" customHeight="1" x14ac:dyDescent="0.25">
      <c r="A2227" s="430">
        <v>543</v>
      </c>
      <c r="B2227" s="26" t="s">
        <v>8824</v>
      </c>
      <c r="C2227" s="74" t="s">
        <v>828</v>
      </c>
      <c r="D2227" s="74" t="s">
        <v>835</v>
      </c>
      <c r="E2227" s="186" t="s">
        <v>5743</v>
      </c>
      <c r="F2227" s="405">
        <v>0.68</v>
      </c>
      <c r="G2227" s="405">
        <v>1.36</v>
      </c>
      <c r="H2227" s="190" t="s">
        <v>1398</v>
      </c>
      <c r="I2227" s="190" t="s">
        <v>5550</v>
      </c>
      <c r="J2227" s="379"/>
    </row>
    <row r="2228" spans="1:10" ht="15" customHeight="1" x14ac:dyDescent="0.25">
      <c r="A2228" s="375">
        <v>544</v>
      </c>
      <c r="B2228" s="26" t="s">
        <v>8825</v>
      </c>
      <c r="C2228" s="74" t="s">
        <v>828</v>
      </c>
      <c r="D2228" s="74" t="s">
        <v>835</v>
      </c>
      <c r="E2228" s="186" t="s">
        <v>5743</v>
      </c>
      <c r="F2228" s="405">
        <v>0.2</v>
      </c>
      <c r="G2228" s="405">
        <v>0.4</v>
      </c>
      <c r="H2228" s="190" t="s">
        <v>1398</v>
      </c>
      <c r="I2228" s="138" t="s">
        <v>5550</v>
      </c>
      <c r="J2228" s="379"/>
    </row>
    <row r="2229" spans="1:10" ht="15" customHeight="1" x14ac:dyDescent="0.25">
      <c r="A2229" s="430">
        <v>545</v>
      </c>
      <c r="B2229" s="26" t="s">
        <v>8826</v>
      </c>
      <c r="C2229" s="74" t="s">
        <v>828</v>
      </c>
      <c r="D2229" s="74" t="s">
        <v>835</v>
      </c>
      <c r="E2229" s="186" t="s">
        <v>5743</v>
      </c>
      <c r="F2229" s="405">
        <v>0.21</v>
      </c>
      <c r="G2229" s="405">
        <v>0.42</v>
      </c>
      <c r="H2229" s="190" t="s">
        <v>1398</v>
      </c>
      <c r="I2229" s="138" t="s">
        <v>5550</v>
      </c>
      <c r="J2229" s="379"/>
    </row>
    <row r="2230" spans="1:10" ht="15" customHeight="1" x14ac:dyDescent="0.25">
      <c r="A2230" s="430">
        <v>546</v>
      </c>
      <c r="B2230" s="26" t="s">
        <v>8827</v>
      </c>
      <c r="C2230" s="74" t="s">
        <v>828</v>
      </c>
      <c r="D2230" s="74" t="s">
        <v>835</v>
      </c>
      <c r="E2230" s="186" t="s">
        <v>5743</v>
      </c>
      <c r="F2230" s="405">
        <v>0.15</v>
      </c>
      <c r="G2230" s="405">
        <v>0.3</v>
      </c>
      <c r="H2230" s="331">
        <v>0</v>
      </c>
      <c r="I2230" s="74">
        <v>0</v>
      </c>
      <c r="J2230" s="379" t="s">
        <v>6905</v>
      </c>
    </row>
    <row r="2231" spans="1:10" ht="15" customHeight="1" x14ac:dyDescent="0.25">
      <c r="A2231" s="375">
        <v>547</v>
      </c>
      <c r="B2231" s="26" t="s">
        <v>8828</v>
      </c>
      <c r="C2231" s="74" t="s">
        <v>828</v>
      </c>
      <c r="D2231" s="74" t="s">
        <v>835</v>
      </c>
      <c r="E2231" s="186" t="s">
        <v>5743</v>
      </c>
      <c r="F2231" s="405">
        <v>0.67</v>
      </c>
      <c r="G2231" s="405">
        <v>1.34</v>
      </c>
      <c r="H2231" s="190" t="s">
        <v>1398</v>
      </c>
      <c r="I2231" s="138" t="s">
        <v>5550</v>
      </c>
      <c r="J2231" s="379"/>
    </row>
    <row r="2232" spans="1:10" ht="15" customHeight="1" x14ac:dyDescent="0.25">
      <c r="A2232" s="430">
        <v>548</v>
      </c>
      <c r="B2232" s="26" t="s">
        <v>8829</v>
      </c>
      <c r="C2232" s="74" t="s">
        <v>828</v>
      </c>
      <c r="D2232" s="74" t="s">
        <v>835</v>
      </c>
      <c r="E2232" s="186" t="s">
        <v>5743</v>
      </c>
      <c r="F2232" s="405">
        <v>0.2</v>
      </c>
      <c r="G2232" s="405">
        <v>0.4</v>
      </c>
      <c r="H2232" s="190" t="s">
        <v>1398</v>
      </c>
      <c r="I2232" s="138" t="s">
        <v>5550</v>
      </c>
      <c r="J2232" s="379"/>
    </row>
    <row r="2233" spans="1:10" ht="15" customHeight="1" x14ac:dyDescent="0.25">
      <c r="A2233" s="430">
        <v>549</v>
      </c>
      <c r="B2233" s="26" t="s">
        <v>8830</v>
      </c>
      <c r="C2233" s="74" t="s">
        <v>828</v>
      </c>
      <c r="D2233" s="74" t="s">
        <v>835</v>
      </c>
      <c r="E2233" s="186" t="s">
        <v>5743</v>
      </c>
      <c r="F2233" s="405">
        <v>0.1</v>
      </c>
      <c r="G2233" s="405">
        <v>0.2</v>
      </c>
      <c r="H2233" s="190" t="s">
        <v>1398</v>
      </c>
      <c r="I2233" s="138" t="s">
        <v>1449</v>
      </c>
      <c r="J2233" s="379"/>
    </row>
    <row r="2234" spans="1:10" ht="30" customHeight="1" x14ac:dyDescent="0.25">
      <c r="A2234" s="375">
        <v>550</v>
      </c>
      <c r="B2234" s="26" t="s">
        <v>8831</v>
      </c>
      <c r="C2234" s="74" t="s">
        <v>843</v>
      </c>
      <c r="D2234" s="74" t="s">
        <v>835</v>
      </c>
      <c r="E2234" s="186" t="s">
        <v>5743</v>
      </c>
      <c r="F2234" s="405">
        <v>0.2</v>
      </c>
      <c r="G2234" s="405">
        <v>0.4</v>
      </c>
      <c r="H2234" s="190" t="s">
        <v>1398</v>
      </c>
      <c r="I2234" s="405" t="s">
        <v>1413</v>
      </c>
      <c r="J2234" s="379"/>
    </row>
    <row r="2235" spans="1:10" ht="15" customHeight="1" x14ac:dyDescent="0.25">
      <c r="A2235" s="430">
        <v>551</v>
      </c>
      <c r="B2235" s="26" t="s">
        <v>8832</v>
      </c>
      <c r="C2235" s="74" t="s">
        <v>828</v>
      </c>
      <c r="D2235" s="74" t="s">
        <v>835</v>
      </c>
      <c r="E2235" s="186" t="s">
        <v>5743</v>
      </c>
      <c r="F2235" s="405">
        <v>0.27</v>
      </c>
      <c r="G2235" s="405">
        <v>0.54</v>
      </c>
      <c r="H2235" s="190" t="s">
        <v>1398</v>
      </c>
      <c r="I2235" s="190" t="s">
        <v>5550</v>
      </c>
      <c r="J2235" s="379"/>
    </row>
    <row r="2236" spans="1:10" ht="15" customHeight="1" x14ac:dyDescent="0.25">
      <c r="A2236" s="430">
        <v>552</v>
      </c>
      <c r="B2236" s="26" t="s">
        <v>8833</v>
      </c>
      <c r="C2236" s="74" t="s">
        <v>828</v>
      </c>
      <c r="D2236" s="74" t="s">
        <v>835</v>
      </c>
      <c r="E2236" s="186" t="s">
        <v>5743</v>
      </c>
      <c r="F2236" s="405">
        <v>0.2</v>
      </c>
      <c r="G2236" s="405">
        <v>0.4</v>
      </c>
      <c r="H2236" s="190" t="s">
        <v>1398</v>
      </c>
      <c r="I2236" s="138" t="s">
        <v>1449</v>
      </c>
      <c r="J2236" s="379"/>
    </row>
    <row r="2237" spans="1:10" ht="15" customHeight="1" x14ac:dyDescent="0.25">
      <c r="A2237" s="375">
        <v>553</v>
      </c>
      <c r="B2237" s="26" t="s">
        <v>8834</v>
      </c>
      <c r="C2237" s="74" t="s">
        <v>828</v>
      </c>
      <c r="D2237" s="74" t="s">
        <v>835</v>
      </c>
      <c r="E2237" s="186" t="s">
        <v>5743</v>
      </c>
      <c r="F2237" s="405">
        <v>0.26</v>
      </c>
      <c r="G2237" s="405">
        <v>0.52</v>
      </c>
      <c r="H2237" s="190" t="s">
        <v>1398</v>
      </c>
      <c r="I2237" s="138" t="s">
        <v>5550</v>
      </c>
      <c r="J2237" s="379"/>
    </row>
    <row r="2238" spans="1:10" ht="15" customHeight="1" x14ac:dyDescent="0.25">
      <c r="A2238" s="430">
        <v>554</v>
      </c>
      <c r="B2238" s="26" t="s">
        <v>8835</v>
      </c>
      <c r="C2238" s="74" t="s">
        <v>843</v>
      </c>
      <c r="D2238" s="74" t="s">
        <v>835</v>
      </c>
      <c r="E2238" s="186" t="s">
        <v>5743</v>
      </c>
      <c r="F2238" s="405">
        <v>0.11</v>
      </c>
      <c r="G2238" s="405">
        <v>0.22</v>
      </c>
      <c r="H2238" s="190" t="s">
        <v>1398</v>
      </c>
      <c r="I2238" s="405" t="s">
        <v>1413</v>
      </c>
      <c r="J2238" s="379"/>
    </row>
    <row r="2239" spans="1:10" ht="15" customHeight="1" x14ac:dyDescent="0.25">
      <c r="A2239" s="430">
        <v>555</v>
      </c>
      <c r="B2239" s="26" t="s">
        <v>852</v>
      </c>
      <c r="C2239" s="74" t="s">
        <v>843</v>
      </c>
      <c r="D2239" s="74" t="s">
        <v>835</v>
      </c>
      <c r="E2239" s="186" t="s">
        <v>5743</v>
      </c>
      <c r="F2239" s="405">
        <v>0.8</v>
      </c>
      <c r="G2239" s="405">
        <v>1.6</v>
      </c>
      <c r="H2239" s="190" t="s">
        <v>1398</v>
      </c>
      <c r="I2239" s="74" t="s">
        <v>1413</v>
      </c>
      <c r="J2239" s="379"/>
    </row>
    <row r="2240" spans="1:10" ht="15" customHeight="1" x14ac:dyDescent="0.25">
      <c r="A2240" s="375">
        <v>556</v>
      </c>
      <c r="B2240" s="26" t="s">
        <v>8836</v>
      </c>
      <c r="C2240" s="74" t="s">
        <v>828</v>
      </c>
      <c r="D2240" s="74" t="s">
        <v>835</v>
      </c>
      <c r="E2240" s="186" t="s">
        <v>5743</v>
      </c>
      <c r="F2240" s="405">
        <v>0.55000000000000004</v>
      </c>
      <c r="G2240" s="405">
        <v>1.1000000000000001</v>
      </c>
      <c r="H2240" s="190" t="s">
        <v>1398</v>
      </c>
      <c r="I2240" s="405" t="s">
        <v>1413</v>
      </c>
      <c r="J2240" s="379"/>
    </row>
    <row r="2241" spans="1:10" ht="15" customHeight="1" x14ac:dyDescent="0.25">
      <c r="A2241" s="430">
        <v>557</v>
      </c>
      <c r="B2241" s="26" t="s">
        <v>8837</v>
      </c>
      <c r="C2241" s="74" t="s">
        <v>828</v>
      </c>
      <c r="D2241" s="74" t="s">
        <v>835</v>
      </c>
      <c r="E2241" s="186" t="s">
        <v>5743</v>
      </c>
      <c r="F2241" s="405">
        <v>0.02</v>
      </c>
      <c r="G2241" s="405">
        <v>0.04</v>
      </c>
      <c r="H2241" s="331">
        <v>0</v>
      </c>
      <c r="I2241" s="74">
        <v>0</v>
      </c>
      <c r="J2241" s="379" t="s">
        <v>6905</v>
      </c>
    </row>
    <row r="2242" spans="1:10" ht="15" customHeight="1" x14ac:dyDescent="0.25">
      <c r="A2242" s="430">
        <v>558</v>
      </c>
      <c r="B2242" s="26" t="s">
        <v>8838</v>
      </c>
      <c r="C2242" s="74" t="s">
        <v>828</v>
      </c>
      <c r="D2242" s="74" t="s">
        <v>835</v>
      </c>
      <c r="E2242" s="186" t="s">
        <v>5743</v>
      </c>
      <c r="F2242" s="405">
        <v>0.2</v>
      </c>
      <c r="G2242" s="405">
        <v>0.4</v>
      </c>
      <c r="H2242" s="331">
        <v>0</v>
      </c>
      <c r="I2242" s="74">
        <v>0</v>
      </c>
      <c r="J2242" s="379" t="s">
        <v>6905</v>
      </c>
    </row>
    <row r="2243" spans="1:10" ht="15" customHeight="1" x14ac:dyDescent="0.25">
      <c r="A2243" s="375">
        <v>559</v>
      </c>
      <c r="B2243" s="26" t="s">
        <v>1871</v>
      </c>
      <c r="C2243" s="74" t="s">
        <v>843</v>
      </c>
      <c r="D2243" s="74" t="s">
        <v>835</v>
      </c>
      <c r="E2243" s="186" t="s">
        <v>5743</v>
      </c>
      <c r="F2243" s="405">
        <v>0.1</v>
      </c>
      <c r="G2243" s="405">
        <v>0.2</v>
      </c>
      <c r="H2243" s="190" t="s">
        <v>1398</v>
      </c>
      <c r="I2243" s="405" t="s">
        <v>1413</v>
      </c>
      <c r="J2243" s="379"/>
    </row>
    <row r="2244" spans="1:10" ht="15" customHeight="1" x14ac:dyDescent="0.25">
      <c r="A2244" s="430">
        <v>560</v>
      </c>
      <c r="B2244" s="26" t="s">
        <v>8839</v>
      </c>
      <c r="C2244" s="74" t="s">
        <v>828</v>
      </c>
      <c r="D2244" s="74" t="s">
        <v>835</v>
      </c>
      <c r="E2244" s="186" t="s">
        <v>5743</v>
      </c>
      <c r="F2244" s="405">
        <v>0.3</v>
      </c>
      <c r="G2244" s="405">
        <v>0.6</v>
      </c>
      <c r="H2244" s="190" t="s">
        <v>1398</v>
      </c>
      <c r="I2244" s="138" t="s">
        <v>3713</v>
      </c>
      <c r="J2244" s="379"/>
    </row>
    <row r="2245" spans="1:10" ht="15" customHeight="1" x14ac:dyDescent="0.25">
      <c r="A2245" s="430">
        <v>561</v>
      </c>
      <c r="B2245" s="26" t="s">
        <v>4021</v>
      </c>
      <c r="C2245" s="74" t="s">
        <v>828</v>
      </c>
      <c r="D2245" s="74" t="s">
        <v>835</v>
      </c>
      <c r="E2245" s="186" t="s">
        <v>5743</v>
      </c>
      <c r="F2245" s="405">
        <v>0.17</v>
      </c>
      <c r="G2245" s="405">
        <v>0.34</v>
      </c>
      <c r="H2245" s="190" t="s">
        <v>1398</v>
      </c>
      <c r="I2245" s="138" t="s">
        <v>5550</v>
      </c>
      <c r="J2245" s="379"/>
    </row>
    <row r="2246" spans="1:10" ht="15" customHeight="1" x14ac:dyDescent="0.25">
      <c r="A2246" s="375">
        <v>562</v>
      </c>
      <c r="B2246" s="26" t="s">
        <v>8840</v>
      </c>
      <c r="C2246" s="74" t="s">
        <v>828</v>
      </c>
      <c r="D2246" s="74" t="s">
        <v>835</v>
      </c>
      <c r="E2246" s="186" t="s">
        <v>5743</v>
      </c>
      <c r="F2246" s="405">
        <v>0.20499999999999999</v>
      </c>
      <c r="G2246" s="405">
        <v>0.41</v>
      </c>
      <c r="H2246" s="190" t="s">
        <v>1398</v>
      </c>
      <c r="I2246" s="138" t="s">
        <v>5550</v>
      </c>
      <c r="J2246" s="379"/>
    </row>
    <row r="2247" spans="1:10" ht="15" customHeight="1" x14ac:dyDescent="0.25">
      <c r="A2247" s="430">
        <v>563</v>
      </c>
      <c r="B2247" s="26" t="s">
        <v>8841</v>
      </c>
      <c r="C2247" s="74" t="s">
        <v>828</v>
      </c>
      <c r="D2247" s="74" t="s">
        <v>835</v>
      </c>
      <c r="E2247" s="186" t="s">
        <v>5743</v>
      </c>
      <c r="F2247" s="405">
        <v>0.16</v>
      </c>
      <c r="G2247" s="405">
        <v>0.32</v>
      </c>
      <c r="H2247" s="190" t="s">
        <v>1398</v>
      </c>
      <c r="I2247" s="138" t="s">
        <v>1449</v>
      </c>
      <c r="J2247" s="379"/>
    </row>
    <row r="2248" spans="1:10" ht="15" customHeight="1" x14ac:dyDescent="0.25">
      <c r="A2248" s="430">
        <v>564</v>
      </c>
      <c r="B2248" s="26" t="s">
        <v>8842</v>
      </c>
      <c r="C2248" s="74" t="s">
        <v>828</v>
      </c>
      <c r="D2248" s="74" t="s">
        <v>835</v>
      </c>
      <c r="E2248" s="186" t="s">
        <v>5743</v>
      </c>
      <c r="F2248" s="405">
        <v>2.5</v>
      </c>
      <c r="G2248" s="405">
        <v>5</v>
      </c>
      <c r="H2248" s="190" t="s">
        <v>1398</v>
      </c>
      <c r="I2248" s="138" t="s">
        <v>1449</v>
      </c>
      <c r="J2248" s="379"/>
    </row>
    <row r="2249" spans="1:10" ht="15" customHeight="1" x14ac:dyDescent="0.25">
      <c r="A2249" s="375">
        <v>565</v>
      </c>
      <c r="B2249" s="26" t="s">
        <v>8843</v>
      </c>
      <c r="C2249" s="74" t="s">
        <v>828</v>
      </c>
      <c r="D2249" s="74" t="s">
        <v>835</v>
      </c>
      <c r="E2249" s="186" t="s">
        <v>5743</v>
      </c>
      <c r="F2249" s="405">
        <v>0.8</v>
      </c>
      <c r="G2249" s="405">
        <v>1.6</v>
      </c>
      <c r="H2249" s="190" t="s">
        <v>1398</v>
      </c>
      <c r="I2249" s="190" t="s">
        <v>5550</v>
      </c>
      <c r="J2249" s="379"/>
    </row>
    <row r="2250" spans="1:10" ht="30" customHeight="1" x14ac:dyDescent="0.25">
      <c r="A2250" s="430">
        <v>566</v>
      </c>
      <c r="B2250" s="26" t="s">
        <v>8844</v>
      </c>
      <c r="C2250" s="74" t="s">
        <v>828</v>
      </c>
      <c r="D2250" s="74" t="s">
        <v>835</v>
      </c>
      <c r="E2250" s="186" t="s">
        <v>5743</v>
      </c>
      <c r="F2250" s="405">
        <v>0.52</v>
      </c>
      <c r="G2250" s="405">
        <v>1.04</v>
      </c>
      <c r="H2250" s="190" t="s">
        <v>1398</v>
      </c>
      <c r="I2250" s="138" t="s">
        <v>1449</v>
      </c>
      <c r="J2250" s="379"/>
    </row>
    <row r="2251" spans="1:10" ht="15" customHeight="1" x14ac:dyDescent="0.25">
      <c r="A2251" s="430">
        <v>567</v>
      </c>
      <c r="B2251" s="26" t="s">
        <v>8845</v>
      </c>
      <c r="C2251" s="74" t="s">
        <v>828</v>
      </c>
      <c r="D2251" s="74" t="s">
        <v>835</v>
      </c>
      <c r="E2251" s="186" t="s">
        <v>5743</v>
      </c>
      <c r="F2251" s="405">
        <v>0.125</v>
      </c>
      <c r="G2251" s="405">
        <v>0.25</v>
      </c>
      <c r="H2251" s="190" t="s">
        <v>1398</v>
      </c>
      <c r="I2251" s="190" t="s">
        <v>5550</v>
      </c>
      <c r="J2251" s="379"/>
    </row>
    <row r="2252" spans="1:10" ht="30" customHeight="1" x14ac:dyDescent="0.25">
      <c r="A2252" s="375">
        <v>568</v>
      </c>
      <c r="B2252" s="328" t="s">
        <v>8846</v>
      </c>
      <c r="C2252" s="112" t="s">
        <v>787</v>
      </c>
      <c r="D2252" s="112" t="s">
        <v>835</v>
      </c>
      <c r="E2252" s="433" t="s">
        <v>5743</v>
      </c>
      <c r="F2252" s="423">
        <v>0.37</v>
      </c>
      <c r="G2252" s="423">
        <v>0.74</v>
      </c>
      <c r="H2252" s="325" t="s">
        <v>45</v>
      </c>
      <c r="I2252" s="423" t="s">
        <v>8406</v>
      </c>
      <c r="J2252" s="435"/>
    </row>
    <row r="2253" spans="1:10" ht="15" customHeight="1" x14ac:dyDescent="0.25">
      <c r="A2253" s="430">
        <v>569</v>
      </c>
      <c r="B2253" s="26" t="s">
        <v>8847</v>
      </c>
      <c r="C2253" s="74" t="s">
        <v>828</v>
      </c>
      <c r="D2253" s="74" t="s">
        <v>835</v>
      </c>
      <c r="E2253" s="186" t="s">
        <v>5743</v>
      </c>
      <c r="F2253" s="405">
        <v>0.25</v>
      </c>
      <c r="G2253" s="405">
        <v>0.5</v>
      </c>
      <c r="H2253" s="190" t="s">
        <v>1398</v>
      </c>
      <c r="I2253" s="190" t="s">
        <v>1449</v>
      </c>
      <c r="J2253" s="379" t="s">
        <v>1839</v>
      </c>
    </row>
    <row r="2254" spans="1:10" ht="30" customHeight="1" x14ac:dyDescent="0.25">
      <c r="A2254" s="430">
        <v>570</v>
      </c>
      <c r="B2254" s="26" t="s">
        <v>8848</v>
      </c>
      <c r="C2254" s="74" t="s">
        <v>828</v>
      </c>
      <c r="D2254" s="74" t="s">
        <v>835</v>
      </c>
      <c r="E2254" s="186" t="s">
        <v>5743</v>
      </c>
      <c r="F2254" s="405">
        <v>0.15</v>
      </c>
      <c r="G2254" s="405">
        <v>0.3</v>
      </c>
      <c r="H2254" s="331">
        <v>0</v>
      </c>
      <c r="I2254" s="74">
        <v>0</v>
      </c>
      <c r="J2254" s="379" t="s">
        <v>6905</v>
      </c>
    </row>
    <row r="2255" spans="1:10" ht="15" customHeight="1" x14ac:dyDescent="0.25">
      <c r="A2255" s="375">
        <v>571</v>
      </c>
      <c r="B2255" s="26" t="s">
        <v>8849</v>
      </c>
      <c r="C2255" s="74" t="s">
        <v>828</v>
      </c>
      <c r="D2255" s="74" t="s">
        <v>835</v>
      </c>
      <c r="E2255" s="186" t="s">
        <v>5743</v>
      </c>
      <c r="F2255" s="405">
        <v>2.1</v>
      </c>
      <c r="G2255" s="405">
        <v>4.2</v>
      </c>
      <c r="H2255" s="190" t="s">
        <v>1398</v>
      </c>
      <c r="I2255" s="138" t="s">
        <v>3713</v>
      </c>
      <c r="J2255" s="379"/>
    </row>
    <row r="2256" spans="1:10" ht="15" customHeight="1" x14ac:dyDescent="0.25">
      <c r="A2256" s="430">
        <v>572</v>
      </c>
      <c r="B2256" s="26" t="s">
        <v>8850</v>
      </c>
      <c r="C2256" s="74" t="s">
        <v>787</v>
      </c>
      <c r="D2256" s="74" t="s">
        <v>835</v>
      </c>
      <c r="E2256" s="186" t="s">
        <v>5743</v>
      </c>
      <c r="F2256" s="405">
        <v>0.09</v>
      </c>
      <c r="G2256" s="405">
        <v>0.18</v>
      </c>
      <c r="H2256" s="190" t="s">
        <v>1398</v>
      </c>
      <c r="I2256" s="138" t="s">
        <v>5550</v>
      </c>
      <c r="J2256" s="379"/>
    </row>
    <row r="2257" spans="1:10" ht="30" customHeight="1" x14ac:dyDescent="0.25">
      <c r="A2257" s="430">
        <v>573</v>
      </c>
      <c r="B2257" s="26" t="s">
        <v>8851</v>
      </c>
      <c r="C2257" s="74" t="s">
        <v>787</v>
      </c>
      <c r="D2257" s="74" t="s">
        <v>835</v>
      </c>
      <c r="E2257" s="186" t="s">
        <v>5743</v>
      </c>
      <c r="F2257" s="405">
        <v>1.8</v>
      </c>
      <c r="G2257" s="405">
        <v>3.6</v>
      </c>
      <c r="H2257" s="190" t="s">
        <v>1398</v>
      </c>
      <c r="I2257" s="74" t="s">
        <v>1413</v>
      </c>
      <c r="J2257" s="379"/>
    </row>
    <row r="2258" spans="1:10" ht="15" customHeight="1" x14ac:dyDescent="0.25">
      <c r="A2258" s="375">
        <v>574</v>
      </c>
      <c r="B2258" s="26" t="s">
        <v>8852</v>
      </c>
      <c r="C2258" s="74" t="s">
        <v>828</v>
      </c>
      <c r="D2258" s="74" t="s">
        <v>835</v>
      </c>
      <c r="E2258" s="186" t="s">
        <v>5743</v>
      </c>
      <c r="F2258" s="405">
        <v>0.3</v>
      </c>
      <c r="G2258" s="405">
        <v>0.6</v>
      </c>
      <c r="H2258" s="190" t="s">
        <v>1398</v>
      </c>
      <c r="I2258" s="138" t="s">
        <v>1449</v>
      </c>
      <c r="J2258" s="379"/>
    </row>
    <row r="2259" spans="1:10" ht="15" customHeight="1" x14ac:dyDescent="0.25">
      <c r="A2259" s="430">
        <v>575</v>
      </c>
      <c r="B2259" s="26" t="s">
        <v>8853</v>
      </c>
      <c r="C2259" s="74" t="s">
        <v>843</v>
      </c>
      <c r="D2259" s="74" t="s">
        <v>835</v>
      </c>
      <c r="E2259" s="186" t="s">
        <v>5743</v>
      </c>
      <c r="F2259" s="405">
        <v>0.18</v>
      </c>
      <c r="G2259" s="405">
        <v>0.36</v>
      </c>
      <c r="H2259" s="190" t="s">
        <v>1398</v>
      </c>
      <c r="I2259" s="405" t="s">
        <v>1413</v>
      </c>
      <c r="J2259" s="379"/>
    </row>
    <row r="2260" spans="1:10" ht="15" customHeight="1" x14ac:dyDescent="0.25">
      <c r="A2260" s="430">
        <v>576</v>
      </c>
      <c r="B2260" s="26" t="s">
        <v>8854</v>
      </c>
      <c r="C2260" s="74" t="s">
        <v>843</v>
      </c>
      <c r="D2260" s="74" t="s">
        <v>835</v>
      </c>
      <c r="E2260" s="186" t="s">
        <v>5743</v>
      </c>
      <c r="F2260" s="405">
        <v>0.23</v>
      </c>
      <c r="G2260" s="405">
        <v>0.46</v>
      </c>
      <c r="H2260" s="190" t="s">
        <v>1398</v>
      </c>
      <c r="I2260" s="405" t="s">
        <v>1413</v>
      </c>
      <c r="J2260" s="379"/>
    </row>
    <row r="2261" spans="1:10" ht="15" customHeight="1" x14ac:dyDescent="0.25">
      <c r="A2261" s="375">
        <v>577</v>
      </c>
      <c r="B2261" s="26" t="s">
        <v>8855</v>
      </c>
      <c r="C2261" s="74" t="s">
        <v>828</v>
      </c>
      <c r="D2261" s="74" t="s">
        <v>835</v>
      </c>
      <c r="E2261" s="186" t="s">
        <v>5743</v>
      </c>
      <c r="F2261" s="405">
        <v>0.26</v>
      </c>
      <c r="G2261" s="405">
        <v>0.52</v>
      </c>
      <c r="H2261" s="190" t="s">
        <v>1398</v>
      </c>
      <c r="I2261" s="74" t="s">
        <v>1413</v>
      </c>
      <c r="J2261" s="379"/>
    </row>
    <row r="2262" spans="1:10" ht="15" customHeight="1" x14ac:dyDescent="0.25">
      <c r="A2262" s="430">
        <v>578</v>
      </c>
      <c r="B2262" s="26" t="s">
        <v>8856</v>
      </c>
      <c r="C2262" s="74" t="s">
        <v>787</v>
      </c>
      <c r="D2262" s="74" t="s">
        <v>835</v>
      </c>
      <c r="E2262" s="186" t="s">
        <v>5743</v>
      </c>
      <c r="F2262" s="405">
        <v>0.7</v>
      </c>
      <c r="G2262" s="405">
        <v>1.4</v>
      </c>
      <c r="H2262" s="190" t="s">
        <v>45</v>
      </c>
      <c r="I2262" s="74" t="s">
        <v>1410</v>
      </c>
      <c r="J2262" s="379"/>
    </row>
    <row r="2263" spans="1:10" ht="15" customHeight="1" x14ac:dyDescent="0.25">
      <c r="A2263" s="430">
        <v>579</v>
      </c>
      <c r="B2263" s="26" t="s">
        <v>1875</v>
      </c>
      <c r="C2263" s="74" t="s">
        <v>843</v>
      </c>
      <c r="D2263" s="74" t="s">
        <v>835</v>
      </c>
      <c r="E2263" s="186" t="s">
        <v>5743</v>
      </c>
      <c r="F2263" s="405">
        <v>1.1000000000000001</v>
      </c>
      <c r="G2263" s="405">
        <v>2.2000000000000002</v>
      </c>
      <c r="H2263" s="190" t="s">
        <v>1398</v>
      </c>
      <c r="I2263" s="74" t="s">
        <v>1413</v>
      </c>
      <c r="J2263" s="379"/>
    </row>
    <row r="2264" spans="1:10" ht="30" customHeight="1" x14ac:dyDescent="0.25">
      <c r="A2264" s="375">
        <v>580</v>
      </c>
      <c r="B2264" s="26" t="s">
        <v>8857</v>
      </c>
      <c r="C2264" s="74" t="s">
        <v>843</v>
      </c>
      <c r="D2264" s="74" t="s">
        <v>835</v>
      </c>
      <c r="E2264" s="186" t="s">
        <v>5743</v>
      </c>
      <c r="F2264" s="405">
        <v>0.1</v>
      </c>
      <c r="G2264" s="405">
        <v>0.2</v>
      </c>
      <c r="H2264" s="190" t="s">
        <v>1398</v>
      </c>
      <c r="I2264" s="74" t="s">
        <v>1413</v>
      </c>
      <c r="J2264" s="379"/>
    </row>
    <row r="2265" spans="1:10" ht="30" customHeight="1" x14ac:dyDescent="0.25">
      <c r="A2265" s="430">
        <v>581</v>
      </c>
      <c r="B2265" s="26" t="s">
        <v>8858</v>
      </c>
      <c r="C2265" s="74" t="s">
        <v>843</v>
      </c>
      <c r="D2265" s="74" t="s">
        <v>835</v>
      </c>
      <c r="E2265" s="186" t="s">
        <v>5743</v>
      </c>
      <c r="F2265" s="405">
        <v>0.18</v>
      </c>
      <c r="G2265" s="405">
        <v>0.36</v>
      </c>
      <c r="H2265" s="190" t="s">
        <v>1398</v>
      </c>
      <c r="I2265" s="74" t="s">
        <v>1413</v>
      </c>
      <c r="J2265" s="379"/>
    </row>
    <row r="2266" spans="1:10" ht="45" customHeight="1" x14ac:dyDescent="0.25">
      <c r="A2266" s="430">
        <v>582</v>
      </c>
      <c r="B2266" s="26" t="s">
        <v>8859</v>
      </c>
      <c r="C2266" s="74" t="s">
        <v>828</v>
      </c>
      <c r="D2266" s="74" t="s">
        <v>835</v>
      </c>
      <c r="E2266" s="186" t="s">
        <v>5743</v>
      </c>
      <c r="F2266" s="405">
        <v>0.36</v>
      </c>
      <c r="G2266" s="405">
        <v>0.72</v>
      </c>
      <c r="H2266" s="190" t="s">
        <v>1398</v>
      </c>
      <c r="I2266" s="405" t="s">
        <v>1413</v>
      </c>
      <c r="J2266" s="379"/>
    </row>
    <row r="2267" spans="1:10" ht="15" customHeight="1" x14ac:dyDescent="0.25">
      <c r="A2267" s="375">
        <v>583</v>
      </c>
      <c r="B2267" s="26" t="s">
        <v>8860</v>
      </c>
      <c r="C2267" s="74" t="s">
        <v>828</v>
      </c>
      <c r="D2267" s="74" t="s">
        <v>835</v>
      </c>
      <c r="E2267" s="186" t="s">
        <v>5743</v>
      </c>
      <c r="F2267" s="405">
        <v>4.2</v>
      </c>
      <c r="G2267" s="405">
        <v>8.4</v>
      </c>
      <c r="H2267" s="190" t="s">
        <v>1398</v>
      </c>
      <c r="I2267" s="405" t="s">
        <v>1413</v>
      </c>
      <c r="J2267" s="379"/>
    </row>
    <row r="2268" spans="1:10" ht="15" customHeight="1" x14ac:dyDescent="0.25">
      <c r="A2268" s="430">
        <v>584</v>
      </c>
      <c r="B2268" s="26" t="s">
        <v>8861</v>
      </c>
      <c r="C2268" s="74" t="s">
        <v>828</v>
      </c>
      <c r="D2268" s="74" t="s">
        <v>835</v>
      </c>
      <c r="E2268" s="186" t="s">
        <v>5743</v>
      </c>
      <c r="F2268" s="405">
        <v>0.6</v>
      </c>
      <c r="G2268" s="405">
        <v>1.2</v>
      </c>
      <c r="H2268" s="190" t="s">
        <v>1398</v>
      </c>
      <c r="I2268" s="138" t="s">
        <v>3713</v>
      </c>
      <c r="J2268" s="379"/>
    </row>
    <row r="2269" spans="1:10" ht="15" customHeight="1" x14ac:dyDescent="0.25">
      <c r="A2269" s="430">
        <v>585</v>
      </c>
      <c r="B2269" s="26" t="s">
        <v>8862</v>
      </c>
      <c r="C2269" s="74" t="s">
        <v>828</v>
      </c>
      <c r="D2269" s="74" t="s">
        <v>835</v>
      </c>
      <c r="E2269" s="186" t="s">
        <v>5743</v>
      </c>
      <c r="F2269" s="405">
        <v>0.3</v>
      </c>
      <c r="G2269" s="405">
        <v>0.6</v>
      </c>
      <c r="H2269" s="190" t="s">
        <v>1398</v>
      </c>
      <c r="I2269" s="138" t="s">
        <v>5550</v>
      </c>
      <c r="J2269" s="379"/>
    </row>
    <row r="2270" spans="1:10" ht="15" customHeight="1" x14ac:dyDescent="0.25">
      <c r="A2270" s="375">
        <v>586</v>
      </c>
      <c r="B2270" s="26" t="s">
        <v>858</v>
      </c>
      <c r="C2270" s="74" t="s">
        <v>828</v>
      </c>
      <c r="D2270" s="74" t="s">
        <v>835</v>
      </c>
      <c r="E2270" s="186" t="s">
        <v>5743</v>
      </c>
      <c r="F2270" s="405">
        <v>0.25</v>
      </c>
      <c r="G2270" s="405">
        <v>0.5</v>
      </c>
      <c r="H2270" s="190" t="s">
        <v>1398</v>
      </c>
      <c r="I2270" s="138" t="s">
        <v>5550</v>
      </c>
      <c r="J2270" s="379"/>
    </row>
    <row r="2271" spans="1:10" ht="15" customHeight="1" x14ac:dyDescent="0.25">
      <c r="A2271" s="430">
        <v>587</v>
      </c>
      <c r="B2271" s="26" t="s">
        <v>8863</v>
      </c>
      <c r="C2271" s="74" t="s">
        <v>828</v>
      </c>
      <c r="D2271" s="74" t="s">
        <v>835</v>
      </c>
      <c r="E2271" s="186" t="s">
        <v>5743</v>
      </c>
      <c r="F2271" s="405">
        <v>0.25</v>
      </c>
      <c r="G2271" s="405">
        <v>0.5</v>
      </c>
      <c r="H2271" s="190" t="s">
        <v>1398</v>
      </c>
      <c r="I2271" s="138" t="s">
        <v>3713</v>
      </c>
      <c r="J2271" s="379"/>
    </row>
    <row r="2272" spans="1:10" ht="15" customHeight="1" x14ac:dyDescent="0.25">
      <c r="A2272" s="430">
        <v>588</v>
      </c>
      <c r="B2272" s="26" t="s">
        <v>8864</v>
      </c>
      <c r="C2272" s="74" t="s">
        <v>828</v>
      </c>
      <c r="D2272" s="74" t="s">
        <v>835</v>
      </c>
      <c r="E2272" s="186" t="s">
        <v>5743</v>
      </c>
      <c r="F2272" s="405">
        <v>0.56000000000000005</v>
      </c>
      <c r="G2272" s="405">
        <v>1.1200000000000001</v>
      </c>
      <c r="H2272" s="331">
        <v>0</v>
      </c>
      <c r="I2272" s="74">
        <v>0</v>
      </c>
      <c r="J2272" s="379" t="s">
        <v>6905</v>
      </c>
    </row>
    <row r="2273" spans="1:10" ht="15" customHeight="1" x14ac:dyDescent="0.25">
      <c r="A2273" s="375">
        <v>589</v>
      </c>
      <c r="B2273" s="26" t="s">
        <v>1876</v>
      </c>
      <c r="C2273" s="74" t="s">
        <v>787</v>
      </c>
      <c r="D2273" s="74" t="s">
        <v>835</v>
      </c>
      <c r="E2273" s="186" t="s">
        <v>5743</v>
      </c>
      <c r="F2273" s="405">
        <v>0.3</v>
      </c>
      <c r="G2273" s="405">
        <v>0.6</v>
      </c>
      <c r="H2273" s="190" t="s">
        <v>1398</v>
      </c>
      <c r="I2273" s="74" t="s">
        <v>1413</v>
      </c>
      <c r="J2273" s="379"/>
    </row>
    <row r="2274" spans="1:10" ht="45" x14ac:dyDescent="0.25">
      <c r="A2274" s="430">
        <v>590</v>
      </c>
      <c r="B2274" s="26" t="s">
        <v>8865</v>
      </c>
      <c r="C2274" s="74" t="s">
        <v>828</v>
      </c>
      <c r="D2274" s="74" t="s">
        <v>835</v>
      </c>
      <c r="E2274" s="186" t="s">
        <v>5743</v>
      </c>
      <c r="F2274" s="405">
        <v>0.27500000000000002</v>
      </c>
      <c r="G2274" s="405">
        <v>0.55000000000000004</v>
      </c>
      <c r="H2274" s="190">
        <v>0</v>
      </c>
      <c r="I2274" s="74">
        <v>0</v>
      </c>
      <c r="J2274" s="362" t="s">
        <v>8866</v>
      </c>
    </row>
    <row r="2275" spans="1:10" ht="15" customHeight="1" x14ac:dyDescent="0.25">
      <c r="A2275" s="430">
        <v>591</v>
      </c>
      <c r="B2275" s="26" t="s">
        <v>8867</v>
      </c>
      <c r="C2275" s="74" t="s">
        <v>828</v>
      </c>
      <c r="D2275" s="74" t="s">
        <v>835</v>
      </c>
      <c r="E2275" s="186" t="s">
        <v>5743</v>
      </c>
      <c r="F2275" s="405">
        <v>0.2</v>
      </c>
      <c r="G2275" s="405">
        <v>0.4</v>
      </c>
      <c r="H2275" s="190" t="s">
        <v>1398</v>
      </c>
      <c r="I2275" s="190" t="s">
        <v>5550</v>
      </c>
      <c r="J2275" s="379"/>
    </row>
    <row r="2276" spans="1:10" ht="15" customHeight="1" x14ac:dyDescent="0.25">
      <c r="A2276" s="375">
        <v>592</v>
      </c>
      <c r="B2276" s="26" t="s">
        <v>861</v>
      </c>
      <c r="C2276" s="74" t="s">
        <v>787</v>
      </c>
      <c r="D2276" s="74" t="s">
        <v>835</v>
      </c>
      <c r="E2276" s="186" t="s">
        <v>5743</v>
      </c>
      <c r="F2276" s="405">
        <v>0.3</v>
      </c>
      <c r="G2276" s="405">
        <v>0.6</v>
      </c>
      <c r="H2276" s="190" t="s">
        <v>1398</v>
      </c>
      <c r="I2276" s="138" t="s">
        <v>5550</v>
      </c>
      <c r="J2276" s="379"/>
    </row>
    <row r="2277" spans="1:10" ht="15" customHeight="1" x14ac:dyDescent="0.25">
      <c r="A2277" s="430">
        <v>593</v>
      </c>
      <c r="B2277" s="26" t="s">
        <v>8868</v>
      </c>
      <c r="C2277" s="74" t="s">
        <v>787</v>
      </c>
      <c r="D2277" s="74" t="s">
        <v>835</v>
      </c>
      <c r="E2277" s="186" t="s">
        <v>5743</v>
      </c>
      <c r="F2277" s="405">
        <v>0.26</v>
      </c>
      <c r="G2277" s="405">
        <v>0.52</v>
      </c>
      <c r="H2277" s="190" t="s">
        <v>1398</v>
      </c>
      <c r="I2277" s="138" t="s">
        <v>1399</v>
      </c>
      <c r="J2277" s="379"/>
    </row>
    <row r="2278" spans="1:10" ht="15" customHeight="1" x14ac:dyDescent="0.25">
      <c r="A2278" s="430">
        <v>594</v>
      </c>
      <c r="B2278" s="26" t="s">
        <v>8869</v>
      </c>
      <c r="C2278" s="74" t="s">
        <v>828</v>
      </c>
      <c r="D2278" s="74" t="s">
        <v>835</v>
      </c>
      <c r="E2278" s="186" t="s">
        <v>5743</v>
      </c>
      <c r="F2278" s="405">
        <v>0.5</v>
      </c>
      <c r="G2278" s="405">
        <v>1</v>
      </c>
      <c r="H2278" s="190" t="s">
        <v>1398</v>
      </c>
      <c r="I2278" s="190" t="s">
        <v>5550</v>
      </c>
      <c r="J2278" s="379"/>
    </row>
    <row r="2279" spans="1:10" ht="15" customHeight="1" x14ac:dyDescent="0.25">
      <c r="A2279" s="375">
        <v>595</v>
      </c>
      <c r="B2279" s="26" t="s">
        <v>8870</v>
      </c>
      <c r="C2279" s="74" t="s">
        <v>828</v>
      </c>
      <c r="D2279" s="74" t="s">
        <v>835</v>
      </c>
      <c r="E2279" s="186" t="s">
        <v>5743</v>
      </c>
      <c r="F2279" s="405">
        <v>0.88</v>
      </c>
      <c r="G2279" s="405">
        <v>1.76</v>
      </c>
      <c r="H2279" s="190" t="s">
        <v>1398</v>
      </c>
      <c r="I2279" s="138" t="s">
        <v>1449</v>
      </c>
      <c r="J2279" s="379"/>
    </row>
    <row r="2280" spans="1:10" ht="30" customHeight="1" x14ac:dyDescent="0.25">
      <c r="A2280" s="430">
        <v>596</v>
      </c>
      <c r="B2280" s="26" t="s">
        <v>8871</v>
      </c>
      <c r="C2280" s="74" t="s">
        <v>828</v>
      </c>
      <c r="D2280" s="74" t="s">
        <v>835</v>
      </c>
      <c r="E2280" s="186" t="s">
        <v>5743</v>
      </c>
      <c r="F2280" s="405">
        <v>0.6</v>
      </c>
      <c r="G2280" s="405">
        <v>1.2</v>
      </c>
      <c r="H2280" s="190" t="s">
        <v>1398</v>
      </c>
      <c r="I2280" s="138" t="s">
        <v>3713</v>
      </c>
      <c r="J2280" s="379"/>
    </row>
    <row r="2281" spans="1:10" ht="30" customHeight="1" x14ac:dyDescent="0.25">
      <c r="A2281" s="430">
        <v>597</v>
      </c>
      <c r="B2281" s="26" t="s">
        <v>8872</v>
      </c>
      <c r="C2281" s="74" t="s">
        <v>828</v>
      </c>
      <c r="D2281" s="74" t="s">
        <v>835</v>
      </c>
      <c r="E2281" s="186" t="s">
        <v>5743</v>
      </c>
      <c r="F2281" s="405">
        <v>0.3</v>
      </c>
      <c r="G2281" s="405">
        <v>0.6</v>
      </c>
      <c r="H2281" s="190" t="s">
        <v>1398</v>
      </c>
      <c r="I2281" s="190" t="s">
        <v>5550</v>
      </c>
      <c r="J2281" s="379"/>
    </row>
    <row r="2282" spans="1:10" ht="15" customHeight="1" x14ac:dyDescent="0.25">
      <c r="A2282" s="375">
        <v>598</v>
      </c>
      <c r="B2282" s="26" t="s">
        <v>8873</v>
      </c>
      <c r="C2282" s="74" t="s">
        <v>828</v>
      </c>
      <c r="D2282" s="74" t="s">
        <v>835</v>
      </c>
      <c r="E2282" s="186" t="s">
        <v>5743</v>
      </c>
      <c r="F2282" s="405">
        <v>0.4</v>
      </c>
      <c r="G2282" s="405">
        <v>0.8</v>
      </c>
      <c r="H2282" s="190" t="s">
        <v>1398</v>
      </c>
      <c r="I2282" s="138" t="s">
        <v>3713</v>
      </c>
      <c r="J2282" s="379"/>
    </row>
    <row r="2283" spans="1:10" ht="15" customHeight="1" x14ac:dyDescent="0.25">
      <c r="A2283" s="430">
        <v>599</v>
      </c>
      <c r="B2283" s="26" t="s">
        <v>8874</v>
      </c>
      <c r="C2283" s="74" t="s">
        <v>843</v>
      </c>
      <c r="D2283" s="74" t="s">
        <v>835</v>
      </c>
      <c r="E2283" s="186" t="s">
        <v>5743</v>
      </c>
      <c r="F2283" s="405">
        <v>7.0000000000000007E-2</v>
      </c>
      <c r="G2283" s="405">
        <v>0.14000000000000001</v>
      </c>
      <c r="H2283" s="190" t="s">
        <v>1398</v>
      </c>
      <c r="I2283" s="74" t="s">
        <v>1413</v>
      </c>
      <c r="J2283" s="379"/>
    </row>
    <row r="2284" spans="1:10" ht="15" customHeight="1" x14ac:dyDescent="0.25">
      <c r="A2284" s="430">
        <v>600</v>
      </c>
      <c r="B2284" s="26" t="s">
        <v>8875</v>
      </c>
      <c r="C2284" s="74" t="s">
        <v>843</v>
      </c>
      <c r="D2284" s="74" t="s">
        <v>835</v>
      </c>
      <c r="E2284" s="186" t="s">
        <v>5743</v>
      </c>
      <c r="F2284" s="405">
        <v>0.4</v>
      </c>
      <c r="G2284" s="405">
        <v>0.8</v>
      </c>
      <c r="H2284" s="190" t="s">
        <v>1398</v>
      </c>
      <c r="I2284" s="74" t="s">
        <v>1413</v>
      </c>
      <c r="J2284" s="379"/>
    </row>
    <row r="2285" spans="1:10" ht="15" customHeight="1" x14ac:dyDescent="0.25">
      <c r="A2285" s="375">
        <v>601</v>
      </c>
      <c r="B2285" s="26" t="s">
        <v>8876</v>
      </c>
      <c r="C2285" s="74" t="s">
        <v>828</v>
      </c>
      <c r="D2285" s="74" t="s">
        <v>835</v>
      </c>
      <c r="E2285" s="186" t="s">
        <v>5743</v>
      </c>
      <c r="F2285" s="405">
        <v>0.99</v>
      </c>
      <c r="G2285" s="405">
        <v>1.98</v>
      </c>
      <c r="H2285" s="190" t="s">
        <v>1398</v>
      </c>
      <c r="I2285" s="74" t="s">
        <v>1413</v>
      </c>
      <c r="J2285" s="379"/>
    </row>
    <row r="2286" spans="1:10" ht="15" customHeight="1" x14ac:dyDescent="0.25">
      <c r="A2286" s="430">
        <v>602</v>
      </c>
      <c r="B2286" s="26" t="s">
        <v>8877</v>
      </c>
      <c r="C2286" s="74" t="s">
        <v>828</v>
      </c>
      <c r="D2286" s="74" t="s">
        <v>835</v>
      </c>
      <c r="E2286" s="186" t="s">
        <v>5743</v>
      </c>
      <c r="F2286" s="405">
        <v>1.06</v>
      </c>
      <c r="G2286" s="405">
        <v>2.12</v>
      </c>
      <c r="H2286" s="190" t="s">
        <v>1398</v>
      </c>
      <c r="I2286" s="74" t="s">
        <v>1413</v>
      </c>
      <c r="J2286" s="379"/>
    </row>
    <row r="2287" spans="1:10" ht="15" customHeight="1" x14ac:dyDescent="0.25">
      <c r="A2287" s="430">
        <v>603</v>
      </c>
      <c r="B2287" s="26" t="s">
        <v>8878</v>
      </c>
      <c r="C2287" s="74" t="s">
        <v>828</v>
      </c>
      <c r="D2287" s="74" t="s">
        <v>835</v>
      </c>
      <c r="E2287" s="186" t="s">
        <v>5743</v>
      </c>
      <c r="F2287" s="405">
        <v>0.23</v>
      </c>
      <c r="G2287" s="405">
        <v>0.46</v>
      </c>
      <c r="H2287" s="190" t="s">
        <v>1398</v>
      </c>
      <c r="I2287" s="138" t="s">
        <v>5550</v>
      </c>
      <c r="J2287" s="379"/>
    </row>
    <row r="2288" spans="1:10" ht="15" customHeight="1" x14ac:dyDescent="0.25">
      <c r="A2288" s="375">
        <v>604</v>
      </c>
      <c r="B2288" s="26" t="s">
        <v>8879</v>
      </c>
      <c r="C2288" s="74" t="s">
        <v>828</v>
      </c>
      <c r="D2288" s="74" t="s">
        <v>835</v>
      </c>
      <c r="E2288" s="186" t="s">
        <v>5743</v>
      </c>
      <c r="F2288" s="405">
        <v>0.09</v>
      </c>
      <c r="G2288" s="405">
        <v>0.18</v>
      </c>
      <c r="H2288" s="190" t="s">
        <v>1398</v>
      </c>
      <c r="I2288" s="74" t="s">
        <v>5550</v>
      </c>
      <c r="J2288" s="379"/>
    </row>
    <row r="2289" spans="1:10" ht="15" customHeight="1" x14ac:dyDescent="0.25">
      <c r="A2289" s="430">
        <v>605</v>
      </c>
      <c r="B2289" s="26" t="s">
        <v>8880</v>
      </c>
      <c r="C2289" s="74" t="s">
        <v>828</v>
      </c>
      <c r="D2289" s="74" t="s">
        <v>835</v>
      </c>
      <c r="E2289" s="186" t="s">
        <v>5743</v>
      </c>
      <c r="F2289" s="405">
        <v>0.17</v>
      </c>
      <c r="G2289" s="405">
        <v>0.34</v>
      </c>
      <c r="H2289" s="190" t="s">
        <v>1398</v>
      </c>
      <c r="I2289" s="138" t="s">
        <v>5550</v>
      </c>
      <c r="J2289" s="379"/>
    </row>
    <row r="2290" spans="1:10" ht="15" customHeight="1" x14ac:dyDescent="0.25">
      <c r="A2290" s="430">
        <v>606</v>
      </c>
      <c r="B2290" s="26" t="s">
        <v>8881</v>
      </c>
      <c r="C2290" s="74" t="s">
        <v>787</v>
      </c>
      <c r="D2290" s="74" t="s">
        <v>835</v>
      </c>
      <c r="E2290" s="186"/>
      <c r="F2290" s="405">
        <v>0.35</v>
      </c>
      <c r="G2290" s="405">
        <v>0.7</v>
      </c>
      <c r="H2290" s="190">
        <v>0</v>
      </c>
      <c r="I2290" s="74">
        <v>0</v>
      </c>
      <c r="J2290" s="379" t="s">
        <v>6905</v>
      </c>
    </row>
    <row r="2291" spans="1:10" ht="15" customHeight="1" x14ac:dyDescent="0.25">
      <c r="A2291" s="375">
        <v>607</v>
      </c>
      <c r="B2291" s="26" t="s">
        <v>868</v>
      </c>
      <c r="C2291" s="74" t="s">
        <v>828</v>
      </c>
      <c r="D2291" s="74" t="s">
        <v>835</v>
      </c>
      <c r="E2291" s="186" t="s">
        <v>5743</v>
      </c>
      <c r="F2291" s="405">
        <v>0.8</v>
      </c>
      <c r="G2291" s="405">
        <v>1.6</v>
      </c>
      <c r="H2291" s="190" t="s">
        <v>1398</v>
      </c>
      <c r="I2291" s="405" t="s">
        <v>1413</v>
      </c>
      <c r="J2291" s="379"/>
    </row>
    <row r="2292" spans="1:10" ht="15" customHeight="1" x14ac:dyDescent="0.25">
      <c r="A2292" s="430">
        <v>608</v>
      </c>
      <c r="B2292" s="26" t="s">
        <v>8882</v>
      </c>
      <c r="C2292" s="74" t="s">
        <v>828</v>
      </c>
      <c r="D2292" s="74" t="s">
        <v>835</v>
      </c>
      <c r="E2292" s="186" t="s">
        <v>5743</v>
      </c>
      <c r="F2292" s="405">
        <v>0.22</v>
      </c>
      <c r="G2292" s="405">
        <v>0.44</v>
      </c>
      <c r="H2292" s="190" t="s">
        <v>1398</v>
      </c>
      <c r="I2292" s="190" t="s">
        <v>5550</v>
      </c>
      <c r="J2292" s="379"/>
    </row>
    <row r="2293" spans="1:10" ht="30" customHeight="1" x14ac:dyDescent="0.25">
      <c r="A2293" s="430">
        <v>609</v>
      </c>
      <c r="B2293" s="26" t="s">
        <v>8883</v>
      </c>
      <c r="C2293" s="74" t="s">
        <v>828</v>
      </c>
      <c r="D2293" s="74" t="s">
        <v>835</v>
      </c>
      <c r="E2293" s="186" t="s">
        <v>5743</v>
      </c>
      <c r="F2293" s="405">
        <v>1.2</v>
      </c>
      <c r="G2293" s="405">
        <v>2.4</v>
      </c>
      <c r="H2293" s="190" t="s">
        <v>1398</v>
      </c>
      <c r="I2293" s="138" t="s">
        <v>5550</v>
      </c>
      <c r="J2293" s="379"/>
    </row>
    <row r="2294" spans="1:10" ht="30" customHeight="1" x14ac:dyDescent="0.25">
      <c r="A2294" s="375">
        <v>610</v>
      </c>
      <c r="B2294" s="26" t="s">
        <v>8884</v>
      </c>
      <c r="C2294" s="74" t="s">
        <v>843</v>
      </c>
      <c r="D2294" s="74" t="s">
        <v>835</v>
      </c>
      <c r="E2294" s="186" t="s">
        <v>5743</v>
      </c>
      <c r="F2294" s="405">
        <v>0.151</v>
      </c>
      <c r="G2294" s="405">
        <v>0.3</v>
      </c>
      <c r="H2294" s="190" t="s">
        <v>1398</v>
      </c>
      <c r="I2294" s="74" t="s">
        <v>1413</v>
      </c>
      <c r="J2294" s="379"/>
    </row>
    <row r="2295" spans="1:10" ht="15" customHeight="1" x14ac:dyDescent="0.25">
      <c r="A2295" s="430">
        <v>611</v>
      </c>
      <c r="B2295" s="26" t="s">
        <v>8885</v>
      </c>
      <c r="C2295" s="74" t="s">
        <v>843</v>
      </c>
      <c r="D2295" s="74" t="s">
        <v>835</v>
      </c>
      <c r="E2295" s="186" t="s">
        <v>5743</v>
      </c>
      <c r="F2295" s="405">
        <v>0.19</v>
      </c>
      <c r="G2295" s="405">
        <v>0.38</v>
      </c>
      <c r="H2295" s="190" t="s">
        <v>1398</v>
      </c>
      <c r="I2295" s="74" t="s">
        <v>1413</v>
      </c>
      <c r="J2295" s="379"/>
    </row>
    <row r="2296" spans="1:10" ht="15" customHeight="1" x14ac:dyDescent="0.25">
      <c r="A2296" s="430">
        <v>612</v>
      </c>
      <c r="B2296" s="26" t="s">
        <v>8886</v>
      </c>
      <c r="C2296" s="74" t="s">
        <v>843</v>
      </c>
      <c r="D2296" s="74" t="s">
        <v>835</v>
      </c>
      <c r="E2296" s="186" t="s">
        <v>5743</v>
      </c>
      <c r="F2296" s="405">
        <v>0.55000000000000004</v>
      </c>
      <c r="G2296" s="405">
        <v>1.1000000000000001</v>
      </c>
      <c r="H2296" s="190" t="s">
        <v>1398</v>
      </c>
      <c r="I2296" s="74" t="s">
        <v>1413</v>
      </c>
      <c r="J2296" s="379"/>
    </row>
    <row r="2297" spans="1:10" ht="15" customHeight="1" x14ac:dyDescent="0.25">
      <c r="A2297" s="375">
        <v>613</v>
      </c>
      <c r="B2297" s="26" t="s">
        <v>8887</v>
      </c>
      <c r="C2297" s="74" t="s">
        <v>828</v>
      </c>
      <c r="D2297" s="74" t="s">
        <v>835</v>
      </c>
      <c r="E2297" s="186" t="s">
        <v>5743</v>
      </c>
      <c r="F2297" s="405">
        <v>0.21</v>
      </c>
      <c r="G2297" s="405">
        <v>0.42</v>
      </c>
      <c r="H2297" s="190" t="s">
        <v>1398</v>
      </c>
      <c r="I2297" s="138" t="s">
        <v>5550</v>
      </c>
      <c r="J2297" s="379"/>
    </row>
    <row r="2298" spans="1:10" ht="15" customHeight="1" x14ac:dyDescent="0.25">
      <c r="A2298" s="430">
        <v>614</v>
      </c>
      <c r="B2298" s="26" t="s">
        <v>8888</v>
      </c>
      <c r="C2298" s="74" t="s">
        <v>828</v>
      </c>
      <c r="D2298" s="74" t="s">
        <v>835</v>
      </c>
      <c r="E2298" s="186" t="s">
        <v>5743</v>
      </c>
      <c r="F2298" s="405">
        <v>0.5</v>
      </c>
      <c r="G2298" s="405">
        <v>1</v>
      </c>
      <c r="H2298" s="190" t="s">
        <v>1398</v>
      </c>
      <c r="I2298" s="190" t="s">
        <v>5550</v>
      </c>
      <c r="J2298" s="379"/>
    </row>
    <row r="2299" spans="1:10" ht="15" customHeight="1" x14ac:dyDescent="0.25">
      <c r="A2299" s="430">
        <v>615</v>
      </c>
      <c r="B2299" s="26" t="s">
        <v>8889</v>
      </c>
      <c r="C2299" s="74" t="s">
        <v>828</v>
      </c>
      <c r="D2299" s="74" t="s">
        <v>835</v>
      </c>
      <c r="E2299" s="186" t="s">
        <v>5743</v>
      </c>
      <c r="F2299" s="405">
        <v>0.22</v>
      </c>
      <c r="G2299" s="405">
        <v>0.44</v>
      </c>
      <c r="H2299" s="190" t="s">
        <v>1398</v>
      </c>
      <c r="I2299" s="138" t="s">
        <v>5550</v>
      </c>
      <c r="J2299" s="379"/>
    </row>
    <row r="2300" spans="1:10" ht="15" customHeight="1" x14ac:dyDescent="0.25">
      <c r="A2300" s="375">
        <v>616</v>
      </c>
      <c r="B2300" s="26" t="s">
        <v>8890</v>
      </c>
      <c r="C2300" s="74" t="s">
        <v>828</v>
      </c>
      <c r="D2300" s="74" t="s">
        <v>835</v>
      </c>
      <c r="E2300" s="186" t="s">
        <v>5743</v>
      </c>
      <c r="F2300" s="405">
        <v>0.19</v>
      </c>
      <c r="G2300" s="405">
        <v>0.38</v>
      </c>
      <c r="H2300" s="190" t="s">
        <v>1398</v>
      </c>
      <c r="I2300" s="138" t="s">
        <v>5550</v>
      </c>
      <c r="J2300" s="379"/>
    </row>
    <row r="2301" spans="1:10" ht="15" customHeight="1" x14ac:dyDescent="0.25">
      <c r="A2301" s="430">
        <v>617</v>
      </c>
      <c r="B2301" s="26" t="s">
        <v>8891</v>
      </c>
      <c r="C2301" s="74" t="s">
        <v>828</v>
      </c>
      <c r="D2301" s="74" t="s">
        <v>835</v>
      </c>
      <c r="E2301" s="186" t="s">
        <v>5743</v>
      </c>
      <c r="F2301" s="405">
        <v>0.3</v>
      </c>
      <c r="G2301" s="405">
        <v>0.6</v>
      </c>
      <c r="H2301" s="190" t="s">
        <v>1398</v>
      </c>
      <c r="I2301" s="190" t="s">
        <v>5550</v>
      </c>
      <c r="J2301" s="379"/>
    </row>
    <row r="2302" spans="1:10" ht="15" customHeight="1" x14ac:dyDescent="0.25">
      <c r="A2302" s="430">
        <v>618</v>
      </c>
      <c r="B2302" s="26" t="s">
        <v>8892</v>
      </c>
      <c r="C2302" s="74" t="s">
        <v>828</v>
      </c>
      <c r="D2302" s="74" t="s">
        <v>835</v>
      </c>
      <c r="E2302" s="186" t="s">
        <v>5743</v>
      </c>
      <c r="F2302" s="405">
        <v>0.15</v>
      </c>
      <c r="G2302" s="405">
        <v>0.3</v>
      </c>
      <c r="H2302" s="190" t="s">
        <v>1398</v>
      </c>
      <c r="I2302" s="138" t="s">
        <v>1449</v>
      </c>
      <c r="J2302" s="379"/>
    </row>
    <row r="2303" spans="1:10" ht="15" customHeight="1" x14ac:dyDescent="0.25">
      <c r="A2303" s="375">
        <v>619</v>
      </c>
      <c r="B2303" s="26" t="s">
        <v>8893</v>
      </c>
      <c r="C2303" s="74" t="s">
        <v>828</v>
      </c>
      <c r="D2303" s="74" t="s">
        <v>835</v>
      </c>
      <c r="E2303" s="186" t="s">
        <v>5743</v>
      </c>
      <c r="F2303" s="405">
        <v>0.20499999999999999</v>
      </c>
      <c r="G2303" s="405">
        <v>0.41</v>
      </c>
      <c r="H2303" s="190" t="s">
        <v>1398</v>
      </c>
      <c r="I2303" s="138" t="s">
        <v>5550</v>
      </c>
      <c r="J2303" s="379"/>
    </row>
    <row r="2304" spans="1:10" ht="15" customHeight="1" x14ac:dyDescent="0.25">
      <c r="A2304" s="430">
        <v>620</v>
      </c>
      <c r="B2304" s="26" t="s">
        <v>8894</v>
      </c>
      <c r="C2304" s="74" t="s">
        <v>828</v>
      </c>
      <c r="D2304" s="74" t="s">
        <v>835</v>
      </c>
      <c r="E2304" s="186"/>
      <c r="F2304" s="405">
        <v>0.1</v>
      </c>
      <c r="G2304" s="405">
        <v>0.2</v>
      </c>
      <c r="H2304" s="331">
        <v>0</v>
      </c>
      <c r="I2304" s="74">
        <v>0</v>
      </c>
      <c r="J2304" s="379" t="s">
        <v>6905</v>
      </c>
    </row>
    <row r="2305" spans="1:10" ht="15" customHeight="1" x14ac:dyDescent="0.25">
      <c r="A2305" s="430">
        <v>621</v>
      </c>
      <c r="B2305" s="26" t="s">
        <v>8895</v>
      </c>
      <c r="C2305" s="74" t="s">
        <v>828</v>
      </c>
      <c r="D2305" s="74" t="s">
        <v>835</v>
      </c>
      <c r="E2305" s="186" t="s">
        <v>5743</v>
      </c>
      <c r="F2305" s="405">
        <v>0.81</v>
      </c>
      <c r="G2305" s="405">
        <v>1.62</v>
      </c>
      <c r="H2305" s="190" t="s">
        <v>1398</v>
      </c>
      <c r="I2305" s="138" t="s">
        <v>5550</v>
      </c>
      <c r="J2305" s="379"/>
    </row>
    <row r="2306" spans="1:10" ht="15" customHeight="1" x14ac:dyDescent="0.25">
      <c r="A2306" s="375">
        <v>622</v>
      </c>
      <c r="B2306" s="26" t="s">
        <v>8896</v>
      </c>
      <c r="C2306" s="74" t="s">
        <v>843</v>
      </c>
      <c r="D2306" s="74" t="s">
        <v>835</v>
      </c>
      <c r="E2306" s="186" t="s">
        <v>5743</v>
      </c>
      <c r="F2306" s="405">
        <v>0.4</v>
      </c>
      <c r="G2306" s="405">
        <v>0.8</v>
      </c>
      <c r="H2306" s="190" t="s">
        <v>1398</v>
      </c>
      <c r="I2306" s="74" t="s">
        <v>1413</v>
      </c>
      <c r="J2306" s="379"/>
    </row>
    <row r="2307" spans="1:10" ht="15" customHeight="1" x14ac:dyDescent="0.25">
      <c r="A2307" s="430">
        <v>623</v>
      </c>
      <c r="B2307" s="26" t="s">
        <v>8897</v>
      </c>
      <c r="C2307" s="74" t="s">
        <v>828</v>
      </c>
      <c r="D2307" s="74" t="s">
        <v>835</v>
      </c>
      <c r="E2307" s="186" t="s">
        <v>5743</v>
      </c>
      <c r="F2307" s="405">
        <v>0.5</v>
      </c>
      <c r="G2307" s="405">
        <v>1</v>
      </c>
      <c r="H2307" s="190" t="s">
        <v>1398</v>
      </c>
      <c r="I2307" s="138" t="s">
        <v>3713</v>
      </c>
      <c r="J2307" s="379"/>
    </row>
    <row r="2308" spans="1:10" ht="15" customHeight="1" x14ac:dyDescent="0.25">
      <c r="A2308" s="430">
        <v>624</v>
      </c>
      <c r="B2308" s="26" t="s">
        <v>8898</v>
      </c>
      <c r="C2308" s="74" t="s">
        <v>828</v>
      </c>
      <c r="D2308" s="74" t="s">
        <v>835</v>
      </c>
      <c r="E2308" s="186" t="s">
        <v>5743</v>
      </c>
      <c r="F2308" s="405">
        <v>1</v>
      </c>
      <c r="G2308" s="405">
        <v>2</v>
      </c>
      <c r="H2308" s="190" t="s">
        <v>1398</v>
      </c>
      <c r="I2308" s="138" t="s">
        <v>3713</v>
      </c>
      <c r="J2308" s="379"/>
    </row>
    <row r="2309" spans="1:10" ht="15" customHeight="1" x14ac:dyDescent="0.25">
      <c r="A2309" s="375">
        <v>625</v>
      </c>
      <c r="B2309" s="26" t="s">
        <v>8899</v>
      </c>
      <c r="C2309" s="74" t="s">
        <v>828</v>
      </c>
      <c r="D2309" s="74" t="s">
        <v>835</v>
      </c>
      <c r="E2309" s="186" t="s">
        <v>5743</v>
      </c>
      <c r="F2309" s="405">
        <v>0.9</v>
      </c>
      <c r="G2309" s="405">
        <v>1.8</v>
      </c>
      <c r="H2309" s="190" t="s">
        <v>1398</v>
      </c>
      <c r="I2309" s="138" t="s">
        <v>1449</v>
      </c>
      <c r="J2309" s="379"/>
    </row>
    <row r="2310" spans="1:10" ht="15" customHeight="1" x14ac:dyDescent="0.25">
      <c r="A2310" s="430">
        <v>626</v>
      </c>
      <c r="B2310" s="26" t="s">
        <v>8900</v>
      </c>
      <c r="C2310" s="74" t="s">
        <v>828</v>
      </c>
      <c r="D2310" s="74" t="s">
        <v>835</v>
      </c>
      <c r="E2310" s="186" t="s">
        <v>5743</v>
      </c>
      <c r="F2310" s="405">
        <v>1.4</v>
      </c>
      <c r="G2310" s="405">
        <v>2.8</v>
      </c>
      <c r="H2310" s="190">
        <v>0</v>
      </c>
      <c r="I2310" s="74">
        <v>0</v>
      </c>
      <c r="J2310" s="379" t="s">
        <v>6905</v>
      </c>
    </row>
    <row r="2311" spans="1:10" ht="15" customHeight="1" x14ac:dyDescent="0.25">
      <c r="A2311" s="430">
        <v>627</v>
      </c>
      <c r="B2311" s="26" t="s">
        <v>8901</v>
      </c>
      <c r="C2311" s="74" t="s">
        <v>828</v>
      </c>
      <c r="D2311" s="74" t="s">
        <v>835</v>
      </c>
      <c r="E2311" s="186" t="s">
        <v>5743</v>
      </c>
      <c r="F2311" s="405">
        <v>0.26</v>
      </c>
      <c r="G2311" s="405">
        <v>0.52</v>
      </c>
      <c r="H2311" s="190" t="s">
        <v>1398</v>
      </c>
      <c r="I2311" s="190" t="s">
        <v>5550</v>
      </c>
      <c r="J2311" s="379"/>
    </row>
    <row r="2312" spans="1:10" ht="15" customHeight="1" x14ac:dyDescent="0.25">
      <c r="A2312" s="375">
        <v>628</v>
      </c>
      <c r="B2312" s="26" t="s">
        <v>8902</v>
      </c>
      <c r="C2312" s="74" t="s">
        <v>828</v>
      </c>
      <c r="D2312" s="74" t="s">
        <v>835</v>
      </c>
      <c r="E2312" s="186" t="s">
        <v>5743</v>
      </c>
      <c r="F2312" s="405">
        <v>0.25</v>
      </c>
      <c r="G2312" s="405">
        <v>0.5</v>
      </c>
      <c r="H2312" s="190" t="s">
        <v>1398</v>
      </c>
      <c r="I2312" s="190" t="s">
        <v>5550</v>
      </c>
      <c r="J2312" s="379"/>
    </row>
    <row r="2313" spans="1:10" ht="15" customHeight="1" x14ac:dyDescent="0.25">
      <c r="A2313" s="430">
        <v>629</v>
      </c>
      <c r="B2313" s="26" t="s">
        <v>8903</v>
      </c>
      <c r="C2313" s="74" t="s">
        <v>828</v>
      </c>
      <c r="D2313" s="74" t="s">
        <v>835</v>
      </c>
      <c r="E2313" s="186" t="s">
        <v>5743</v>
      </c>
      <c r="F2313" s="405">
        <v>0.63</v>
      </c>
      <c r="G2313" s="405">
        <v>1.26</v>
      </c>
      <c r="H2313" s="190" t="s">
        <v>1398</v>
      </c>
      <c r="I2313" s="190" t="s">
        <v>5550</v>
      </c>
      <c r="J2313" s="379"/>
    </row>
    <row r="2314" spans="1:10" ht="15" customHeight="1" x14ac:dyDescent="0.25">
      <c r="A2314" s="430">
        <v>630</v>
      </c>
      <c r="B2314" s="26" t="s">
        <v>873</v>
      </c>
      <c r="C2314" s="74" t="s">
        <v>828</v>
      </c>
      <c r="D2314" s="74" t="s">
        <v>835</v>
      </c>
      <c r="E2314" s="186" t="s">
        <v>5743</v>
      </c>
      <c r="F2314" s="405">
        <v>0.4</v>
      </c>
      <c r="G2314" s="405">
        <v>0.8</v>
      </c>
      <c r="H2314" s="190" t="s">
        <v>1398</v>
      </c>
      <c r="I2314" s="190" t="s">
        <v>5550</v>
      </c>
      <c r="J2314" s="379"/>
    </row>
    <row r="2315" spans="1:10" ht="15" customHeight="1" x14ac:dyDescent="0.25">
      <c r="A2315" s="375">
        <v>631</v>
      </c>
      <c r="B2315" s="26" t="s">
        <v>8904</v>
      </c>
      <c r="C2315" s="74" t="s">
        <v>828</v>
      </c>
      <c r="D2315" s="74" t="s">
        <v>835</v>
      </c>
      <c r="E2315" s="186" t="s">
        <v>5743</v>
      </c>
      <c r="F2315" s="405">
        <v>0.16</v>
      </c>
      <c r="G2315" s="405">
        <v>0.32</v>
      </c>
      <c r="H2315" s="190" t="s">
        <v>1398</v>
      </c>
      <c r="I2315" s="138" t="s">
        <v>3713</v>
      </c>
      <c r="J2315" s="379"/>
    </row>
    <row r="2316" spans="1:10" ht="15" customHeight="1" x14ac:dyDescent="0.25">
      <c r="A2316" s="430">
        <v>632</v>
      </c>
      <c r="B2316" s="26" t="s">
        <v>8905</v>
      </c>
      <c r="C2316" s="74" t="s">
        <v>843</v>
      </c>
      <c r="D2316" s="74" t="s">
        <v>835</v>
      </c>
      <c r="E2316" s="186" t="s">
        <v>5743</v>
      </c>
      <c r="F2316" s="405">
        <v>0.22</v>
      </c>
      <c r="G2316" s="405">
        <v>0.44</v>
      </c>
      <c r="H2316" s="190" t="s">
        <v>1398</v>
      </c>
      <c r="I2316" s="74" t="s">
        <v>1413</v>
      </c>
      <c r="J2316" s="379"/>
    </row>
    <row r="2317" spans="1:10" ht="15" customHeight="1" x14ac:dyDescent="0.25">
      <c r="A2317" s="430">
        <v>633</v>
      </c>
      <c r="B2317" s="26" t="s">
        <v>8906</v>
      </c>
      <c r="C2317" s="74" t="s">
        <v>787</v>
      </c>
      <c r="D2317" s="74" t="s">
        <v>835</v>
      </c>
      <c r="E2317" s="186" t="s">
        <v>5743</v>
      </c>
      <c r="F2317" s="405">
        <v>0.16</v>
      </c>
      <c r="G2317" s="405">
        <v>0.32</v>
      </c>
      <c r="H2317" s="190" t="s">
        <v>1398</v>
      </c>
      <c r="I2317" s="138" t="s">
        <v>5550</v>
      </c>
      <c r="J2317" s="379"/>
    </row>
    <row r="2318" spans="1:10" ht="15" customHeight="1" x14ac:dyDescent="0.25">
      <c r="A2318" s="375">
        <v>634</v>
      </c>
      <c r="B2318" s="26" t="s">
        <v>8907</v>
      </c>
      <c r="C2318" s="74" t="s">
        <v>828</v>
      </c>
      <c r="D2318" s="74" t="s">
        <v>835</v>
      </c>
      <c r="E2318" s="186" t="s">
        <v>5743</v>
      </c>
      <c r="F2318" s="405">
        <v>0.1</v>
      </c>
      <c r="G2318" s="405">
        <v>0.2</v>
      </c>
      <c r="H2318" s="190" t="s">
        <v>1398</v>
      </c>
      <c r="I2318" s="190" t="s">
        <v>5550</v>
      </c>
      <c r="J2318" s="379"/>
    </row>
    <row r="2319" spans="1:10" ht="15" customHeight="1" x14ac:dyDescent="0.25">
      <c r="A2319" s="430">
        <v>635</v>
      </c>
      <c r="B2319" s="26" t="s">
        <v>875</v>
      </c>
      <c r="C2319" s="74" t="s">
        <v>828</v>
      </c>
      <c r="D2319" s="74" t="s">
        <v>835</v>
      </c>
      <c r="E2319" s="186" t="s">
        <v>5743</v>
      </c>
      <c r="F2319" s="405">
        <v>0.35</v>
      </c>
      <c r="G2319" s="405">
        <v>0.7</v>
      </c>
      <c r="H2319" s="190" t="s">
        <v>1398</v>
      </c>
      <c r="I2319" s="138" t="s">
        <v>5550</v>
      </c>
      <c r="J2319" s="379"/>
    </row>
    <row r="2320" spans="1:10" ht="15" customHeight="1" x14ac:dyDescent="0.25">
      <c r="A2320" s="430">
        <v>636</v>
      </c>
      <c r="B2320" s="26" t="s">
        <v>8908</v>
      </c>
      <c r="C2320" s="74" t="s">
        <v>828</v>
      </c>
      <c r="D2320" s="74" t="s">
        <v>835</v>
      </c>
      <c r="E2320" s="186" t="s">
        <v>5743</v>
      </c>
      <c r="F2320" s="405">
        <v>0.17</v>
      </c>
      <c r="G2320" s="405">
        <v>0.34</v>
      </c>
      <c r="H2320" s="190" t="s">
        <v>1398</v>
      </c>
      <c r="I2320" s="138" t="s">
        <v>3713</v>
      </c>
      <c r="J2320" s="379"/>
    </row>
    <row r="2321" spans="1:10" ht="15" customHeight="1" x14ac:dyDescent="0.25">
      <c r="A2321" s="375">
        <v>637</v>
      </c>
      <c r="B2321" s="26" t="s">
        <v>8909</v>
      </c>
      <c r="C2321" s="74" t="s">
        <v>828</v>
      </c>
      <c r="D2321" s="74" t="s">
        <v>835</v>
      </c>
      <c r="E2321" s="186" t="s">
        <v>5743</v>
      </c>
      <c r="F2321" s="405">
        <v>1.3</v>
      </c>
      <c r="G2321" s="405">
        <v>2.6</v>
      </c>
      <c r="H2321" s="190" t="s">
        <v>1398</v>
      </c>
      <c r="I2321" s="405" t="s">
        <v>1413</v>
      </c>
      <c r="J2321" s="379"/>
    </row>
    <row r="2322" spans="1:10" ht="15" customHeight="1" x14ac:dyDescent="0.25">
      <c r="A2322" s="430">
        <v>638</v>
      </c>
      <c r="B2322" s="26" t="s">
        <v>8910</v>
      </c>
      <c r="C2322" s="74" t="s">
        <v>828</v>
      </c>
      <c r="D2322" s="74" t="s">
        <v>835</v>
      </c>
      <c r="E2322" s="186" t="s">
        <v>5743</v>
      </c>
      <c r="F2322" s="405">
        <v>1.5</v>
      </c>
      <c r="G2322" s="405">
        <v>3</v>
      </c>
      <c r="H2322" s="190" t="s">
        <v>1398</v>
      </c>
      <c r="I2322" s="405" t="s">
        <v>1413</v>
      </c>
      <c r="J2322" s="379"/>
    </row>
    <row r="2323" spans="1:10" ht="15" customHeight="1" x14ac:dyDescent="0.25">
      <c r="A2323" s="430">
        <v>639</v>
      </c>
      <c r="B2323" s="26" t="s">
        <v>8911</v>
      </c>
      <c r="C2323" s="74" t="s">
        <v>791</v>
      </c>
      <c r="D2323" s="74" t="s">
        <v>835</v>
      </c>
      <c r="E2323" s="186" t="s">
        <v>5743</v>
      </c>
      <c r="F2323" s="405">
        <v>3.5</v>
      </c>
      <c r="G2323" s="405">
        <v>7</v>
      </c>
      <c r="H2323" s="190" t="s">
        <v>1398</v>
      </c>
      <c r="I2323" s="138" t="s">
        <v>1449</v>
      </c>
      <c r="J2323" s="379"/>
    </row>
    <row r="2324" spans="1:10" ht="15" customHeight="1" x14ac:dyDescent="0.25">
      <c r="A2324" s="375">
        <v>640</v>
      </c>
      <c r="B2324" s="26" t="s">
        <v>1881</v>
      </c>
      <c r="C2324" s="74" t="s">
        <v>787</v>
      </c>
      <c r="D2324" s="74" t="s">
        <v>835</v>
      </c>
      <c r="E2324" s="186" t="s">
        <v>5743</v>
      </c>
      <c r="F2324" s="405">
        <v>0.22</v>
      </c>
      <c r="G2324" s="405">
        <v>0.44</v>
      </c>
      <c r="H2324" s="190" t="s">
        <v>1398</v>
      </c>
      <c r="I2324" s="138" t="s">
        <v>5550</v>
      </c>
      <c r="J2324" s="379"/>
    </row>
    <row r="2325" spans="1:10" ht="15" customHeight="1" x14ac:dyDescent="0.25">
      <c r="A2325" s="430">
        <v>641</v>
      </c>
      <c r="B2325" s="26" t="s">
        <v>8912</v>
      </c>
      <c r="C2325" s="74" t="s">
        <v>828</v>
      </c>
      <c r="D2325" s="74" t="s">
        <v>835</v>
      </c>
      <c r="E2325" s="186" t="s">
        <v>5743</v>
      </c>
      <c r="F2325" s="405">
        <v>0.25</v>
      </c>
      <c r="G2325" s="405">
        <v>0.5</v>
      </c>
      <c r="H2325" s="331">
        <v>0</v>
      </c>
      <c r="I2325" s="74">
        <v>0</v>
      </c>
      <c r="J2325" s="379" t="s">
        <v>6905</v>
      </c>
    </row>
    <row r="2326" spans="1:10" ht="15" customHeight="1" x14ac:dyDescent="0.25">
      <c r="A2326" s="430">
        <v>642</v>
      </c>
      <c r="B2326" s="26" t="s">
        <v>8913</v>
      </c>
      <c r="C2326" s="74" t="s">
        <v>828</v>
      </c>
      <c r="D2326" s="74" t="s">
        <v>835</v>
      </c>
      <c r="E2326" s="186" t="s">
        <v>5743</v>
      </c>
      <c r="F2326" s="405">
        <v>0.17</v>
      </c>
      <c r="G2326" s="405">
        <v>0.34</v>
      </c>
      <c r="H2326" s="331">
        <v>0</v>
      </c>
      <c r="I2326" s="74">
        <v>0</v>
      </c>
      <c r="J2326" s="379" t="s">
        <v>6905</v>
      </c>
    </row>
    <row r="2327" spans="1:10" ht="15" customHeight="1" x14ac:dyDescent="0.25">
      <c r="A2327" s="375">
        <v>643</v>
      </c>
      <c r="B2327" s="26" t="s">
        <v>8914</v>
      </c>
      <c r="C2327" s="74" t="s">
        <v>828</v>
      </c>
      <c r="D2327" s="74" t="s">
        <v>835</v>
      </c>
      <c r="E2327" s="186" t="s">
        <v>5743</v>
      </c>
      <c r="F2327" s="405">
        <v>0.17</v>
      </c>
      <c r="G2327" s="405">
        <v>0.34</v>
      </c>
      <c r="H2327" s="190" t="s">
        <v>1398</v>
      </c>
      <c r="I2327" s="138" t="s">
        <v>5550</v>
      </c>
      <c r="J2327" s="379"/>
    </row>
    <row r="2328" spans="1:10" ht="15" customHeight="1" x14ac:dyDescent="0.25">
      <c r="A2328" s="430">
        <v>644</v>
      </c>
      <c r="B2328" s="26" t="s">
        <v>8915</v>
      </c>
      <c r="C2328" s="74" t="s">
        <v>828</v>
      </c>
      <c r="D2328" s="74" t="s">
        <v>835</v>
      </c>
      <c r="E2328" s="186" t="s">
        <v>5743</v>
      </c>
      <c r="F2328" s="405">
        <v>0.22</v>
      </c>
      <c r="G2328" s="405">
        <v>0.44</v>
      </c>
      <c r="H2328" s="190" t="s">
        <v>1398</v>
      </c>
      <c r="I2328" s="138" t="s">
        <v>3713</v>
      </c>
      <c r="J2328" s="379"/>
    </row>
    <row r="2329" spans="1:10" ht="15" customHeight="1" x14ac:dyDescent="0.25">
      <c r="A2329" s="430">
        <v>645</v>
      </c>
      <c r="B2329" s="26" t="s">
        <v>8916</v>
      </c>
      <c r="C2329" s="74" t="s">
        <v>828</v>
      </c>
      <c r="D2329" s="74" t="s">
        <v>835</v>
      </c>
      <c r="E2329" s="186" t="s">
        <v>5743</v>
      </c>
      <c r="F2329" s="405">
        <v>0.18</v>
      </c>
      <c r="G2329" s="405">
        <v>0.36</v>
      </c>
      <c r="H2329" s="190" t="s">
        <v>1398</v>
      </c>
      <c r="I2329" s="138" t="s">
        <v>5550</v>
      </c>
      <c r="J2329" s="379"/>
    </row>
    <row r="2330" spans="1:10" ht="45" customHeight="1" x14ac:dyDescent="0.25">
      <c r="A2330" s="375">
        <v>646</v>
      </c>
      <c r="B2330" s="26" t="s">
        <v>8917</v>
      </c>
      <c r="C2330" s="74" t="s">
        <v>828</v>
      </c>
      <c r="D2330" s="74" t="s">
        <v>835</v>
      </c>
      <c r="E2330" s="186" t="s">
        <v>5743</v>
      </c>
      <c r="F2330" s="405">
        <v>1.53</v>
      </c>
      <c r="G2330" s="405">
        <v>3.06</v>
      </c>
      <c r="H2330" s="190" t="s">
        <v>1398</v>
      </c>
      <c r="I2330" s="405" t="s">
        <v>1413</v>
      </c>
      <c r="J2330" s="379"/>
    </row>
    <row r="2331" spans="1:10" ht="30" customHeight="1" x14ac:dyDescent="0.25">
      <c r="A2331" s="430">
        <v>647</v>
      </c>
      <c r="B2331" s="26" t="s">
        <v>8918</v>
      </c>
      <c r="C2331" s="74" t="s">
        <v>828</v>
      </c>
      <c r="D2331" s="74" t="s">
        <v>835</v>
      </c>
      <c r="E2331" s="186" t="s">
        <v>5743</v>
      </c>
      <c r="F2331" s="405">
        <v>0.28999999999999998</v>
      </c>
      <c r="G2331" s="405">
        <v>0.57999999999999996</v>
      </c>
      <c r="H2331" s="331">
        <v>0</v>
      </c>
      <c r="I2331" s="74">
        <v>0</v>
      </c>
      <c r="J2331" s="379" t="s">
        <v>6905</v>
      </c>
    </row>
    <row r="2332" spans="1:10" ht="30" customHeight="1" x14ac:dyDescent="0.25">
      <c r="A2332" s="430">
        <v>648</v>
      </c>
      <c r="B2332" s="26" t="s">
        <v>8919</v>
      </c>
      <c r="C2332" s="74" t="s">
        <v>828</v>
      </c>
      <c r="D2332" s="74" t="s">
        <v>835</v>
      </c>
      <c r="E2332" s="186" t="s">
        <v>5743</v>
      </c>
      <c r="F2332" s="405">
        <v>0.8</v>
      </c>
      <c r="G2332" s="405">
        <v>1.6</v>
      </c>
      <c r="H2332" s="190" t="s">
        <v>1398</v>
      </c>
      <c r="I2332" s="138" t="s">
        <v>3713</v>
      </c>
      <c r="J2332" s="379"/>
    </row>
    <row r="2333" spans="1:10" ht="15" customHeight="1" x14ac:dyDescent="0.25">
      <c r="A2333" s="375">
        <v>649</v>
      </c>
      <c r="B2333" s="26" t="s">
        <v>8920</v>
      </c>
      <c r="C2333" s="74" t="s">
        <v>828</v>
      </c>
      <c r="D2333" s="74" t="s">
        <v>835</v>
      </c>
      <c r="E2333" s="186" t="s">
        <v>5743</v>
      </c>
      <c r="F2333" s="405">
        <v>0.33</v>
      </c>
      <c r="G2333" s="405">
        <v>0.66</v>
      </c>
      <c r="H2333" s="190" t="s">
        <v>1398</v>
      </c>
      <c r="I2333" s="138" t="s">
        <v>1449</v>
      </c>
      <c r="J2333" s="379"/>
    </row>
    <row r="2334" spans="1:10" ht="15" customHeight="1" x14ac:dyDescent="0.25">
      <c r="A2334" s="430">
        <v>650</v>
      </c>
      <c r="B2334" s="26" t="s">
        <v>8921</v>
      </c>
      <c r="C2334" s="74" t="s">
        <v>828</v>
      </c>
      <c r="D2334" s="74" t="s">
        <v>835</v>
      </c>
      <c r="E2334" s="186" t="s">
        <v>5743</v>
      </c>
      <c r="F2334" s="405">
        <v>0</v>
      </c>
      <c r="G2334" s="405">
        <v>0</v>
      </c>
      <c r="H2334" s="190">
        <v>0</v>
      </c>
      <c r="I2334" s="138">
        <v>0</v>
      </c>
      <c r="J2334" s="379" t="s">
        <v>8922</v>
      </c>
    </row>
    <row r="2335" spans="1:10" ht="15" customHeight="1" x14ac:dyDescent="0.25">
      <c r="A2335" s="430">
        <v>651</v>
      </c>
      <c r="B2335" s="26" t="s">
        <v>4030</v>
      </c>
      <c r="C2335" s="74" t="s">
        <v>828</v>
      </c>
      <c r="D2335" s="74" t="s">
        <v>835</v>
      </c>
      <c r="E2335" s="186" t="s">
        <v>5743</v>
      </c>
      <c r="F2335" s="405">
        <v>1.45</v>
      </c>
      <c r="G2335" s="405">
        <v>2.9</v>
      </c>
      <c r="H2335" s="190" t="s">
        <v>1398</v>
      </c>
      <c r="I2335" s="405" t="s">
        <v>1413</v>
      </c>
      <c r="J2335" s="379"/>
    </row>
    <row r="2336" spans="1:10" ht="15" customHeight="1" x14ac:dyDescent="0.25">
      <c r="A2336" s="375">
        <v>652</v>
      </c>
      <c r="B2336" s="26" t="s">
        <v>8923</v>
      </c>
      <c r="C2336" s="74" t="s">
        <v>828</v>
      </c>
      <c r="D2336" s="74" t="s">
        <v>835</v>
      </c>
      <c r="E2336" s="186" t="s">
        <v>5743</v>
      </c>
      <c r="F2336" s="405">
        <v>0.15</v>
      </c>
      <c r="G2336" s="405">
        <v>0.3</v>
      </c>
      <c r="H2336" s="190" t="s">
        <v>1398</v>
      </c>
      <c r="I2336" s="138" t="s">
        <v>1449</v>
      </c>
      <c r="J2336" s="379"/>
    </row>
    <row r="2337" spans="1:10" ht="15" customHeight="1" x14ac:dyDescent="0.25">
      <c r="A2337" s="430">
        <v>653</v>
      </c>
      <c r="B2337" s="26" t="s">
        <v>8924</v>
      </c>
      <c r="C2337" s="74" t="s">
        <v>828</v>
      </c>
      <c r="D2337" s="74" t="s">
        <v>835</v>
      </c>
      <c r="E2337" s="186" t="s">
        <v>5743</v>
      </c>
      <c r="F2337" s="405">
        <v>0</v>
      </c>
      <c r="G2337" s="405">
        <v>0</v>
      </c>
      <c r="H2337" s="190">
        <v>0</v>
      </c>
      <c r="I2337" s="138">
        <v>0</v>
      </c>
      <c r="J2337" s="379" t="s">
        <v>8925</v>
      </c>
    </row>
    <row r="2338" spans="1:10" ht="15" customHeight="1" x14ac:dyDescent="0.25">
      <c r="A2338" s="430">
        <v>654</v>
      </c>
      <c r="B2338" s="26" t="s">
        <v>4099</v>
      </c>
      <c r="C2338" s="74" t="s">
        <v>828</v>
      </c>
      <c r="D2338" s="74" t="s">
        <v>835</v>
      </c>
      <c r="E2338" s="186" t="s">
        <v>5743</v>
      </c>
      <c r="F2338" s="405">
        <v>0.39</v>
      </c>
      <c r="G2338" s="405">
        <v>0.78</v>
      </c>
      <c r="H2338" s="190" t="s">
        <v>1398</v>
      </c>
      <c r="I2338" s="74" t="s">
        <v>1413</v>
      </c>
      <c r="J2338" s="379"/>
    </row>
    <row r="2339" spans="1:10" ht="75" customHeight="1" x14ac:dyDescent="0.25">
      <c r="A2339" s="375">
        <v>655</v>
      </c>
      <c r="B2339" s="26" t="s">
        <v>8926</v>
      </c>
      <c r="C2339" s="74" t="s">
        <v>828</v>
      </c>
      <c r="D2339" s="74" t="s">
        <v>835</v>
      </c>
      <c r="E2339" s="186"/>
      <c r="F2339" s="405">
        <v>0.1</v>
      </c>
      <c r="G2339" s="405">
        <v>0.2</v>
      </c>
      <c r="H2339" s="74">
        <v>0</v>
      </c>
      <c r="I2339" s="74">
        <v>0</v>
      </c>
      <c r="J2339" s="379" t="s">
        <v>6905</v>
      </c>
    </row>
    <row r="2340" spans="1:10" ht="15" customHeight="1" x14ac:dyDescent="0.25">
      <c r="A2340" s="430">
        <v>656</v>
      </c>
      <c r="B2340" s="26" t="s">
        <v>8927</v>
      </c>
      <c r="C2340" s="74" t="s">
        <v>791</v>
      </c>
      <c r="D2340" s="74" t="s">
        <v>880</v>
      </c>
      <c r="E2340" s="186" t="s">
        <v>5743</v>
      </c>
      <c r="F2340" s="405">
        <v>2</v>
      </c>
      <c r="G2340" s="405">
        <v>8</v>
      </c>
      <c r="H2340" s="74" t="s">
        <v>29</v>
      </c>
      <c r="I2340" s="74" t="s">
        <v>8685</v>
      </c>
      <c r="J2340" s="379"/>
    </row>
    <row r="2341" spans="1:10" ht="15" customHeight="1" x14ac:dyDescent="0.25">
      <c r="A2341" s="430">
        <v>657</v>
      </c>
      <c r="B2341" s="26" t="s">
        <v>8928</v>
      </c>
      <c r="C2341" s="74" t="s">
        <v>791</v>
      </c>
      <c r="D2341" s="74" t="s">
        <v>880</v>
      </c>
      <c r="E2341" s="186" t="s">
        <v>5743</v>
      </c>
      <c r="F2341" s="405">
        <v>0.6</v>
      </c>
      <c r="G2341" s="405">
        <v>1.2</v>
      </c>
      <c r="H2341" s="331" t="s">
        <v>45</v>
      </c>
      <c r="I2341" s="74" t="s">
        <v>4680</v>
      </c>
      <c r="J2341" s="379"/>
    </row>
    <row r="2342" spans="1:10" ht="15" customHeight="1" x14ac:dyDescent="0.25">
      <c r="A2342" s="375">
        <v>658</v>
      </c>
      <c r="B2342" s="26" t="s">
        <v>8929</v>
      </c>
      <c r="C2342" s="74" t="s">
        <v>791</v>
      </c>
      <c r="D2342" s="74" t="s">
        <v>880</v>
      </c>
      <c r="E2342" s="186" t="s">
        <v>5743</v>
      </c>
      <c r="F2342" s="405">
        <v>0.87</v>
      </c>
      <c r="G2342" s="405">
        <v>1.74</v>
      </c>
      <c r="H2342" s="190" t="s">
        <v>45</v>
      </c>
      <c r="I2342" s="74" t="s">
        <v>1410</v>
      </c>
      <c r="J2342" s="379"/>
    </row>
    <row r="2343" spans="1:10" ht="15" customHeight="1" x14ac:dyDescent="0.25">
      <c r="A2343" s="430">
        <v>659</v>
      </c>
      <c r="B2343" s="26" t="s">
        <v>8930</v>
      </c>
      <c r="C2343" s="74" t="s">
        <v>791</v>
      </c>
      <c r="D2343" s="74" t="s">
        <v>880</v>
      </c>
      <c r="E2343" s="186" t="s">
        <v>5743</v>
      </c>
      <c r="F2343" s="405">
        <v>1.45</v>
      </c>
      <c r="G2343" s="405">
        <v>2.9</v>
      </c>
      <c r="H2343" s="190" t="s">
        <v>45</v>
      </c>
      <c r="I2343" s="74" t="s">
        <v>1410</v>
      </c>
      <c r="J2343" s="379"/>
    </row>
    <row r="2344" spans="1:10" ht="15" customHeight="1" x14ac:dyDescent="0.25">
      <c r="A2344" s="430">
        <v>660</v>
      </c>
      <c r="B2344" s="26" t="s">
        <v>8931</v>
      </c>
      <c r="C2344" s="74" t="s">
        <v>791</v>
      </c>
      <c r="D2344" s="74" t="s">
        <v>880</v>
      </c>
      <c r="E2344" s="186" t="s">
        <v>5743</v>
      </c>
      <c r="F2344" s="405">
        <v>1.1000000000000001</v>
      </c>
      <c r="G2344" s="405">
        <v>2.2000000000000002</v>
      </c>
      <c r="H2344" s="74" t="s">
        <v>29</v>
      </c>
      <c r="I2344" s="74" t="s">
        <v>8685</v>
      </c>
      <c r="J2344" s="379"/>
    </row>
    <row r="2345" spans="1:10" ht="15" customHeight="1" x14ac:dyDescent="0.25">
      <c r="A2345" s="375">
        <v>661</v>
      </c>
      <c r="B2345" s="26" t="s">
        <v>8932</v>
      </c>
      <c r="C2345" s="74" t="s">
        <v>791</v>
      </c>
      <c r="D2345" s="74" t="s">
        <v>880</v>
      </c>
      <c r="E2345" s="186" t="s">
        <v>5743</v>
      </c>
      <c r="F2345" s="405">
        <v>0.4</v>
      </c>
      <c r="G2345" s="405">
        <v>0.8</v>
      </c>
      <c r="H2345" s="190" t="s">
        <v>1398</v>
      </c>
      <c r="I2345" s="74" t="s">
        <v>1413</v>
      </c>
      <c r="J2345" s="379"/>
    </row>
    <row r="2346" spans="1:10" ht="15" customHeight="1" x14ac:dyDescent="0.25">
      <c r="A2346" s="430">
        <v>662</v>
      </c>
      <c r="B2346" s="26" t="s">
        <v>8933</v>
      </c>
      <c r="C2346" s="74" t="s">
        <v>791</v>
      </c>
      <c r="D2346" s="74" t="s">
        <v>880</v>
      </c>
      <c r="E2346" s="186" t="s">
        <v>5743</v>
      </c>
      <c r="F2346" s="405">
        <v>0.45</v>
      </c>
      <c r="G2346" s="405">
        <v>0.9</v>
      </c>
      <c r="H2346" s="331" t="s">
        <v>45</v>
      </c>
      <c r="I2346" s="74" t="s">
        <v>4680</v>
      </c>
      <c r="J2346" s="406"/>
    </row>
    <row r="2347" spans="1:10" ht="15" customHeight="1" x14ac:dyDescent="0.25">
      <c r="A2347" s="430">
        <v>663</v>
      </c>
      <c r="B2347" s="26" t="s">
        <v>8934</v>
      </c>
      <c r="C2347" s="74" t="s">
        <v>791</v>
      </c>
      <c r="D2347" s="74" t="s">
        <v>880</v>
      </c>
      <c r="E2347" s="186" t="s">
        <v>5743</v>
      </c>
      <c r="F2347" s="405">
        <v>0.245</v>
      </c>
      <c r="G2347" s="405">
        <v>0.49</v>
      </c>
      <c r="H2347" s="331" t="s">
        <v>45</v>
      </c>
      <c r="I2347" s="74" t="s">
        <v>4680</v>
      </c>
      <c r="J2347" s="379"/>
    </row>
    <row r="2348" spans="1:10" ht="15" customHeight="1" x14ac:dyDescent="0.25">
      <c r="A2348" s="375">
        <v>664</v>
      </c>
      <c r="B2348" s="26" t="s">
        <v>8935</v>
      </c>
      <c r="C2348" s="74" t="s">
        <v>791</v>
      </c>
      <c r="D2348" s="74" t="s">
        <v>880</v>
      </c>
      <c r="E2348" s="186" t="s">
        <v>5743</v>
      </c>
      <c r="F2348" s="405">
        <v>0.18</v>
      </c>
      <c r="G2348" s="405">
        <v>0.36</v>
      </c>
      <c r="H2348" s="190" t="s">
        <v>1398</v>
      </c>
      <c r="I2348" s="74" t="s">
        <v>1413</v>
      </c>
      <c r="J2348" s="379"/>
    </row>
    <row r="2349" spans="1:10" ht="15" customHeight="1" x14ac:dyDescent="0.25">
      <c r="A2349" s="430">
        <v>665</v>
      </c>
      <c r="B2349" s="26" t="s">
        <v>8936</v>
      </c>
      <c r="C2349" s="74" t="s">
        <v>791</v>
      </c>
      <c r="D2349" s="74" t="s">
        <v>880</v>
      </c>
      <c r="E2349" s="186" t="s">
        <v>5743</v>
      </c>
      <c r="F2349" s="405">
        <v>1.1000000000000001</v>
      </c>
      <c r="G2349" s="405">
        <v>2.2000000000000002</v>
      </c>
      <c r="H2349" s="74" t="s">
        <v>29</v>
      </c>
      <c r="I2349" s="74" t="s">
        <v>8685</v>
      </c>
      <c r="J2349" s="379"/>
    </row>
    <row r="2350" spans="1:10" ht="15" customHeight="1" x14ac:dyDescent="0.25">
      <c r="A2350" s="430">
        <v>666</v>
      </c>
      <c r="B2350" s="26" t="s">
        <v>888</v>
      </c>
      <c r="C2350" s="74" t="s">
        <v>791</v>
      </c>
      <c r="D2350" s="74" t="s">
        <v>880</v>
      </c>
      <c r="E2350" s="186" t="s">
        <v>5743</v>
      </c>
      <c r="F2350" s="405">
        <v>0.4</v>
      </c>
      <c r="G2350" s="405">
        <v>0.8</v>
      </c>
      <c r="H2350" s="331" t="s">
        <v>45</v>
      </c>
      <c r="I2350" s="74" t="s">
        <v>4680</v>
      </c>
      <c r="J2350" s="379"/>
    </row>
    <row r="2351" spans="1:10" ht="15" customHeight="1" x14ac:dyDescent="0.25">
      <c r="A2351" s="375">
        <v>667</v>
      </c>
      <c r="B2351" s="26" t="s">
        <v>889</v>
      </c>
      <c r="C2351" s="74" t="s">
        <v>791</v>
      </c>
      <c r="D2351" s="74" t="s">
        <v>880</v>
      </c>
      <c r="E2351" s="186" t="s">
        <v>5743</v>
      </c>
      <c r="F2351" s="405">
        <v>0.6</v>
      </c>
      <c r="G2351" s="405">
        <v>1.2</v>
      </c>
      <c r="H2351" s="331" t="s">
        <v>45</v>
      </c>
      <c r="I2351" s="74" t="s">
        <v>4680</v>
      </c>
      <c r="J2351" s="379"/>
    </row>
    <row r="2352" spans="1:10" ht="15" customHeight="1" x14ac:dyDescent="0.25">
      <c r="A2352" s="430">
        <v>668</v>
      </c>
      <c r="B2352" s="26" t="s">
        <v>8937</v>
      </c>
      <c r="C2352" s="74" t="s">
        <v>791</v>
      </c>
      <c r="D2352" s="74" t="s">
        <v>880</v>
      </c>
      <c r="E2352" s="186" t="s">
        <v>5743</v>
      </c>
      <c r="F2352" s="405">
        <v>1</v>
      </c>
      <c r="G2352" s="405">
        <v>2</v>
      </c>
      <c r="H2352" s="331" t="s">
        <v>45</v>
      </c>
      <c r="I2352" s="74" t="s">
        <v>4680</v>
      </c>
      <c r="J2352" s="379"/>
    </row>
    <row r="2353" spans="1:10" ht="15" customHeight="1" x14ac:dyDescent="0.25">
      <c r="A2353" s="430">
        <v>669</v>
      </c>
      <c r="B2353" s="26" t="s">
        <v>8938</v>
      </c>
      <c r="C2353" s="74" t="s">
        <v>791</v>
      </c>
      <c r="D2353" s="74" t="s">
        <v>880</v>
      </c>
      <c r="E2353" s="186" t="s">
        <v>5743</v>
      </c>
      <c r="F2353" s="405">
        <v>0.6</v>
      </c>
      <c r="G2353" s="405">
        <v>1.2</v>
      </c>
      <c r="H2353" s="331" t="s">
        <v>45</v>
      </c>
      <c r="I2353" s="74" t="s">
        <v>4680</v>
      </c>
      <c r="J2353" s="379"/>
    </row>
    <row r="2354" spans="1:10" ht="15" customHeight="1" x14ac:dyDescent="0.25">
      <c r="A2354" s="375">
        <v>670</v>
      </c>
      <c r="B2354" s="26" t="s">
        <v>8939</v>
      </c>
      <c r="C2354" s="74" t="s">
        <v>791</v>
      </c>
      <c r="D2354" s="74" t="s">
        <v>880</v>
      </c>
      <c r="E2354" s="186" t="s">
        <v>5743</v>
      </c>
      <c r="F2354" s="405">
        <v>0.8</v>
      </c>
      <c r="G2354" s="405">
        <v>1.6</v>
      </c>
      <c r="H2354" s="190" t="s">
        <v>45</v>
      </c>
      <c r="I2354" s="74" t="s">
        <v>1410</v>
      </c>
      <c r="J2354" s="379"/>
    </row>
    <row r="2355" spans="1:10" ht="15" customHeight="1" x14ac:dyDescent="0.25">
      <c r="A2355" s="430">
        <v>671</v>
      </c>
      <c r="B2355" s="26" t="s">
        <v>8940</v>
      </c>
      <c r="C2355" s="74" t="s">
        <v>791</v>
      </c>
      <c r="D2355" s="74" t="s">
        <v>880</v>
      </c>
      <c r="E2355" s="186" t="s">
        <v>5743</v>
      </c>
      <c r="F2355" s="405">
        <v>1</v>
      </c>
      <c r="G2355" s="405">
        <v>2</v>
      </c>
      <c r="H2355" s="190" t="s">
        <v>45</v>
      </c>
      <c r="I2355" s="74" t="s">
        <v>4685</v>
      </c>
      <c r="J2355" s="379"/>
    </row>
    <row r="2356" spans="1:10" ht="15" customHeight="1" x14ac:dyDescent="0.25">
      <c r="A2356" s="430">
        <v>672</v>
      </c>
      <c r="B2356" s="26" t="s">
        <v>8941</v>
      </c>
      <c r="C2356" s="74" t="s">
        <v>791</v>
      </c>
      <c r="D2356" s="74" t="s">
        <v>880</v>
      </c>
      <c r="E2356" s="186" t="s">
        <v>5743</v>
      </c>
      <c r="F2356" s="405">
        <v>1</v>
      </c>
      <c r="G2356" s="405">
        <v>2</v>
      </c>
      <c r="H2356" s="331" t="s">
        <v>45</v>
      </c>
      <c r="I2356" s="74" t="s">
        <v>4680</v>
      </c>
      <c r="J2356" s="379"/>
    </row>
    <row r="2357" spans="1:10" ht="15" customHeight="1" x14ac:dyDescent="0.25">
      <c r="A2357" s="375">
        <v>673</v>
      </c>
      <c r="B2357" s="26" t="s">
        <v>8942</v>
      </c>
      <c r="C2357" s="74" t="s">
        <v>791</v>
      </c>
      <c r="D2357" s="74" t="s">
        <v>880</v>
      </c>
      <c r="E2357" s="186" t="s">
        <v>5743</v>
      </c>
      <c r="F2357" s="405">
        <v>0.4</v>
      </c>
      <c r="G2357" s="405">
        <v>0.8</v>
      </c>
      <c r="H2357" s="331" t="s">
        <v>45</v>
      </c>
      <c r="I2357" s="74" t="s">
        <v>4680</v>
      </c>
      <c r="J2357" s="379"/>
    </row>
    <row r="2358" spans="1:10" ht="30" customHeight="1" x14ac:dyDescent="0.25">
      <c r="A2358" s="430">
        <v>674</v>
      </c>
      <c r="B2358" s="328" t="s">
        <v>8943</v>
      </c>
      <c r="C2358" s="39" t="s">
        <v>791</v>
      </c>
      <c r="D2358" s="112" t="s">
        <v>880</v>
      </c>
      <c r="E2358" s="433" t="s">
        <v>5743</v>
      </c>
      <c r="F2358" s="423">
        <v>1.198</v>
      </c>
      <c r="G2358" s="423">
        <v>2.3959999999999999</v>
      </c>
      <c r="H2358" s="325" t="s">
        <v>45</v>
      </c>
      <c r="I2358" s="112" t="s">
        <v>1410</v>
      </c>
      <c r="J2358" s="435"/>
    </row>
    <row r="2359" spans="1:10" ht="15" customHeight="1" x14ac:dyDescent="0.25">
      <c r="A2359" s="430">
        <v>675</v>
      </c>
      <c r="B2359" s="26" t="s">
        <v>8944</v>
      </c>
      <c r="C2359" s="74" t="s">
        <v>787</v>
      </c>
      <c r="D2359" s="74" t="s">
        <v>880</v>
      </c>
      <c r="E2359" s="186" t="s">
        <v>5743</v>
      </c>
      <c r="F2359" s="405">
        <v>0.26</v>
      </c>
      <c r="G2359" s="405">
        <v>0.52</v>
      </c>
      <c r="H2359" s="190" t="s">
        <v>45</v>
      </c>
      <c r="I2359" s="74" t="s">
        <v>4680</v>
      </c>
      <c r="J2359" s="379"/>
    </row>
    <row r="2360" spans="1:10" ht="15" customHeight="1" x14ac:dyDescent="0.25">
      <c r="A2360" s="375">
        <v>676</v>
      </c>
      <c r="B2360" s="26" t="s">
        <v>8945</v>
      </c>
      <c r="C2360" s="74" t="s">
        <v>791</v>
      </c>
      <c r="D2360" s="74" t="s">
        <v>880</v>
      </c>
      <c r="E2360" s="186" t="s">
        <v>5743</v>
      </c>
      <c r="F2360" s="405">
        <v>0.36</v>
      </c>
      <c r="G2360" s="405">
        <v>0.72</v>
      </c>
      <c r="H2360" s="190" t="s">
        <v>45</v>
      </c>
      <c r="I2360" s="74" t="s">
        <v>4680</v>
      </c>
      <c r="J2360" s="379"/>
    </row>
    <row r="2361" spans="1:10" ht="15" customHeight="1" x14ac:dyDescent="0.25">
      <c r="A2361" s="430">
        <v>677</v>
      </c>
      <c r="B2361" s="26" t="s">
        <v>907</v>
      </c>
      <c r="C2361" s="74" t="s">
        <v>791</v>
      </c>
      <c r="D2361" s="74" t="s">
        <v>880</v>
      </c>
      <c r="E2361" s="186" t="s">
        <v>5743</v>
      </c>
      <c r="F2361" s="405">
        <v>0.22</v>
      </c>
      <c r="G2361" s="405">
        <v>0.44</v>
      </c>
      <c r="H2361" s="331" t="s">
        <v>45</v>
      </c>
      <c r="I2361" s="74" t="s">
        <v>4680</v>
      </c>
      <c r="J2361" s="379"/>
    </row>
    <row r="2362" spans="1:10" ht="15" customHeight="1" x14ac:dyDescent="0.25">
      <c r="A2362" s="430">
        <v>678</v>
      </c>
      <c r="B2362" s="26" t="s">
        <v>8946</v>
      </c>
      <c r="C2362" s="74" t="s">
        <v>791</v>
      </c>
      <c r="D2362" s="74" t="s">
        <v>880</v>
      </c>
      <c r="E2362" s="186" t="s">
        <v>5743</v>
      </c>
      <c r="F2362" s="405">
        <v>0.6</v>
      </c>
      <c r="G2362" s="405">
        <v>1.2</v>
      </c>
      <c r="H2362" s="331" t="s">
        <v>45</v>
      </c>
      <c r="I2362" s="74" t="s">
        <v>4680</v>
      </c>
      <c r="J2362" s="379"/>
    </row>
    <row r="2363" spans="1:10" ht="15" customHeight="1" x14ac:dyDescent="0.25">
      <c r="A2363" s="375">
        <v>679</v>
      </c>
      <c r="B2363" s="26" t="s">
        <v>8947</v>
      </c>
      <c r="C2363" s="74" t="s">
        <v>912</v>
      </c>
      <c r="D2363" s="74" t="s">
        <v>913</v>
      </c>
      <c r="E2363" s="186" t="s">
        <v>6190</v>
      </c>
      <c r="F2363" s="405">
        <v>2.7</v>
      </c>
      <c r="G2363" s="405">
        <v>10.8</v>
      </c>
      <c r="H2363" s="331" t="s">
        <v>45</v>
      </c>
      <c r="I2363" s="74" t="s">
        <v>74</v>
      </c>
      <c r="J2363" s="379"/>
    </row>
    <row r="2364" spans="1:10" ht="15" customHeight="1" x14ac:dyDescent="0.25">
      <c r="A2364" s="430">
        <v>680</v>
      </c>
      <c r="B2364" s="26" t="s">
        <v>8948</v>
      </c>
      <c r="C2364" s="74" t="s">
        <v>912</v>
      </c>
      <c r="D2364" s="74" t="s">
        <v>913</v>
      </c>
      <c r="E2364" s="186" t="s">
        <v>5743</v>
      </c>
      <c r="F2364" s="405">
        <v>0.26</v>
      </c>
      <c r="G2364" s="405">
        <v>0.52</v>
      </c>
      <c r="H2364" s="190" t="s">
        <v>1398</v>
      </c>
      <c r="I2364" s="74" t="s">
        <v>1471</v>
      </c>
      <c r="J2364" s="379"/>
    </row>
    <row r="2365" spans="1:10" ht="15" customHeight="1" x14ac:dyDescent="0.25">
      <c r="A2365" s="430">
        <v>681</v>
      </c>
      <c r="B2365" s="26" t="s">
        <v>8949</v>
      </c>
      <c r="C2365" s="74" t="s">
        <v>787</v>
      </c>
      <c r="D2365" s="74" t="s">
        <v>913</v>
      </c>
      <c r="E2365" s="186" t="s">
        <v>5743</v>
      </c>
      <c r="F2365" s="405">
        <v>0.6</v>
      </c>
      <c r="G2365" s="405">
        <v>1.2</v>
      </c>
      <c r="H2365" s="190" t="s">
        <v>1398</v>
      </c>
      <c r="I2365" s="138" t="s">
        <v>1512</v>
      </c>
      <c r="J2365" s="379"/>
    </row>
    <row r="2366" spans="1:10" ht="15" customHeight="1" x14ac:dyDescent="0.25">
      <c r="A2366" s="375">
        <v>682</v>
      </c>
      <c r="B2366" s="26" t="s">
        <v>8950</v>
      </c>
      <c r="C2366" s="74" t="s">
        <v>912</v>
      </c>
      <c r="D2366" s="74" t="s">
        <v>913</v>
      </c>
      <c r="E2366" s="186" t="s">
        <v>5743</v>
      </c>
      <c r="F2366" s="405">
        <v>0.1</v>
      </c>
      <c r="G2366" s="405">
        <v>0.2</v>
      </c>
      <c r="H2366" s="190" t="s">
        <v>1398</v>
      </c>
      <c r="I2366" s="74" t="s">
        <v>1471</v>
      </c>
      <c r="J2366" s="379"/>
    </row>
    <row r="2367" spans="1:10" ht="15" customHeight="1" x14ac:dyDescent="0.25">
      <c r="A2367" s="430">
        <v>683</v>
      </c>
      <c r="B2367" s="26" t="s">
        <v>8951</v>
      </c>
      <c r="C2367" s="74" t="s">
        <v>912</v>
      </c>
      <c r="D2367" s="74" t="s">
        <v>913</v>
      </c>
      <c r="E2367" s="186" t="s">
        <v>5743</v>
      </c>
      <c r="F2367" s="405">
        <v>0.12</v>
      </c>
      <c r="G2367" s="405">
        <v>0.24</v>
      </c>
      <c r="H2367" s="190" t="s">
        <v>1398</v>
      </c>
      <c r="I2367" s="74" t="s">
        <v>1471</v>
      </c>
      <c r="J2367" s="379"/>
    </row>
    <row r="2368" spans="1:10" ht="15" customHeight="1" x14ac:dyDescent="0.25">
      <c r="A2368" s="430">
        <v>684</v>
      </c>
      <c r="B2368" s="26" t="s">
        <v>8952</v>
      </c>
      <c r="C2368" s="74" t="s">
        <v>912</v>
      </c>
      <c r="D2368" s="74" t="s">
        <v>913</v>
      </c>
      <c r="E2368" s="186" t="s">
        <v>5743</v>
      </c>
      <c r="F2368" s="405">
        <v>0.1</v>
      </c>
      <c r="G2368" s="405">
        <v>0.2</v>
      </c>
      <c r="H2368" s="190" t="s">
        <v>1398</v>
      </c>
      <c r="I2368" s="74" t="s">
        <v>1471</v>
      </c>
      <c r="J2368" s="379"/>
    </row>
    <row r="2369" spans="1:10" ht="15" customHeight="1" x14ac:dyDescent="0.25">
      <c r="A2369" s="375">
        <v>685</v>
      </c>
      <c r="B2369" s="26" t="s">
        <v>8953</v>
      </c>
      <c r="C2369" s="74" t="s">
        <v>473</v>
      </c>
      <c r="D2369" s="74" t="s">
        <v>913</v>
      </c>
      <c r="E2369" s="186" t="s">
        <v>5743</v>
      </c>
      <c r="F2369" s="405">
        <v>0.88</v>
      </c>
      <c r="G2369" s="405">
        <v>1.76</v>
      </c>
      <c r="H2369" s="190" t="s">
        <v>1398</v>
      </c>
      <c r="I2369" s="138" t="s">
        <v>1512</v>
      </c>
      <c r="J2369" s="379"/>
    </row>
    <row r="2370" spans="1:10" ht="15" customHeight="1" x14ac:dyDescent="0.25">
      <c r="A2370" s="430">
        <v>686</v>
      </c>
      <c r="B2370" s="26" t="s">
        <v>8954</v>
      </c>
      <c r="C2370" s="74" t="s">
        <v>843</v>
      </c>
      <c r="D2370" s="74" t="s">
        <v>913</v>
      </c>
      <c r="E2370" s="186" t="s">
        <v>5743</v>
      </c>
      <c r="F2370" s="405">
        <v>0.1</v>
      </c>
      <c r="G2370" s="405">
        <v>0.2</v>
      </c>
      <c r="H2370" s="190" t="s">
        <v>1398</v>
      </c>
      <c r="I2370" s="74" t="s">
        <v>1471</v>
      </c>
      <c r="J2370" s="379"/>
    </row>
    <row r="2371" spans="1:10" ht="15" customHeight="1" x14ac:dyDescent="0.25">
      <c r="A2371" s="430">
        <v>687</v>
      </c>
      <c r="B2371" s="26" t="s">
        <v>8955</v>
      </c>
      <c r="C2371" s="74" t="s">
        <v>912</v>
      </c>
      <c r="D2371" s="74" t="s">
        <v>913</v>
      </c>
      <c r="E2371" s="186" t="s">
        <v>5743</v>
      </c>
      <c r="F2371" s="405">
        <v>0.13</v>
      </c>
      <c r="G2371" s="405">
        <v>0.26</v>
      </c>
      <c r="H2371" s="190" t="s">
        <v>1398</v>
      </c>
      <c r="I2371" s="138" t="s">
        <v>1512</v>
      </c>
      <c r="J2371" s="379"/>
    </row>
    <row r="2372" spans="1:10" ht="15" customHeight="1" x14ac:dyDescent="0.25">
      <c r="A2372" s="375">
        <v>688</v>
      </c>
      <c r="B2372" s="26" t="s">
        <v>8956</v>
      </c>
      <c r="C2372" s="74" t="s">
        <v>912</v>
      </c>
      <c r="D2372" s="74" t="s">
        <v>913</v>
      </c>
      <c r="E2372" s="186" t="s">
        <v>5743</v>
      </c>
      <c r="F2372" s="405">
        <v>0.15</v>
      </c>
      <c r="G2372" s="405">
        <v>0.3</v>
      </c>
      <c r="H2372" s="190" t="s">
        <v>1398</v>
      </c>
      <c r="I2372" s="138" t="s">
        <v>1512</v>
      </c>
      <c r="J2372" s="379"/>
    </row>
    <row r="2373" spans="1:10" ht="15" customHeight="1" x14ac:dyDescent="0.25">
      <c r="A2373" s="430">
        <v>689</v>
      </c>
      <c r="B2373" s="26" t="s">
        <v>8957</v>
      </c>
      <c r="C2373" s="74" t="s">
        <v>843</v>
      </c>
      <c r="D2373" s="74" t="s">
        <v>913</v>
      </c>
      <c r="E2373" s="186" t="s">
        <v>5743</v>
      </c>
      <c r="F2373" s="405">
        <v>0.45</v>
      </c>
      <c r="G2373" s="405">
        <v>0.9</v>
      </c>
      <c r="H2373" s="190" t="s">
        <v>1398</v>
      </c>
      <c r="I2373" s="138" t="s">
        <v>1406</v>
      </c>
      <c r="J2373" s="379"/>
    </row>
    <row r="2374" spans="1:10" ht="15" customHeight="1" x14ac:dyDescent="0.25">
      <c r="A2374" s="430">
        <v>690</v>
      </c>
      <c r="B2374" s="26" t="s">
        <v>8958</v>
      </c>
      <c r="C2374" s="74" t="s">
        <v>912</v>
      </c>
      <c r="D2374" s="74" t="s">
        <v>913</v>
      </c>
      <c r="E2374" s="186" t="s">
        <v>5743</v>
      </c>
      <c r="F2374" s="405">
        <v>0.1</v>
      </c>
      <c r="G2374" s="405">
        <v>0.2</v>
      </c>
      <c r="H2374" s="190" t="s">
        <v>1398</v>
      </c>
      <c r="I2374" s="138" t="s">
        <v>1512</v>
      </c>
      <c r="J2374" s="379"/>
    </row>
    <row r="2375" spans="1:10" ht="15" customHeight="1" x14ac:dyDescent="0.25">
      <c r="A2375" s="375">
        <v>691</v>
      </c>
      <c r="B2375" s="26" t="s">
        <v>8959</v>
      </c>
      <c r="C2375" s="74" t="s">
        <v>787</v>
      </c>
      <c r="D2375" s="74" t="s">
        <v>913</v>
      </c>
      <c r="E2375" s="186" t="s">
        <v>5743</v>
      </c>
      <c r="F2375" s="405">
        <v>0.3</v>
      </c>
      <c r="G2375" s="405">
        <v>0.6</v>
      </c>
      <c r="H2375" s="190" t="s">
        <v>1398</v>
      </c>
      <c r="I2375" s="138" t="s">
        <v>1512</v>
      </c>
      <c r="J2375" s="379"/>
    </row>
    <row r="2376" spans="1:10" ht="15" customHeight="1" x14ac:dyDescent="0.25">
      <c r="A2376" s="430">
        <v>692</v>
      </c>
      <c r="B2376" s="26" t="s">
        <v>8960</v>
      </c>
      <c r="C2376" s="74" t="s">
        <v>843</v>
      </c>
      <c r="D2376" s="74" t="s">
        <v>913</v>
      </c>
      <c r="E2376" s="186" t="s">
        <v>5743</v>
      </c>
      <c r="F2376" s="405">
        <v>0.77</v>
      </c>
      <c r="G2376" s="405">
        <v>1.54</v>
      </c>
      <c r="H2376" s="331" t="s">
        <v>45</v>
      </c>
      <c r="I2376" s="74" t="s">
        <v>8406</v>
      </c>
      <c r="J2376" s="379"/>
    </row>
    <row r="2377" spans="1:10" ht="15" customHeight="1" x14ac:dyDescent="0.25">
      <c r="A2377" s="430">
        <v>693</v>
      </c>
      <c r="B2377" s="26" t="s">
        <v>8961</v>
      </c>
      <c r="C2377" s="74" t="s">
        <v>912</v>
      </c>
      <c r="D2377" s="74" t="s">
        <v>913</v>
      </c>
      <c r="E2377" s="186" t="s">
        <v>5743</v>
      </c>
      <c r="F2377" s="405">
        <v>0.15</v>
      </c>
      <c r="G2377" s="405">
        <v>0.3</v>
      </c>
      <c r="H2377" s="190" t="s">
        <v>1398</v>
      </c>
      <c r="I2377" s="138" t="s">
        <v>1512</v>
      </c>
      <c r="J2377" s="379"/>
    </row>
    <row r="2378" spans="1:10" ht="15" customHeight="1" x14ac:dyDescent="0.25">
      <c r="A2378" s="375">
        <v>694</v>
      </c>
      <c r="B2378" s="26" t="s">
        <v>977</v>
      </c>
      <c r="C2378" s="74" t="s">
        <v>787</v>
      </c>
      <c r="D2378" s="74" t="s">
        <v>913</v>
      </c>
      <c r="E2378" s="186" t="s">
        <v>5743</v>
      </c>
      <c r="F2378" s="405">
        <v>0.4</v>
      </c>
      <c r="G2378" s="405">
        <v>0.8</v>
      </c>
      <c r="H2378" s="190" t="s">
        <v>1398</v>
      </c>
      <c r="I2378" s="138" t="s">
        <v>1406</v>
      </c>
      <c r="J2378" s="379"/>
    </row>
    <row r="2379" spans="1:10" ht="15" customHeight="1" x14ac:dyDescent="0.25">
      <c r="A2379" s="430">
        <v>695</v>
      </c>
      <c r="B2379" s="26" t="s">
        <v>8962</v>
      </c>
      <c r="C2379" s="74" t="s">
        <v>787</v>
      </c>
      <c r="D2379" s="74" t="s">
        <v>913</v>
      </c>
      <c r="E2379" s="186" t="s">
        <v>5743</v>
      </c>
      <c r="F2379" s="405">
        <v>0.7</v>
      </c>
      <c r="G2379" s="405">
        <v>1.4</v>
      </c>
      <c r="H2379" s="331" t="s">
        <v>45</v>
      </c>
      <c r="I2379" s="74" t="s">
        <v>8406</v>
      </c>
      <c r="J2379" s="379"/>
    </row>
    <row r="2380" spans="1:10" ht="15" customHeight="1" x14ac:dyDescent="0.25">
      <c r="A2380" s="430">
        <v>696</v>
      </c>
      <c r="B2380" s="26" t="s">
        <v>8963</v>
      </c>
      <c r="C2380" s="74" t="s">
        <v>912</v>
      </c>
      <c r="D2380" s="74" t="s">
        <v>913</v>
      </c>
      <c r="E2380" s="186" t="s">
        <v>5743</v>
      </c>
      <c r="F2380" s="405">
        <v>0.41</v>
      </c>
      <c r="G2380" s="405">
        <v>0.82</v>
      </c>
      <c r="H2380" s="190" t="s">
        <v>1398</v>
      </c>
      <c r="I2380" s="74" t="s">
        <v>1471</v>
      </c>
      <c r="J2380" s="379"/>
    </row>
    <row r="2381" spans="1:10" ht="15" customHeight="1" x14ac:dyDescent="0.25">
      <c r="A2381" s="375">
        <v>697</v>
      </c>
      <c r="B2381" s="26" t="s">
        <v>8964</v>
      </c>
      <c r="C2381" s="74" t="s">
        <v>843</v>
      </c>
      <c r="D2381" s="74" t="s">
        <v>913</v>
      </c>
      <c r="E2381" s="186" t="s">
        <v>5743</v>
      </c>
      <c r="F2381" s="405">
        <v>0.35</v>
      </c>
      <c r="G2381" s="405">
        <v>0.7</v>
      </c>
      <c r="H2381" s="190" t="s">
        <v>1398</v>
      </c>
      <c r="I2381" s="74" t="s">
        <v>1471</v>
      </c>
      <c r="J2381" s="379"/>
    </row>
    <row r="2382" spans="1:10" ht="15" customHeight="1" x14ac:dyDescent="0.25">
      <c r="A2382" s="430">
        <v>698</v>
      </c>
      <c r="B2382" s="26" t="s">
        <v>924</v>
      </c>
      <c r="C2382" s="74" t="s">
        <v>843</v>
      </c>
      <c r="D2382" s="74" t="s">
        <v>913</v>
      </c>
      <c r="E2382" s="186" t="s">
        <v>5743</v>
      </c>
      <c r="F2382" s="405">
        <v>0.4</v>
      </c>
      <c r="G2382" s="405">
        <v>0.8</v>
      </c>
      <c r="H2382" s="190" t="s">
        <v>1398</v>
      </c>
      <c r="I2382" s="74" t="s">
        <v>1471</v>
      </c>
      <c r="J2382" s="379"/>
    </row>
    <row r="2383" spans="1:10" ht="15" customHeight="1" x14ac:dyDescent="0.25">
      <c r="A2383" s="430">
        <v>699</v>
      </c>
      <c r="B2383" s="26" t="s">
        <v>8965</v>
      </c>
      <c r="C2383" s="74" t="s">
        <v>787</v>
      </c>
      <c r="D2383" s="74" t="s">
        <v>913</v>
      </c>
      <c r="E2383" s="186" t="s">
        <v>5743</v>
      </c>
      <c r="F2383" s="405">
        <v>0.17</v>
      </c>
      <c r="G2383" s="405">
        <v>0.34</v>
      </c>
      <c r="H2383" s="190" t="s">
        <v>1398</v>
      </c>
      <c r="I2383" s="138" t="s">
        <v>1512</v>
      </c>
      <c r="J2383" s="379"/>
    </row>
    <row r="2384" spans="1:10" ht="15" customHeight="1" x14ac:dyDescent="0.25">
      <c r="A2384" s="375">
        <v>700</v>
      </c>
      <c r="B2384" s="26" t="s">
        <v>8966</v>
      </c>
      <c r="C2384" s="74" t="s">
        <v>912</v>
      </c>
      <c r="D2384" s="74" t="s">
        <v>913</v>
      </c>
      <c r="E2384" s="186" t="s">
        <v>5743</v>
      </c>
      <c r="F2384" s="405">
        <v>0.13</v>
      </c>
      <c r="G2384" s="405">
        <v>0.26</v>
      </c>
      <c r="H2384" s="190" t="s">
        <v>1398</v>
      </c>
      <c r="I2384" s="138" t="s">
        <v>1512</v>
      </c>
      <c r="J2384" s="379"/>
    </row>
    <row r="2385" spans="1:10" ht="15" customHeight="1" x14ac:dyDescent="0.25">
      <c r="A2385" s="430">
        <v>701</v>
      </c>
      <c r="B2385" s="26" t="s">
        <v>8967</v>
      </c>
      <c r="C2385" s="74" t="s">
        <v>843</v>
      </c>
      <c r="D2385" s="74" t="s">
        <v>913</v>
      </c>
      <c r="E2385" s="186" t="s">
        <v>5743</v>
      </c>
      <c r="F2385" s="405">
        <v>0.16</v>
      </c>
      <c r="G2385" s="405">
        <v>0.32</v>
      </c>
      <c r="H2385" s="190" t="s">
        <v>1398</v>
      </c>
      <c r="I2385" s="138" t="s">
        <v>1512</v>
      </c>
      <c r="J2385" s="379"/>
    </row>
    <row r="2386" spans="1:10" ht="30" customHeight="1" x14ac:dyDescent="0.25">
      <c r="A2386" s="430">
        <v>702</v>
      </c>
      <c r="B2386" s="26" t="s">
        <v>8968</v>
      </c>
      <c r="C2386" s="74" t="s">
        <v>793</v>
      </c>
      <c r="D2386" s="74" t="s">
        <v>913</v>
      </c>
      <c r="E2386" s="186" t="s">
        <v>5743</v>
      </c>
      <c r="F2386" s="405">
        <v>0.18</v>
      </c>
      <c r="G2386" s="405">
        <v>0.36</v>
      </c>
      <c r="H2386" s="190" t="s">
        <v>1398</v>
      </c>
      <c r="I2386" s="138" t="s">
        <v>1512</v>
      </c>
      <c r="J2386" s="379"/>
    </row>
    <row r="2387" spans="1:10" ht="15" customHeight="1" x14ac:dyDescent="0.25">
      <c r="A2387" s="375">
        <v>703</v>
      </c>
      <c r="B2387" s="26" t="s">
        <v>8969</v>
      </c>
      <c r="C2387" s="74" t="s">
        <v>793</v>
      </c>
      <c r="D2387" s="74" t="s">
        <v>913</v>
      </c>
      <c r="E2387" s="186" t="s">
        <v>5743</v>
      </c>
      <c r="F2387" s="405">
        <v>1.3</v>
      </c>
      <c r="G2387" s="405">
        <v>2.6</v>
      </c>
      <c r="H2387" s="331" t="s">
        <v>45</v>
      </c>
      <c r="I2387" s="74" t="s">
        <v>8406</v>
      </c>
      <c r="J2387" s="379"/>
    </row>
    <row r="2388" spans="1:10" ht="30" customHeight="1" x14ac:dyDescent="0.25">
      <c r="A2388" s="430">
        <v>704</v>
      </c>
      <c r="B2388" s="26" t="s">
        <v>8970</v>
      </c>
      <c r="C2388" s="74" t="s">
        <v>912</v>
      </c>
      <c r="D2388" s="74" t="s">
        <v>913</v>
      </c>
      <c r="E2388" s="186" t="s">
        <v>5743</v>
      </c>
      <c r="F2388" s="405">
        <v>1.1000000000000001</v>
      </c>
      <c r="G2388" s="405">
        <v>2.2000000000000002</v>
      </c>
      <c r="H2388" s="331" t="s">
        <v>45</v>
      </c>
      <c r="I2388" s="74" t="s">
        <v>8406</v>
      </c>
      <c r="J2388" s="379"/>
    </row>
    <row r="2389" spans="1:10" ht="45" customHeight="1" x14ac:dyDescent="0.25">
      <c r="A2389" s="430">
        <v>705</v>
      </c>
      <c r="B2389" s="26" t="s">
        <v>8971</v>
      </c>
      <c r="C2389" s="74" t="s">
        <v>912</v>
      </c>
      <c r="D2389" s="74" t="s">
        <v>913</v>
      </c>
      <c r="E2389" s="186" t="s">
        <v>5743</v>
      </c>
      <c r="F2389" s="405">
        <v>1.6199999999999999</v>
      </c>
      <c r="G2389" s="405">
        <v>3.24</v>
      </c>
      <c r="H2389" s="331" t="s">
        <v>45</v>
      </c>
      <c r="I2389" s="74" t="s">
        <v>8406</v>
      </c>
      <c r="J2389" s="379"/>
    </row>
    <row r="2390" spans="1:10" ht="15" customHeight="1" x14ac:dyDescent="0.25">
      <c r="A2390" s="375">
        <v>706</v>
      </c>
      <c r="B2390" s="26" t="s">
        <v>8972</v>
      </c>
      <c r="C2390" s="74" t="s">
        <v>793</v>
      </c>
      <c r="D2390" s="74" t="s">
        <v>913</v>
      </c>
      <c r="E2390" s="186" t="s">
        <v>5743</v>
      </c>
      <c r="F2390" s="405">
        <v>0.2</v>
      </c>
      <c r="G2390" s="405">
        <v>0.4</v>
      </c>
      <c r="H2390" s="190" t="s">
        <v>1398</v>
      </c>
      <c r="I2390" s="138" t="s">
        <v>1512</v>
      </c>
      <c r="J2390" s="379"/>
    </row>
    <row r="2391" spans="1:10" ht="15" customHeight="1" x14ac:dyDescent="0.25">
      <c r="A2391" s="430">
        <v>707</v>
      </c>
      <c r="B2391" s="26" t="s">
        <v>930</v>
      </c>
      <c r="C2391" s="74" t="s">
        <v>912</v>
      </c>
      <c r="D2391" s="74" t="s">
        <v>913</v>
      </c>
      <c r="E2391" s="186" t="s">
        <v>5743</v>
      </c>
      <c r="F2391" s="405">
        <v>0.21</v>
      </c>
      <c r="G2391" s="405">
        <v>0.42</v>
      </c>
      <c r="H2391" s="190" t="s">
        <v>1398</v>
      </c>
      <c r="I2391" s="138" t="s">
        <v>1512</v>
      </c>
      <c r="J2391" s="379"/>
    </row>
    <row r="2392" spans="1:10" ht="15" customHeight="1" x14ac:dyDescent="0.25">
      <c r="A2392" s="430">
        <v>708</v>
      </c>
      <c r="B2392" s="26" t="s">
        <v>8973</v>
      </c>
      <c r="C2392" s="74" t="s">
        <v>787</v>
      </c>
      <c r="D2392" s="74" t="s">
        <v>913</v>
      </c>
      <c r="E2392" s="186" t="s">
        <v>5743</v>
      </c>
      <c r="F2392" s="405">
        <v>0.5</v>
      </c>
      <c r="G2392" s="405">
        <v>1</v>
      </c>
      <c r="H2392" s="331" t="s">
        <v>45</v>
      </c>
      <c r="I2392" s="74" t="s">
        <v>8406</v>
      </c>
      <c r="J2392" s="379"/>
    </row>
    <row r="2393" spans="1:10" ht="15" customHeight="1" x14ac:dyDescent="0.25">
      <c r="A2393" s="375">
        <v>709</v>
      </c>
      <c r="B2393" s="26" t="s">
        <v>8974</v>
      </c>
      <c r="C2393" s="74" t="s">
        <v>843</v>
      </c>
      <c r="D2393" s="74" t="s">
        <v>913</v>
      </c>
      <c r="E2393" s="186" t="s">
        <v>5743</v>
      </c>
      <c r="F2393" s="405">
        <v>9.1999999999999998E-2</v>
      </c>
      <c r="G2393" s="405">
        <v>0.18</v>
      </c>
      <c r="H2393" s="190" t="s">
        <v>1398</v>
      </c>
      <c r="I2393" s="74" t="s">
        <v>1471</v>
      </c>
      <c r="J2393" s="379"/>
    </row>
    <row r="2394" spans="1:10" ht="15" customHeight="1" x14ac:dyDescent="0.25">
      <c r="A2394" s="430">
        <v>710</v>
      </c>
      <c r="B2394" s="26" t="s">
        <v>8975</v>
      </c>
      <c r="C2394" s="74" t="s">
        <v>843</v>
      </c>
      <c r="D2394" s="74" t="s">
        <v>913</v>
      </c>
      <c r="E2394" s="186" t="s">
        <v>5743</v>
      </c>
      <c r="F2394" s="405">
        <v>0.48</v>
      </c>
      <c r="G2394" s="405">
        <v>0.96</v>
      </c>
      <c r="H2394" s="190" t="s">
        <v>1398</v>
      </c>
      <c r="I2394" s="74" t="s">
        <v>1471</v>
      </c>
      <c r="J2394" s="379"/>
    </row>
    <row r="2395" spans="1:10" ht="15" customHeight="1" x14ac:dyDescent="0.25">
      <c r="A2395" s="430">
        <v>711</v>
      </c>
      <c r="B2395" s="26" t="s">
        <v>8976</v>
      </c>
      <c r="C2395" s="74" t="s">
        <v>912</v>
      </c>
      <c r="D2395" s="74" t="s">
        <v>913</v>
      </c>
      <c r="E2395" s="186" t="s">
        <v>5743</v>
      </c>
      <c r="F2395" s="405">
        <v>0.18</v>
      </c>
      <c r="G2395" s="405">
        <v>0.36</v>
      </c>
      <c r="H2395" s="190" t="s">
        <v>1398</v>
      </c>
      <c r="I2395" s="138" t="s">
        <v>1512</v>
      </c>
      <c r="J2395" s="379"/>
    </row>
    <row r="2396" spans="1:10" ht="30" x14ac:dyDescent="0.25">
      <c r="A2396" s="375">
        <v>712</v>
      </c>
      <c r="B2396" s="26" t="s">
        <v>8977</v>
      </c>
      <c r="C2396" s="74" t="s">
        <v>473</v>
      </c>
      <c r="D2396" s="74" t="s">
        <v>913</v>
      </c>
      <c r="E2396" s="186" t="s">
        <v>5743</v>
      </c>
      <c r="F2396" s="356">
        <v>0.98</v>
      </c>
      <c r="G2396" s="405">
        <v>1.96</v>
      </c>
      <c r="H2396" s="190" t="s">
        <v>1398</v>
      </c>
      <c r="I2396" s="138" t="s">
        <v>1512</v>
      </c>
      <c r="J2396" s="379"/>
    </row>
    <row r="2397" spans="1:10" ht="15" customHeight="1" x14ac:dyDescent="0.25">
      <c r="A2397" s="430">
        <v>713</v>
      </c>
      <c r="B2397" s="26" t="s">
        <v>8978</v>
      </c>
      <c r="C2397" s="74" t="s">
        <v>793</v>
      </c>
      <c r="D2397" s="74" t="s">
        <v>913</v>
      </c>
      <c r="E2397" s="186" t="s">
        <v>5743</v>
      </c>
      <c r="F2397" s="405">
        <v>0.2</v>
      </c>
      <c r="G2397" s="405">
        <v>0.4</v>
      </c>
      <c r="H2397" s="190" t="s">
        <v>1398</v>
      </c>
      <c r="I2397" s="138" t="s">
        <v>1512</v>
      </c>
      <c r="J2397" s="379"/>
    </row>
    <row r="2398" spans="1:10" ht="15" customHeight="1" x14ac:dyDescent="0.25">
      <c r="A2398" s="430">
        <v>714</v>
      </c>
      <c r="B2398" s="26" t="s">
        <v>8979</v>
      </c>
      <c r="C2398" s="74" t="s">
        <v>473</v>
      </c>
      <c r="D2398" s="74" t="s">
        <v>913</v>
      </c>
      <c r="E2398" s="186"/>
      <c r="F2398" s="405">
        <v>0.4</v>
      </c>
      <c r="G2398" s="405">
        <v>0.8</v>
      </c>
      <c r="H2398" s="190">
        <v>0</v>
      </c>
      <c r="I2398" s="74">
        <v>0</v>
      </c>
      <c r="J2398" s="379" t="s">
        <v>6905</v>
      </c>
    </row>
    <row r="2399" spans="1:10" ht="15" customHeight="1" x14ac:dyDescent="0.25">
      <c r="A2399" s="375">
        <v>715</v>
      </c>
      <c r="B2399" s="26" t="s">
        <v>8980</v>
      </c>
      <c r="C2399" s="74" t="s">
        <v>912</v>
      </c>
      <c r="D2399" s="74" t="s">
        <v>913</v>
      </c>
      <c r="E2399" s="186" t="s">
        <v>5743</v>
      </c>
      <c r="F2399" s="405">
        <v>0.16</v>
      </c>
      <c r="G2399" s="405">
        <v>0.32</v>
      </c>
      <c r="H2399" s="190" t="s">
        <v>1398</v>
      </c>
      <c r="I2399" s="74" t="s">
        <v>1471</v>
      </c>
      <c r="J2399" s="379"/>
    </row>
    <row r="2400" spans="1:10" ht="30" customHeight="1" x14ac:dyDescent="0.25">
      <c r="A2400" s="430">
        <v>716</v>
      </c>
      <c r="B2400" s="26" t="s">
        <v>8981</v>
      </c>
      <c r="C2400" s="74" t="s">
        <v>843</v>
      </c>
      <c r="D2400" s="74" t="s">
        <v>913</v>
      </c>
      <c r="E2400" s="186" t="s">
        <v>5743</v>
      </c>
      <c r="F2400" s="405">
        <v>0.3</v>
      </c>
      <c r="G2400" s="405">
        <v>0.6</v>
      </c>
      <c r="H2400" s="190" t="s">
        <v>1398</v>
      </c>
      <c r="I2400" s="138" t="s">
        <v>1406</v>
      </c>
      <c r="J2400" s="379"/>
    </row>
    <row r="2401" spans="1:10" ht="15" customHeight="1" x14ac:dyDescent="0.25">
      <c r="A2401" s="430">
        <v>717</v>
      </c>
      <c r="B2401" s="26" t="s">
        <v>933</v>
      </c>
      <c r="C2401" s="74" t="s">
        <v>793</v>
      </c>
      <c r="D2401" s="74" t="s">
        <v>913</v>
      </c>
      <c r="E2401" s="186" t="s">
        <v>5743</v>
      </c>
      <c r="F2401" s="405">
        <v>0.2</v>
      </c>
      <c r="G2401" s="405">
        <v>0.4</v>
      </c>
      <c r="H2401" s="190" t="s">
        <v>1398</v>
      </c>
      <c r="I2401" s="138" t="s">
        <v>1406</v>
      </c>
      <c r="J2401" s="379"/>
    </row>
    <row r="2402" spans="1:10" ht="15" customHeight="1" x14ac:dyDescent="0.25">
      <c r="A2402" s="375">
        <v>718</v>
      </c>
      <c r="B2402" s="26" t="s">
        <v>933</v>
      </c>
      <c r="C2402" s="74" t="s">
        <v>793</v>
      </c>
      <c r="D2402" s="74" t="s">
        <v>913</v>
      </c>
      <c r="E2402" s="186" t="s">
        <v>5743</v>
      </c>
      <c r="F2402" s="405">
        <v>0.9</v>
      </c>
      <c r="G2402" s="405">
        <v>1.8</v>
      </c>
      <c r="H2402" s="190" t="s">
        <v>1398</v>
      </c>
      <c r="I2402" s="138" t="s">
        <v>1406</v>
      </c>
      <c r="J2402" s="379"/>
    </row>
    <row r="2403" spans="1:10" ht="15" customHeight="1" x14ac:dyDescent="0.25">
      <c r="A2403" s="430">
        <v>719</v>
      </c>
      <c r="B2403" s="26" t="s">
        <v>8982</v>
      </c>
      <c r="C2403" s="74" t="s">
        <v>843</v>
      </c>
      <c r="D2403" s="74" t="s">
        <v>913</v>
      </c>
      <c r="E2403" s="186" t="s">
        <v>5743</v>
      </c>
      <c r="F2403" s="405">
        <v>1.3</v>
      </c>
      <c r="G2403" s="405">
        <v>2.6</v>
      </c>
      <c r="H2403" s="331" t="s">
        <v>45</v>
      </c>
      <c r="I2403" s="74" t="s">
        <v>8406</v>
      </c>
      <c r="J2403" s="379"/>
    </row>
    <row r="2404" spans="1:10" ht="30" customHeight="1" x14ac:dyDescent="0.25">
      <c r="A2404" s="430">
        <v>720</v>
      </c>
      <c r="B2404" s="26" t="s">
        <v>8983</v>
      </c>
      <c r="C2404" s="74" t="s">
        <v>787</v>
      </c>
      <c r="D2404" s="74" t="s">
        <v>913</v>
      </c>
      <c r="E2404" s="186" t="s">
        <v>5743</v>
      </c>
      <c r="F2404" s="405">
        <v>0.1</v>
      </c>
      <c r="G2404" s="405">
        <v>0.2</v>
      </c>
      <c r="H2404" s="190" t="s">
        <v>1398</v>
      </c>
      <c r="I2404" s="138" t="s">
        <v>1406</v>
      </c>
      <c r="J2404" s="379"/>
    </row>
    <row r="2405" spans="1:10" ht="15" customHeight="1" x14ac:dyDescent="0.25">
      <c r="A2405" s="375">
        <v>721</v>
      </c>
      <c r="B2405" s="26" t="s">
        <v>8984</v>
      </c>
      <c r="C2405" s="74" t="s">
        <v>787</v>
      </c>
      <c r="D2405" s="74" t="s">
        <v>913</v>
      </c>
      <c r="E2405" s="186" t="s">
        <v>5743</v>
      </c>
      <c r="F2405" s="405">
        <v>0.39</v>
      </c>
      <c r="G2405" s="405">
        <v>0.78</v>
      </c>
      <c r="H2405" s="190" t="s">
        <v>1398</v>
      </c>
      <c r="I2405" s="138" t="s">
        <v>1406</v>
      </c>
      <c r="J2405" s="379"/>
    </row>
    <row r="2406" spans="1:10" ht="15" customHeight="1" x14ac:dyDescent="0.25">
      <c r="A2406" s="430">
        <v>722</v>
      </c>
      <c r="B2406" s="26" t="s">
        <v>8985</v>
      </c>
      <c r="C2406" s="74" t="s">
        <v>912</v>
      </c>
      <c r="D2406" s="74" t="s">
        <v>913</v>
      </c>
      <c r="E2406" s="186" t="s">
        <v>5743</v>
      </c>
      <c r="F2406" s="405">
        <v>0.11</v>
      </c>
      <c r="G2406" s="405">
        <v>0.22</v>
      </c>
      <c r="H2406" s="190" t="s">
        <v>1398</v>
      </c>
      <c r="I2406" s="74" t="s">
        <v>1471</v>
      </c>
      <c r="J2406" s="379"/>
    </row>
    <row r="2407" spans="1:10" ht="15" customHeight="1" x14ac:dyDescent="0.25">
      <c r="A2407" s="430">
        <v>723</v>
      </c>
      <c r="B2407" s="26" t="s">
        <v>8986</v>
      </c>
      <c r="C2407" s="74" t="s">
        <v>912</v>
      </c>
      <c r="D2407" s="74" t="s">
        <v>913</v>
      </c>
      <c r="E2407" s="186" t="s">
        <v>5743</v>
      </c>
      <c r="F2407" s="405">
        <v>0.188</v>
      </c>
      <c r="G2407" s="405">
        <v>0.38</v>
      </c>
      <c r="H2407" s="190" t="s">
        <v>1398</v>
      </c>
      <c r="I2407" s="138" t="s">
        <v>1512</v>
      </c>
      <c r="J2407" s="379"/>
    </row>
    <row r="2408" spans="1:10" ht="15" customHeight="1" x14ac:dyDescent="0.25">
      <c r="A2408" s="375">
        <v>724</v>
      </c>
      <c r="B2408" s="26" t="s">
        <v>808</v>
      </c>
      <c r="C2408" s="74" t="s">
        <v>793</v>
      </c>
      <c r="D2408" s="74" t="s">
        <v>913</v>
      </c>
      <c r="E2408" s="186" t="s">
        <v>5743</v>
      </c>
      <c r="F2408" s="405">
        <v>0.3</v>
      </c>
      <c r="G2408" s="405">
        <v>0.6</v>
      </c>
      <c r="H2408" s="190" t="s">
        <v>1398</v>
      </c>
      <c r="I2408" s="138" t="s">
        <v>1512</v>
      </c>
      <c r="J2408" s="379"/>
    </row>
    <row r="2409" spans="1:10" ht="15" customHeight="1" x14ac:dyDescent="0.25">
      <c r="A2409" s="430">
        <v>725</v>
      </c>
      <c r="B2409" s="26" t="s">
        <v>8987</v>
      </c>
      <c r="C2409" s="74" t="s">
        <v>912</v>
      </c>
      <c r="D2409" s="74" t="s">
        <v>913</v>
      </c>
      <c r="E2409" s="186" t="s">
        <v>5743</v>
      </c>
      <c r="F2409" s="405">
        <v>0.25</v>
      </c>
      <c r="G2409" s="405">
        <v>0.5</v>
      </c>
      <c r="H2409" s="190" t="s">
        <v>1398</v>
      </c>
      <c r="I2409" s="138" t="s">
        <v>1512</v>
      </c>
      <c r="J2409" s="379"/>
    </row>
    <row r="2410" spans="1:10" ht="15" customHeight="1" x14ac:dyDescent="0.25">
      <c r="A2410" s="430">
        <v>726</v>
      </c>
      <c r="B2410" s="26" t="s">
        <v>8988</v>
      </c>
      <c r="C2410" s="74" t="s">
        <v>843</v>
      </c>
      <c r="D2410" s="74" t="s">
        <v>913</v>
      </c>
      <c r="E2410" s="186" t="s">
        <v>5743</v>
      </c>
      <c r="F2410" s="405">
        <v>0.35</v>
      </c>
      <c r="G2410" s="405">
        <v>0.7</v>
      </c>
      <c r="H2410" s="190" t="s">
        <v>1398</v>
      </c>
      <c r="I2410" s="138" t="s">
        <v>1406</v>
      </c>
      <c r="J2410" s="379"/>
    </row>
    <row r="2411" spans="1:10" ht="30" customHeight="1" x14ac:dyDescent="0.25">
      <c r="A2411" s="375">
        <v>727</v>
      </c>
      <c r="B2411" s="26" t="s">
        <v>8989</v>
      </c>
      <c r="C2411" s="74" t="s">
        <v>793</v>
      </c>
      <c r="D2411" s="74" t="s">
        <v>913</v>
      </c>
      <c r="E2411" s="186" t="s">
        <v>5743</v>
      </c>
      <c r="F2411" s="405">
        <v>0.2</v>
      </c>
      <c r="G2411" s="405">
        <v>0.4</v>
      </c>
      <c r="H2411" s="190" t="s">
        <v>1398</v>
      </c>
      <c r="I2411" s="138" t="s">
        <v>1406</v>
      </c>
      <c r="J2411" s="379"/>
    </row>
    <row r="2412" spans="1:10" ht="45" customHeight="1" x14ac:dyDescent="0.25">
      <c r="A2412" s="430">
        <v>728</v>
      </c>
      <c r="B2412" s="26" t="s">
        <v>8990</v>
      </c>
      <c r="C2412" s="74" t="s">
        <v>793</v>
      </c>
      <c r="D2412" s="74" t="s">
        <v>913</v>
      </c>
      <c r="E2412" s="186" t="s">
        <v>5743</v>
      </c>
      <c r="F2412" s="405">
        <v>1.42</v>
      </c>
      <c r="G2412" s="405">
        <v>2.84</v>
      </c>
      <c r="H2412" s="190" t="s">
        <v>1398</v>
      </c>
      <c r="I2412" s="138" t="s">
        <v>1406</v>
      </c>
      <c r="J2412" s="379"/>
    </row>
    <row r="2413" spans="1:10" ht="15" customHeight="1" x14ac:dyDescent="0.25">
      <c r="A2413" s="430">
        <v>729</v>
      </c>
      <c r="B2413" s="26" t="s">
        <v>939</v>
      </c>
      <c r="C2413" s="74" t="s">
        <v>843</v>
      </c>
      <c r="D2413" s="74" t="s">
        <v>913</v>
      </c>
      <c r="E2413" s="186" t="s">
        <v>5743</v>
      </c>
      <c r="F2413" s="405">
        <v>0.75</v>
      </c>
      <c r="G2413" s="405">
        <v>1.5</v>
      </c>
      <c r="H2413" s="190" t="s">
        <v>1398</v>
      </c>
      <c r="I2413" s="138" t="s">
        <v>1406</v>
      </c>
      <c r="J2413" s="379"/>
    </row>
    <row r="2414" spans="1:10" ht="15" customHeight="1" x14ac:dyDescent="0.25">
      <c r="A2414" s="375">
        <v>730</v>
      </c>
      <c r="B2414" s="26" t="s">
        <v>8991</v>
      </c>
      <c r="C2414" s="74" t="s">
        <v>843</v>
      </c>
      <c r="D2414" s="74" t="s">
        <v>913</v>
      </c>
      <c r="E2414" s="186" t="s">
        <v>5743</v>
      </c>
      <c r="F2414" s="405">
        <v>0.12</v>
      </c>
      <c r="G2414" s="405">
        <v>0.24</v>
      </c>
      <c r="H2414" s="190" t="s">
        <v>1398</v>
      </c>
      <c r="I2414" s="74" t="s">
        <v>1471</v>
      </c>
      <c r="J2414" s="379"/>
    </row>
    <row r="2415" spans="1:10" ht="15" customHeight="1" x14ac:dyDescent="0.25">
      <c r="A2415" s="430">
        <v>731</v>
      </c>
      <c r="B2415" s="26" t="s">
        <v>8992</v>
      </c>
      <c r="C2415" s="74" t="s">
        <v>843</v>
      </c>
      <c r="D2415" s="74" t="s">
        <v>913</v>
      </c>
      <c r="E2415" s="186" t="s">
        <v>5743</v>
      </c>
      <c r="F2415" s="405">
        <v>0.27</v>
      </c>
      <c r="G2415" s="405">
        <v>0.54</v>
      </c>
      <c r="H2415" s="190" t="s">
        <v>1398</v>
      </c>
      <c r="I2415" s="74" t="s">
        <v>1471</v>
      </c>
      <c r="J2415" s="379"/>
    </row>
    <row r="2416" spans="1:10" ht="15" customHeight="1" x14ac:dyDescent="0.25">
      <c r="A2416" s="430">
        <v>732</v>
      </c>
      <c r="B2416" s="26" t="s">
        <v>8993</v>
      </c>
      <c r="C2416" s="74" t="s">
        <v>793</v>
      </c>
      <c r="D2416" s="74" t="s">
        <v>913</v>
      </c>
      <c r="E2416" s="186" t="s">
        <v>5743</v>
      </c>
      <c r="F2416" s="405">
        <v>0.3</v>
      </c>
      <c r="G2416" s="405">
        <v>0.6</v>
      </c>
      <c r="H2416" s="190" t="s">
        <v>1398</v>
      </c>
      <c r="I2416" s="138" t="s">
        <v>1406</v>
      </c>
      <c r="J2416" s="379"/>
    </row>
    <row r="2417" spans="1:10" ht="15" customHeight="1" x14ac:dyDescent="0.25">
      <c r="A2417" s="375">
        <v>733</v>
      </c>
      <c r="B2417" s="26" t="s">
        <v>8994</v>
      </c>
      <c r="C2417" s="74" t="s">
        <v>787</v>
      </c>
      <c r="D2417" s="74" t="s">
        <v>913</v>
      </c>
      <c r="E2417" s="186" t="s">
        <v>5743</v>
      </c>
      <c r="F2417" s="405">
        <v>0.22</v>
      </c>
      <c r="G2417" s="405">
        <v>0.44</v>
      </c>
      <c r="H2417" s="190" t="s">
        <v>1398</v>
      </c>
      <c r="I2417" s="138" t="s">
        <v>1512</v>
      </c>
      <c r="J2417" s="379"/>
    </row>
    <row r="2418" spans="1:10" ht="15" customHeight="1" x14ac:dyDescent="0.25">
      <c r="A2418" s="430">
        <v>734</v>
      </c>
      <c r="B2418" s="26" t="s">
        <v>942</v>
      </c>
      <c r="C2418" s="74" t="s">
        <v>912</v>
      </c>
      <c r="D2418" s="74" t="s">
        <v>913</v>
      </c>
      <c r="E2418" s="186" t="s">
        <v>5743</v>
      </c>
      <c r="F2418" s="405">
        <v>0.33</v>
      </c>
      <c r="G2418" s="405">
        <v>0.66</v>
      </c>
      <c r="H2418" s="190" t="s">
        <v>1398</v>
      </c>
      <c r="I2418" s="74" t="s">
        <v>1471</v>
      </c>
      <c r="J2418" s="379"/>
    </row>
    <row r="2419" spans="1:10" ht="15" customHeight="1" x14ac:dyDescent="0.25">
      <c r="A2419" s="430">
        <v>735</v>
      </c>
      <c r="B2419" s="26" t="s">
        <v>8995</v>
      </c>
      <c r="C2419" s="74" t="s">
        <v>843</v>
      </c>
      <c r="D2419" s="74" t="s">
        <v>913</v>
      </c>
      <c r="E2419" s="186" t="s">
        <v>5743</v>
      </c>
      <c r="F2419" s="405">
        <v>0.4</v>
      </c>
      <c r="G2419" s="405">
        <v>0.8</v>
      </c>
      <c r="H2419" s="190" t="s">
        <v>1398</v>
      </c>
      <c r="I2419" s="74" t="s">
        <v>1471</v>
      </c>
      <c r="J2419" s="379"/>
    </row>
    <row r="2420" spans="1:10" ht="30" customHeight="1" x14ac:dyDescent="0.25">
      <c r="A2420" s="375">
        <v>736</v>
      </c>
      <c r="B2420" s="26" t="s">
        <v>8996</v>
      </c>
      <c r="C2420" s="74" t="s">
        <v>843</v>
      </c>
      <c r="D2420" s="74" t="s">
        <v>913</v>
      </c>
      <c r="E2420" s="186" t="s">
        <v>5743</v>
      </c>
      <c r="F2420" s="405">
        <v>5.6000000000000001E-2</v>
      </c>
      <c r="G2420" s="405">
        <v>0.11</v>
      </c>
      <c r="H2420" s="190" t="s">
        <v>1398</v>
      </c>
      <c r="I2420" s="74" t="s">
        <v>1471</v>
      </c>
      <c r="J2420" s="379"/>
    </row>
    <row r="2421" spans="1:10" ht="30" customHeight="1" x14ac:dyDescent="0.25">
      <c r="A2421" s="430">
        <v>737</v>
      </c>
      <c r="B2421" s="26" t="s">
        <v>8997</v>
      </c>
      <c r="C2421" s="74" t="s">
        <v>843</v>
      </c>
      <c r="D2421" s="74" t="s">
        <v>913</v>
      </c>
      <c r="E2421" s="186" t="s">
        <v>5743</v>
      </c>
      <c r="F2421" s="405">
        <v>0.32</v>
      </c>
      <c r="G2421" s="405">
        <v>0.64</v>
      </c>
      <c r="H2421" s="190" t="s">
        <v>1398</v>
      </c>
      <c r="I2421" s="74" t="s">
        <v>1471</v>
      </c>
      <c r="J2421" s="379"/>
    </row>
    <row r="2422" spans="1:10" ht="15" customHeight="1" x14ac:dyDescent="0.25">
      <c r="A2422" s="430">
        <v>738</v>
      </c>
      <c r="B2422" s="26" t="s">
        <v>8998</v>
      </c>
      <c r="C2422" s="74" t="s">
        <v>912</v>
      </c>
      <c r="D2422" s="74" t="s">
        <v>913</v>
      </c>
      <c r="E2422" s="186" t="s">
        <v>5743</v>
      </c>
      <c r="F2422" s="405">
        <v>0.39</v>
      </c>
      <c r="G2422" s="405">
        <v>0.78</v>
      </c>
      <c r="H2422" s="190" t="s">
        <v>1398</v>
      </c>
      <c r="I2422" s="74" t="s">
        <v>1471</v>
      </c>
      <c r="J2422" s="379"/>
    </row>
    <row r="2423" spans="1:10" ht="15" customHeight="1" x14ac:dyDescent="0.25">
      <c r="A2423" s="375">
        <v>739</v>
      </c>
      <c r="B2423" s="26" t="s">
        <v>8999</v>
      </c>
      <c r="C2423" s="74" t="s">
        <v>787</v>
      </c>
      <c r="D2423" s="74" t="s">
        <v>913</v>
      </c>
      <c r="E2423" s="186" t="s">
        <v>5743</v>
      </c>
      <c r="F2423" s="405">
        <v>0.3</v>
      </c>
      <c r="G2423" s="405">
        <v>0.6</v>
      </c>
      <c r="H2423" s="190" t="s">
        <v>1398</v>
      </c>
      <c r="I2423" s="138" t="s">
        <v>1512</v>
      </c>
      <c r="J2423" s="379"/>
    </row>
    <row r="2424" spans="1:10" ht="15" customHeight="1" x14ac:dyDescent="0.25">
      <c r="A2424" s="430">
        <v>740</v>
      </c>
      <c r="B2424" s="26" t="s">
        <v>9000</v>
      </c>
      <c r="C2424" s="74" t="s">
        <v>912</v>
      </c>
      <c r="D2424" s="74" t="s">
        <v>913</v>
      </c>
      <c r="E2424" s="186" t="s">
        <v>5743</v>
      </c>
      <c r="F2424" s="405">
        <v>0.05</v>
      </c>
      <c r="G2424" s="405">
        <v>0.1</v>
      </c>
      <c r="H2424" s="190" t="s">
        <v>1398</v>
      </c>
      <c r="I2424" s="138" t="s">
        <v>1512</v>
      </c>
      <c r="J2424" s="379"/>
    </row>
    <row r="2425" spans="1:10" ht="15" customHeight="1" x14ac:dyDescent="0.25">
      <c r="A2425" s="430">
        <v>741</v>
      </c>
      <c r="B2425" s="26" t="s">
        <v>9001</v>
      </c>
      <c r="C2425" s="74" t="s">
        <v>912</v>
      </c>
      <c r="D2425" s="74" t="s">
        <v>913</v>
      </c>
      <c r="E2425" s="186" t="s">
        <v>5743</v>
      </c>
      <c r="F2425" s="405">
        <v>0.09</v>
      </c>
      <c r="G2425" s="405">
        <v>0.18</v>
      </c>
      <c r="H2425" s="190" t="s">
        <v>1398</v>
      </c>
      <c r="I2425" s="74" t="s">
        <v>1471</v>
      </c>
      <c r="J2425" s="379"/>
    </row>
    <row r="2426" spans="1:10" ht="60" customHeight="1" x14ac:dyDescent="0.25">
      <c r="A2426" s="375">
        <v>742</v>
      </c>
      <c r="B2426" s="26" t="s">
        <v>9002</v>
      </c>
      <c r="C2426" s="74" t="s">
        <v>912</v>
      </c>
      <c r="D2426" s="74" t="s">
        <v>913</v>
      </c>
      <c r="E2426" s="186" t="s">
        <v>5743</v>
      </c>
      <c r="F2426" s="405">
        <v>0.65</v>
      </c>
      <c r="G2426" s="405">
        <v>1.3</v>
      </c>
      <c r="H2426" s="331" t="s">
        <v>1398</v>
      </c>
      <c r="I2426" s="74" t="s">
        <v>1449</v>
      </c>
      <c r="J2426" s="379"/>
    </row>
    <row r="2427" spans="1:10" ht="30" customHeight="1" x14ac:dyDescent="0.25">
      <c r="A2427" s="430">
        <v>743</v>
      </c>
      <c r="B2427" s="26" t="s">
        <v>9003</v>
      </c>
      <c r="C2427" s="74" t="s">
        <v>912</v>
      </c>
      <c r="D2427" s="74" t="s">
        <v>913</v>
      </c>
      <c r="E2427" s="186" t="s">
        <v>5743</v>
      </c>
      <c r="F2427" s="405">
        <v>0.48</v>
      </c>
      <c r="G2427" s="405">
        <v>0.96</v>
      </c>
      <c r="H2427" s="331" t="s">
        <v>45</v>
      </c>
      <c r="I2427" s="74" t="s">
        <v>6712</v>
      </c>
      <c r="J2427" s="379"/>
    </row>
    <row r="2428" spans="1:10" ht="15" customHeight="1" x14ac:dyDescent="0.25">
      <c r="A2428" s="430">
        <v>744</v>
      </c>
      <c r="B2428" s="26" t="s">
        <v>9004</v>
      </c>
      <c r="C2428" s="74" t="s">
        <v>912</v>
      </c>
      <c r="D2428" s="74" t="s">
        <v>913</v>
      </c>
      <c r="E2428" s="186" t="s">
        <v>5743</v>
      </c>
      <c r="F2428" s="405">
        <v>0.59</v>
      </c>
      <c r="G2428" s="405">
        <v>1.18</v>
      </c>
      <c r="H2428" s="190" t="s">
        <v>1398</v>
      </c>
      <c r="I2428" s="138" t="s">
        <v>1512</v>
      </c>
      <c r="J2428" s="379"/>
    </row>
    <row r="2429" spans="1:10" ht="15" customHeight="1" x14ac:dyDescent="0.25">
      <c r="A2429" s="375">
        <v>745</v>
      </c>
      <c r="B2429" s="26" t="s">
        <v>9005</v>
      </c>
      <c r="C2429" s="74" t="s">
        <v>843</v>
      </c>
      <c r="D2429" s="74" t="s">
        <v>913</v>
      </c>
      <c r="E2429" s="186" t="s">
        <v>5743</v>
      </c>
      <c r="F2429" s="405">
        <v>0.3</v>
      </c>
      <c r="G2429" s="405">
        <v>0.6</v>
      </c>
      <c r="H2429" s="190" t="s">
        <v>1398</v>
      </c>
      <c r="I2429" s="74" t="s">
        <v>1471</v>
      </c>
      <c r="J2429" s="379"/>
    </row>
    <row r="2430" spans="1:10" ht="15" customHeight="1" x14ac:dyDescent="0.25">
      <c r="A2430" s="430">
        <v>746</v>
      </c>
      <c r="B2430" s="26" t="s">
        <v>9006</v>
      </c>
      <c r="C2430" s="74" t="s">
        <v>787</v>
      </c>
      <c r="D2430" s="74" t="s">
        <v>913</v>
      </c>
      <c r="E2430" s="186" t="s">
        <v>5743</v>
      </c>
      <c r="F2430" s="405">
        <v>0.28000000000000003</v>
      </c>
      <c r="G2430" s="405">
        <v>0.56000000000000005</v>
      </c>
      <c r="H2430" s="190" t="s">
        <v>1398</v>
      </c>
      <c r="I2430" s="138" t="s">
        <v>1512</v>
      </c>
      <c r="J2430" s="379"/>
    </row>
    <row r="2431" spans="1:10" ht="15" customHeight="1" x14ac:dyDescent="0.25">
      <c r="A2431" s="430">
        <v>747</v>
      </c>
      <c r="B2431" s="26" t="s">
        <v>9007</v>
      </c>
      <c r="C2431" s="74" t="s">
        <v>912</v>
      </c>
      <c r="D2431" s="74" t="s">
        <v>913</v>
      </c>
      <c r="E2431" s="186" t="s">
        <v>5743</v>
      </c>
      <c r="F2431" s="405">
        <v>0.17</v>
      </c>
      <c r="G2431" s="405">
        <v>0.34</v>
      </c>
      <c r="H2431" s="190" t="s">
        <v>1398</v>
      </c>
      <c r="I2431" s="138" t="s">
        <v>1512</v>
      </c>
      <c r="J2431" s="379"/>
    </row>
    <row r="2432" spans="1:10" ht="15" customHeight="1" x14ac:dyDescent="0.25">
      <c r="A2432" s="375">
        <v>748</v>
      </c>
      <c r="B2432" s="26" t="s">
        <v>948</v>
      </c>
      <c r="C2432" s="74" t="s">
        <v>912</v>
      </c>
      <c r="D2432" s="74" t="s">
        <v>913</v>
      </c>
      <c r="E2432" s="186" t="s">
        <v>5743</v>
      </c>
      <c r="F2432" s="405">
        <v>0.6</v>
      </c>
      <c r="G2432" s="405">
        <v>1.2</v>
      </c>
      <c r="H2432" s="190" t="s">
        <v>1398</v>
      </c>
      <c r="I2432" s="138" t="s">
        <v>1406</v>
      </c>
      <c r="J2432" s="379"/>
    </row>
    <row r="2433" spans="1:10" ht="15" customHeight="1" x14ac:dyDescent="0.25">
      <c r="A2433" s="430">
        <v>749</v>
      </c>
      <c r="B2433" s="26" t="s">
        <v>9008</v>
      </c>
      <c r="C2433" s="74" t="s">
        <v>787</v>
      </c>
      <c r="D2433" s="74" t="s">
        <v>913</v>
      </c>
      <c r="E2433" s="186" t="s">
        <v>5743</v>
      </c>
      <c r="F2433" s="405">
        <v>0.35</v>
      </c>
      <c r="G2433" s="405">
        <v>0.7</v>
      </c>
      <c r="H2433" s="190" t="s">
        <v>1398</v>
      </c>
      <c r="I2433" s="138" t="s">
        <v>1512</v>
      </c>
      <c r="J2433" s="379"/>
    </row>
    <row r="2434" spans="1:10" ht="30" customHeight="1" x14ac:dyDescent="0.25">
      <c r="A2434" s="430">
        <v>750</v>
      </c>
      <c r="B2434" s="26" t="s">
        <v>9009</v>
      </c>
      <c r="C2434" s="74" t="s">
        <v>912</v>
      </c>
      <c r="D2434" s="74" t="s">
        <v>913</v>
      </c>
      <c r="E2434" s="186" t="s">
        <v>5743</v>
      </c>
      <c r="F2434" s="405">
        <v>0.6</v>
      </c>
      <c r="G2434" s="405">
        <v>1.2</v>
      </c>
      <c r="H2434" s="190" t="s">
        <v>1398</v>
      </c>
      <c r="I2434" s="74" t="s">
        <v>1471</v>
      </c>
      <c r="J2434" s="379"/>
    </row>
    <row r="2435" spans="1:10" ht="15" customHeight="1" x14ac:dyDescent="0.25">
      <c r="A2435" s="375">
        <v>751</v>
      </c>
      <c r="B2435" s="26" t="s">
        <v>9010</v>
      </c>
      <c r="C2435" s="74" t="s">
        <v>473</v>
      </c>
      <c r="D2435" s="74" t="s">
        <v>913</v>
      </c>
      <c r="E2435" s="186" t="s">
        <v>5743</v>
      </c>
      <c r="F2435" s="405">
        <v>0.57999999999999996</v>
      </c>
      <c r="G2435" s="405">
        <v>1.1599999999999999</v>
      </c>
      <c r="H2435" s="190" t="s">
        <v>1398</v>
      </c>
      <c r="I2435" s="138" t="s">
        <v>1512</v>
      </c>
      <c r="J2435" s="379"/>
    </row>
    <row r="2436" spans="1:10" ht="15" customHeight="1" x14ac:dyDescent="0.25">
      <c r="A2436" s="430">
        <v>752</v>
      </c>
      <c r="B2436" s="26" t="s">
        <v>9011</v>
      </c>
      <c r="C2436" s="74" t="s">
        <v>473</v>
      </c>
      <c r="D2436" s="74" t="s">
        <v>913</v>
      </c>
      <c r="E2436" s="186" t="s">
        <v>5743</v>
      </c>
      <c r="F2436" s="405">
        <v>0.96</v>
      </c>
      <c r="G2436" s="405">
        <v>1.92</v>
      </c>
      <c r="H2436" s="190" t="s">
        <v>1398</v>
      </c>
      <c r="I2436" s="138" t="s">
        <v>1512</v>
      </c>
      <c r="J2436" s="379"/>
    </row>
    <row r="2437" spans="1:10" ht="15" customHeight="1" x14ac:dyDescent="0.25">
      <c r="A2437" s="430">
        <v>753</v>
      </c>
      <c r="B2437" s="26" t="s">
        <v>9012</v>
      </c>
      <c r="C2437" s="74" t="s">
        <v>843</v>
      </c>
      <c r="D2437" s="74" t="s">
        <v>913</v>
      </c>
      <c r="E2437" s="186" t="s">
        <v>5743</v>
      </c>
      <c r="F2437" s="405">
        <v>0.4</v>
      </c>
      <c r="G2437" s="405">
        <v>0.8</v>
      </c>
      <c r="H2437" s="190" t="s">
        <v>1398</v>
      </c>
      <c r="I2437" s="138" t="s">
        <v>1406</v>
      </c>
      <c r="J2437" s="379"/>
    </row>
    <row r="2438" spans="1:10" ht="15" customHeight="1" x14ac:dyDescent="0.25">
      <c r="A2438" s="375">
        <v>754</v>
      </c>
      <c r="B2438" s="26" t="s">
        <v>9013</v>
      </c>
      <c r="C2438" s="74" t="s">
        <v>843</v>
      </c>
      <c r="D2438" s="74" t="s">
        <v>913</v>
      </c>
      <c r="E2438" s="186" t="s">
        <v>5743</v>
      </c>
      <c r="F2438" s="405">
        <v>0.24</v>
      </c>
      <c r="G2438" s="405">
        <v>0.48</v>
      </c>
      <c r="H2438" s="190" t="s">
        <v>1398</v>
      </c>
      <c r="I2438" s="138" t="s">
        <v>1406</v>
      </c>
      <c r="J2438" s="379"/>
    </row>
    <row r="2439" spans="1:10" ht="30" customHeight="1" x14ac:dyDescent="0.25">
      <c r="A2439" s="430">
        <v>755</v>
      </c>
      <c r="B2439" s="26" t="s">
        <v>9014</v>
      </c>
      <c r="C2439" s="74" t="s">
        <v>843</v>
      </c>
      <c r="D2439" s="74" t="s">
        <v>913</v>
      </c>
      <c r="E2439" s="186" t="s">
        <v>5743</v>
      </c>
      <c r="F2439" s="405">
        <v>0.245</v>
      </c>
      <c r="G2439" s="405">
        <v>0.49</v>
      </c>
      <c r="H2439" s="190" t="s">
        <v>1398</v>
      </c>
      <c r="I2439" s="138" t="s">
        <v>1406</v>
      </c>
      <c r="J2439" s="379"/>
    </row>
    <row r="2440" spans="1:10" ht="15" customHeight="1" x14ac:dyDescent="0.25">
      <c r="A2440" s="430">
        <v>756</v>
      </c>
      <c r="B2440" s="26" t="s">
        <v>9015</v>
      </c>
      <c r="C2440" s="74" t="s">
        <v>843</v>
      </c>
      <c r="D2440" s="74" t="s">
        <v>913</v>
      </c>
      <c r="E2440" s="186" t="s">
        <v>5743</v>
      </c>
      <c r="F2440" s="405">
        <v>0.23</v>
      </c>
      <c r="G2440" s="405">
        <v>0.46</v>
      </c>
      <c r="H2440" s="190" t="s">
        <v>1398</v>
      </c>
      <c r="I2440" s="74" t="s">
        <v>1471</v>
      </c>
      <c r="J2440" s="379"/>
    </row>
    <row r="2441" spans="1:10" ht="15" customHeight="1" x14ac:dyDescent="0.25">
      <c r="A2441" s="375">
        <v>757</v>
      </c>
      <c r="B2441" s="26" t="s">
        <v>9016</v>
      </c>
      <c r="C2441" s="74" t="s">
        <v>843</v>
      </c>
      <c r="D2441" s="74" t="s">
        <v>913</v>
      </c>
      <c r="E2441" s="186" t="s">
        <v>5743</v>
      </c>
      <c r="F2441" s="405">
        <v>0.1</v>
      </c>
      <c r="G2441" s="405">
        <v>0.2</v>
      </c>
      <c r="H2441" s="190" t="s">
        <v>1398</v>
      </c>
      <c r="I2441" s="74" t="s">
        <v>1471</v>
      </c>
      <c r="J2441" s="379"/>
    </row>
    <row r="2442" spans="1:10" ht="15" customHeight="1" x14ac:dyDescent="0.25">
      <c r="A2442" s="430">
        <v>758</v>
      </c>
      <c r="B2442" s="26" t="s">
        <v>957</v>
      </c>
      <c r="C2442" s="74" t="s">
        <v>912</v>
      </c>
      <c r="D2442" s="74" t="s">
        <v>913</v>
      </c>
      <c r="E2442" s="186" t="s">
        <v>5743</v>
      </c>
      <c r="F2442" s="405">
        <v>0.26</v>
      </c>
      <c r="G2442" s="405">
        <v>0.52</v>
      </c>
      <c r="H2442" s="190" t="s">
        <v>1398</v>
      </c>
      <c r="I2442" s="138" t="s">
        <v>1512</v>
      </c>
      <c r="J2442" s="379"/>
    </row>
    <row r="2443" spans="1:10" ht="15" customHeight="1" x14ac:dyDescent="0.25">
      <c r="A2443" s="430">
        <v>759</v>
      </c>
      <c r="B2443" s="26" t="s">
        <v>959</v>
      </c>
      <c r="C2443" s="74" t="s">
        <v>843</v>
      </c>
      <c r="D2443" s="74" t="s">
        <v>913</v>
      </c>
      <c r="E2443" s="186" t="s">
        <v>5743</v>
      </c>
      <c r="F2443" s="405">
        <v>0.55000000000000004</v>
      </c>
      <c r="G2443" s="405">
        <v>1.1000000000000001</v>
      </c>
      <c r="H2443" s="190" t="s">
        <v>1398</v>
      </c>
      <c r="I2443" s="138" t="s">
        <v>1406</v>
      </c>
      <c r="J2443" s="379"/>
    </row>
    <row r="2444" spans="1:10" ht="15" customHeight="1" x14ac:dyDescent="0.25">
      <c r="A2444" s="375">
        <v>760</v>
      </c>
      <c r="B2444" s="26" t="s">
        <v>9017</v>
      </c>
      <c r="C2444" s="74" t="s">
        <v>793</v>
      </c>
      <c r="D2444" s="74" t="s">
        <v>913</v>
      </c>
      <c r="E2444" s="186" t="s">
        <v>5743</v>
      </c>
      <c r="F2444" s="405">
        <v>0.2</v>
      </c>
      <c r="G2444" s="405">
        <v>0.4</v>
      </c>
      <c r="H2444" s="190" t="s">
        <v>1398</v>
      </c>
      <c r="I2444" s="138" t="s">
        <v>1512</v>
      </c>
      <c r="J2444" s="379"/>
    </row>
    <row r="2445" spans="1:10" ht="15" customHeight="1" x14ac:dyDescent="0.25">
      <c r="A2445" s="430">
        <v>761</v>
      </c>
      <c r="B2445" s="26" t="s">
        <v>9018</v>
      </c>
      <c r="C2445" s="74" t="s">
        <v>912</v>
      </c>
      <c r="D2445" s="74" t="s">
        <v>913</v>
      </c>
      <c r="E2445" s="186" t="s">
        <v>5743</v>
      </c>
      <c r="F2445" s="405">
        <v>0.1</v>
      </c>
      <c r="G2445" s="405">
        <v>0.2</v>
      </c>
      <c r="H2445" s="190" t="s">
        <v>1398</v>
      </c>
      <c r="I2445" s="74" t="s">
        <v>1471</v>
      </c>
      <c r="J2445" s="379"/>
    </row>
    <row r="2446" spans="1:10" ht="15" customHeight="1" x14ac:dyDescent="0.25">
      <c r="A2446" s="430">
        <v>762</v>
      </c>
      <c r="B2446" s="26" t="s">
        <v>9019</v>
      </c>
      <c r="C2446" s="74" t="s">
        <v>843</v>
      </c>
      <c r="D2446" s="74" t="s">
        <v>913</v>
      </c>
      <c r="E2446" s="186" t="s">
        <v>5743</v>
      </c>
      <c r="F2446" s="405">
        <v>0.51</v>
      </c>
      <c r="G2446" s="405">
        <v>1.02</v>
      </c>
      <c r="H2446" s="190" t="s">
        <v>1398</v>
      </c>
      <c r="I2446" s="138" t="s">
        <v>1406</v>
      </c>
      <c r="J2446" s="379"/>
    </row>
    <row r="2447" spans="1:10" ht="15" customHeight="1" x14ac:dyDescent="0.25">
      <c r="A2447" s="375">
        <v>763</v>
      </c>
      <c r="B2447" s="26" t="s">
        <v>9020</v>
      </c>
      <c r="C2447" s="74" t="s">
        <v>912</v>
      </c>
      <c r="D2447" s="74" t="s">
        <v>913</v>
      </c>
      <c r="E2447" s="186" t="s">
        <v>5743</v>
      </c>
      <c r="F2447" s="405">
        <v>0.14000000000000001</v>
      </c>
      <c r="G2447" s="405">
        <v>0.28000000000000003</v>
      </c>
      <c r="H2447" s="190" t="s">
        <v>1398</v>
      </c>
      <c r="I2447" s="138" t="s">
        <v>1512</v>
      </c>
      <c r="J2447" s="379"/>
    </row>
    <row r="2448" spans="1:10" ht="30" customHeight="1" x14ac:dyDescent="0.25">
      <c r="A2448" s="430">
        <v>764</v>
      </c>
      <c r="B2448" s="26" t="s">
        <v>9021</v>
      </c>
      <c r="C2448" s="74" t="s">
        <v>793</v>
      </c>
      <c r="D2448" s="74" t="s">
        <v>913</v>
      </c>
      <c r="E2448" s="186" t="s">
        <v>5743</v>
      </c>
      <c r="F2448" s="405">
        <v>0.875</v>
      </c>
      <c r="G2448" s="405">
        <v>1.75</v>
      </c>
      <c r="H2448" s="190" t="s">
        <v>1398</v>
      </c>
      <c r="I2448" s="138" t="s">
        <v>1406</v>
      </c>
      <c r="J2448" s="379"/>
    </row>
    <row r="2449" spans="1:10" ht="15" customHeight="1" x14ac:dyDescent="0.25">
      <c r="A2449" s="430">
        <v>765</v>
      </c>
      <c r="B2449" s="26" t="s">
        <v>9022</v>
      </c>
      <c r="C2449" s="74" t="s">
        <v>843</v>
      </c>
      <c r="D2449" s="74" t="s">
        <v>913</v>
      </c>
      <c r="E2449" s="186" t="s">
        <v>5743</v>
      </c>
      <c r="F2449" s="405">
        <v>0.16500000000000001</v>
      </c>
      <c r="G2449" s="405">
        <v>0.33</v>
      </c>
      <c r="H2449" s="190" t="s">
        <v>1398</v>
      </c>
      <c r="I2449" s="74" t="s">
        <v>1471</v>
      </c>
      <c r="J2449" s="379"/>
    </row>
    <row r="2450" spans="1:10" ht="15" customHeight="1" x14ac:dyDescent="0.25">
      <c r="A2450" s="375">
        <v>766</v>
      </c>
      <c r="B2450" s="26" t="s">
        <v>9023</v>
      </c>
      <c r="C2450" s="74" t="s">
        <v>912</v>
      </c>
      <c r="D2450" s="74" t="s">
        <v>913</v>
      </c>
      <c r="E2450" s="186" t="s">
        <v>5743</v>
      </c>
      <c r="F2450" s="405">
        <v>0.1</v>
      </c>
      <c r="G2450" s="405">
        <v>0.2</v>
      </c>
      <c r="H2450" s="190" t="s">
        <v>1398</v>
      </c>
      <c r="I2450" s="138" t="s">
        <v>1512</v>
      </c>
      <c r="J2450" s="379"/>
    </row>
    <row r="2451" spans="1:10" ht="15" customHeight="1" x14ac:dyDescent="0.25">
      <c r="A2451" s="430">
        <v>767</v>
      </c>
      <c r="B2451" s="26" t="s">
        <v>9024</v>
      </c>
      <c r="C2451" s="74" t="s">
        <v>912</v>
      </c>
      <c r="D2451" s="74" t="s">
        <v>913</v>
      </c>
      <c r="E2451" s="186" t="s">
        <v>5743</v>
      </c>
      <c r="F2451" s="405">
        <v>0.1</v>
      </c>
      <c r="G2451" s="405">
        <v>0.2</v>
      </c>
      <c r="H2451" s="190" t="s">
        <v>1398</v>
      </c>
      <c r="I2451" s="74" t="s">
        <v>1471</v>
      </c>
      <c r="J2451" s="379"/>
    </row>
    <row r="2452" spans="1:10" ht="30" customHeight="1" x14ac:dyDescent="0.25">
      <c r="A2452" s="430">
        <v>768</v>
      </c>
      <c r="B2452" s="26" t="s">
        <v>9025</v>
      </c>
      <c r="C2452" s="74" t="s">
        <v>843</v>
      </c>
      <c r="D2452" s="74" t="s">
        <v>913</v>
      </c>
      <c r="E2452" s="186" t="s">
        <v>5743</v>
      </c>
      <c r="F2452" s="405">
        <v>0.46</v>
      </c>
      <c r="G2452" s="405">
        <v>0.92</v>
      </c>
      <c r="H2452" s="190" t="s">
        <v>1398</v>
      </c>
      <c r="I2452" s="74" t="s">
        <v>1471</v>
      </c>
      <c r="J2452" s="379"/>
    </row>
    <row r="2453" spans="1:10" ht="30" customHeight="1" x14ac:dyDescent="0.25">
      <c r="A2453" s="375">
        <v>769</v>
      </c>
      <c r="B2453" s="26" t="s">
        <v>9026</v>
      </c>
      <c r="C2453" s="74" t="s">
        <v>912</v>
      </c>
      <c r="D2453" s="74" t="s">
        <v>913</v>
      </c>
      <c r="E2453" s="186" t="s">
        <v>5743</v>
      </c>
      <c r="F2453" s="405">
        <v>0.03</v>
      </c>
      <c r="G2453" s="405">
        <v>0.06</v>
      </c>
      <c r="H2453" s="190" t="s">
        <v>1398</v>
      </c>
      <c r="I2453" s="138" t="s">
        <v>1512</v>
      </c>
      <c r="J2453" s="379"/>
    </row>
    <row r="2454" spans="1:10" ht="15" customHeight="1" x14ac:dyDescent="0.25">
      <c r="A2454" s="430">
        <v>770</v>
      </c>
      <c r="B2454" s="26" t="s">
        <v>9027</v>
      </c>
      <c r="C2454" s="74" t="s">
        <v>843</v>
      </c>
      <c r="D2454" s="74" t="s">
        <v>913</v>
      </c>
      <c r="E2454" s="186" t="s">
        <v>5743</v>
      </c>
      <c r="F2454" s="405">
        <v>1.43</v>
      </c>
      <c r="G2454" s="405">
        <v>2.86</v>
      </c>
      <c r="H2454" s="190" t="s">
        <v>45</v>
      </c>
      <c r="I2454" s="74" t="s">
        <v>1410</v>
      </c>
      <c r="J2454" s="379"/>
    </row>
    <row r="2455" spans="1:10" ht="30" customHeight="1" x14ac:dyDescent="0.25">
      <c r="A2455" s="430">
        <v>771</v>
      </c>
      <c r="B2455" s="26" t="s">
        <v>9028</v>
      </c>
      <c r="C2455" s="74" t="s">
        <v>787</v>
      </c>
      <c r="D2455" s="74" t="s">
        <v>913</v>
      </c>
      <c r="E2455" s="186" t="s">
        <v>5743</v>
      </c>
      <c r="F2455" s="405">
        <v>1.25</v>
      </c>
      <c r="G2455" s="405">
        <v>2.5</v>
      </c>
      <c r="H2455" s="190" t="s">
        <v>1398</v>
      </c>
      <c r="I2455" s="138" t="s">
        <v>1512</v>
      </c>
      <c r="J2455" s="379"/>
    </row>
    <row r="2456" spans="1:10" ht="30" customHeight="1" x14ac:dyDescent="0.25">
      <c r="A2456" s="375">
        <v>772</v>
      </c>
      <c r="B2456" s="26" t="s">
        <v>9029</v>
      </c>
      <c r="C2456" s="74" t="s">
        <v>912</v>
      </c>
      <c r="D2456" s="74" t="s">
        <v>913</v>
      </c>
      <c r="E2456" s="186" t="s">
        <v>5743</v>
      </c>
      <c r="F2456" s="405">
        <v>1.1299999999999999</v>
      </c>
      <c r="G2456" s="405">
        <v>2.2599999999999998</v>
      </c>
      <c r="H2456" s="331" t="s">
        <v>45</v>
      </c>
      <c r="I2456" s="74" t="s">
        <v>74</v>
      </c>
      <c r="J2456" s="379"/>
    </row>
    <row r="2457" spans="1:10" ht="30" customHeight="1" x14ac:dyDescent="0.25">
      <c r="A2457" s="430">
        <v>773</v>
      </c>
      <c r="B2457" s="26" t="s">
        <v>9030</v>
      </c>
      <c r="C2457" s="74" t="s">
        <v>912</v>
      </c>
      <c r="D2457" s="74" t="s">
        <v>913</v>
      </c>
      <c r="E2457" s="186" t="s">
        <v>5743</v>
      </c>
      <c r="F2457" s="405">
        <v>3.1</v>
      </c>
      <c r="G2457" s="405">
        <v>6.2</v>
      </c>
      <c r="H2457" s="331" t="s">
        <v>45</v>
      </c>
      <c r="I2457" s="74" t="s">
        <v>74</v>
      </c>
      <c r="J2457" s="436" t="s">
        <v>9031</v>
      </c>
    </row>
    <row r="2458" spans="1:10" ht="30" customHeight="1" x14ac:dyDescent="0.25">
      <c r="A2458" s="430">
        <v>774</v>
      </c>
      <c r="B2458" s="26" t="s">
        <v>9032</v>
      </c>
      <c r="C2458" s="74" t="s">
        <v>843</v>
      </c>
      <c r="D2458" s="74" t="s">
        <v>913</v>
      </c>
      <c r="E2458" s="186" t="s">
        <v>5743</v>
      </c>
      <c r="F2458" s="405">
        <v>0.185</v>
      </c>
      <c r="G2458" s="405">
        <v>0.37</v>
      </c>
      <c r="H2458" s="331" t="s">
        <v>45</v>
      </c>
      <c r="I2458" s="74" t="s">
        <v>74</v>
      </c>
      <c r="J2458" s="379"/>
    </row>
    <row r="2459" spans="1:10" ht="15" customHeight="1" x14ac:dyDescent="0.25">
      <c r="A2459" s="375">
        <v>775</v>
      </c>
      <c r="B2459" s="26" t="s">
        <v>4415</v>
      </c>
      <c r="C2459" s="74" t="s">
        <v>912</v>
      </c>
      <c r="D2459" s="74" t="s">
        <v>913</v>
      </c>
      <c r="E2459" s="186" t="s">
        <v>5743</v>
      </c>
      <c r="F2459" s="405">
        <v>0.45500000000000002</v>
      </c>
      <c r="G2459" s="405">
        <v>0.91</v>
      </c>
      <c r="H2459" s="190" t="s">
        <v>1398</v>
      </c>
      <c r="I2459" s="138" t="s">
        <v>1512</v>
      </c>
      <c r="J2459" s="379"/>
    </row>
    <row r="2460" spans="1:10" ht="30" customHeight="1" x14ac:dyDescent="0.25">
      <c r="A2460" s="430">
        <v>776</v>
      </c>
      <c r="B2460" s="26" t="s">
        <v>9033</v>
      </c>
      <c r="C2460" s="74" t="s">
        <v>843</v>
      </c>
      <c r="D2460" s="74" t="s">
        <v>913</v>
      </c>
      <c r="E2460" s="186" t="s">
        <v>5743</v>
      </c>
      <c r="F2460" s="405">
        <v>0.19</v>
      </c>
      <c r="G2460" s="405">
        <v>0.38</v>
      </c>
      <c r="H2460" s="190" t="s">
        <v>1398</v>
      </c>
      <c r="I2460" s="138" t="s">
        <v>1406</v>
      </c>
      <c r="J2460" s="379"/>
    </row>
    <row r="2461" spans="1:10" ht="30" customHeight="1" x14ac:dyDescent="0.25">
      <c r="A2461" s="430">
        <v>777</v>
      </c>
      <c r="B2461" s="26" t="s">
        <v>9034</v>
      </c>
      <c r="C2461" s="74" t="s">
        <v>843</v>
      </c>
      <c r="D2461" s="74" t="s">
        <v>913</v>
      </c>
      <c r="E2461" s="186" t="s">
        <v>5743</v>
      </c>
      <c r="F2461" s="405">
        <v>0.63</v>
      </c>
      <c r="G2461" s="405">
        <v>1.26</v>
      </c>
      <c r="H2461" s="190" t="s">
        <v>1398</v>
      </c>
      <c r="I2461" s="138" t="s">
        <v>1406</v>
      </c>
      <c r="J2461" s="379"/>
    </row>
    <row r="2462" spans="1:10" ht="15" customHeight="1" x14ac:dyDescent="0.25">
      <c r="A2462" s="375">
        <v>778</v>
      </c>
      <c r="B2462" s="26" t="s">
        <v>9035</v>
      </c>
      <c r="C2462" s="74" t="s">
        <v>787</v>
      </c>
      <c r="D2462" s="74" t="s">
        <v>913</v>
      </c>
      <c r="E2462" s="186" t="s">
        <v>5743</v>
      </c>
      <c r="F2462" s="405">
        <v>0.27500000000000002</v>
      </c>
      <c r="G2462" s="405">
        <v>0.55000000000000004</v>
      </c>
      <c r="H2462" s="190" t="s">
        <v>1398</v>
      </c>
      <c r="I2462" s="138" t="s">
        <v>1512</v>
      </c>
      <c r="J2462" s="379"/>
    </row>
    <row r="2463" spans="1:10" ht="15" customHeight="1" x14ac:dyDescent="0.25">
      <c r="A2463" s="430">
        <v>779</v>
      </c>
      <c r="B2463" s="26" t="s">
        <v>9036</v>
      </c>
      <c r="C2463" s="74" t="s">
        <v>787</v>
      </c>
      <c r="D2463" s="74" t="s">
        <v>913</v>
      </c>
      <c r="E2463" s="186" t="s">
        <v>5743</v>
      </c>
      <c r="F2463" s="405">
        <v>0.3</v>
      </c>
      <c r="G2463" s="405">
        <v>0.6</v>
      </c>
      <c r="H2463" s="190" t="s">
        <v>1398</v>
      </c>
      <c r="I2463" s="74" t="s">
        <v>1471</v>
      </c>
      <c r="J2463" s="379"/>
    </row>
    <row r="2464" spans="1:10" ht="30" customHeight="1" x14ac:dyDescent="0.25">
      <c r="A2464" s="430">
        <v>780</v>
      </c>
      <c r="B2464" s="26" t="s">
        <v>9037</v>
      </c>
      <c r="C2464" s="74" t="s">
        <v>912</v>
      </c>
      <c r="D2464" s="74" t="s">
        <v>913</v>
      </c>
      <c r="E2464" s="186" t="s">
        <v>5743</v>
      </c>
      <c r="F2464" s="405">
        <v>0.39</v>
      </c>
      <c r="G2464" s="405">
        <v>0.78</v>
      </c>
      <c r="H2464" s="190" t="s">
        <v>1398</v>
      </c>
      <c r="I2464" s="74" t="s">
        <v>1449</v>
      </c>
      <c r="J2464" s="379"/>
    </row>
    <row r="2465" spans="1:10" ht="15" customHeight="1" x14ac:dyDescent="0.25">
      <c r="A2465" s="375">
        <v>781</v>
      </c>
      <c r="B2465" s="26" t="s">
        <v>9038</v>
      </c>
      <c r="C2465" s="74" t="s">
        <v>912</v>
      </c>
      <c r="D2465" s="74" t="s">
        <v>913</v>
      </c>
      <c r="E2465" s="186" t="s">
        <v>5743</v>
      </c>
      <c r="F2465" s="405">
        <v>1.4</v>
      </c>
      <c r="G2465" s="405">
        <v>2.8</v>
      </c>
      <c r="H2465" s="190" t="s">
        <v>45</v>
      </c>
      <c r="I2465" s="74" t="s">
        <v>6712</v>
      </c>
      <c r="J2465" s="379"/>
    </row>
    <row r="2466" spans="1:10" ht="15" customHeight="1" x14ac:dyDescent="0.25">
      <c r="A2466" s="430">
        <v>782</v>
      </c>
      <c r="B2466" s="26" t="s">
        <v>972</v>
      </c>
      <c r="C2466" s="74" t="s">
        <v>912</v>
      </c>
      <c r="D2466" s="74" t="s">
        <v>913</v>
      </c>
      <c r="E2466" s="186" t="s">
        <v>5743</v>
      </c>
      <c r="F2466" s="405">
        <v>0.11</v>
      </c>
      <c r="G2466" s="405">
        <v>0.22</v>
      </c>
      <c r="H2466" s="190" t="s">
        <v>1398</v>
      </c>
      <c r="I2466" s="138" t="s">
        <v>1512</v>
      </c>
      <c r="J2466" s="379"/>
    </row>
    <row r="2467" spans="1:10" ht="15" customHeight="1" x14ac:dyDescent="0.25">
      <c r="A2467" s="430">
        <v>783</v>
      </c>
      <c r="B2467" s="26" t="s">
        <v>9039</v>
      </c>
      <c r="C2467" s="74" t="s">
        <v>912</v>
      </c>
      <c r="D2467" s="74" t="s">
        <v>913</v>
      </c>
      <c r="E2467" s="186" t="s">
        <v>5743</v>
      </c>
      <c r="F2467" s="405">
        <v>0.13</v>
      </c>
      <c r="G2467" s="405">
        <v>0.26</v>
      </c>
      <c r="H2467" s="190" t="s">
        <v>1398</v>
      </c>
      <c r="I2467" s="138" t="s">
        <v>1512</v>
      </c>
      <c r="J2467" s="379"/>
    </row>
    <row r="2468" spans="1:10" ht="15" customHeight="1" x14ac:dyDescent="0.25">
      <c r="A2468" s="375">
        <v>784</v>
      </c>
      <c r="B2468" s="26" t="s">
        <v>974</v>
      </c>
      <c r="C2468" s="74" t="s">
        <v>912</v>
      </c>
      <c r="D2468" s="74" t="s">
        <v>913</v>
      </c>
      <c r="E2468" s="186" t="s">
        <v>5743</v>
      </c>
      <c r="F2468" s="405">
        <v>0.6</v>
      </c>
      <c r="G2468" s="405">
        <v>1.2</v>
      </c>
      <c r="H2468" s="190" t="s">
        <v>1398</v>
      </c>
      <c r="I2468" s="138" t="s">
        <v>1512</v>
      </c>
      <c r="J2468" s="379"/>
    </row>
    <row r="2469" spans="1:10" ht="45" customHeight="1" x14ac:dyDescent="0.25">
      <c r="A2469" s="430">
        <v>785</v>
      </c>
      <c r="B2469" s="26" t="s">
        <v>9040</v>
      </c>
      <c r="C2469" s="74" t="s">
        <v>912</v>
      </c>
      <c r="D2469" s="74" t="s">
        <v>913</v>
      </c>
      <c r="E2469" s="186" t="s">
        <v>5743</v>
      </c>
      <c r="F2469" s="405">
        <v>0.32</v>
      </c>
      <c r="G2469" s="405">
        <v>0.64</v>
      </c>
      <c r="H2469" s="190" t="s">
        <v>1398</v>
      </c>
      <c r="I2469" s="74" t="s">
        <v>1471</v>
      </c>
      <c r="J2469" s="379"/>
    </row>
    <row r="2470" spans="1:10" ht="15" customHeight="1" x14ac:dyDescent="0.25">
      <c r="A2470" s="430">
        <v>786</v>
      </c>
      <c r="B2470" s="26" t="s">
        <v>976</v>
      </c>
      <c r="C2470" s="74" t="s">
        <v>787</v>
      </c>
      <c r="D2470" s="74" t="s">
        <v>913</v>
      </c>
      <c r="E2470" s="186" t="s">
        <v>5743</v>
      </c>
      <c r="F2470" s="405">
        <v>0.5</v>
      </c>
      <c r="G2470" s="405">
        <v>1</v>
      </c>
      <c r="H2470" s="190" t="s">
        <v>1398</v>
      </c>
      <c r="I2470" s="138" t="s">
        <v>1406</v>
      </c>
      <c r="J2470" s="379"/>
    </row>
    <row r="2471" spans="1:10" ht="30" customHeight="1" x14ac:dyDescent="0.25">
      <c r="A2471" s="375">
        <v>787</v>
      </c>
      <c r="B2471" s="328" t="s">
        <v>9041</v>
      </c>
      <c r="C2471" s="74" t="s">
        <v>793</v>
      </c>
      <c r="D2471" s="112" t="s">
        <v>913</v>
      </c>
      <c r="E2471" s="433" t="s">
        <v>5743</v>
      </c>
      <c r="F2471" s="423">
        <v>0.23</v>
      </c>
      <c r="G2471" s="423">
        <v>0.46</v>
      </c>
      <c r="H2471" s="325" t="s">
        <v>1398</v>
      </c>
      <c r="I2471" s="182" t="s">
        <v>1512</v>
      </c>
      <c r="J2471" s="435"/>
    </row>
    <row r="2472" spans="1:10" ht="30" customHeight="1" x14ac:dyDescent="0.25">
      <c r="A2472" s="430">
        <v>788</v>
      </c>
      <c r="B2472" s="26" t="s">
        <v>9042</v>
      </c>
      <c r="C2472" s="74" t="s">
        <v>912</v>
      </c>
      <c r="D2472" s="74" t="s">
        <v>913</v>
      </c>
      <c r="E2472" s="186" t="s">
        <v>5743</v>
      </c>
      <c r="F2472" s="405">
        <v>0.15</v>
      </c>
      <c r="G2472" s="405">
        <v>0.3</v>
      </c>
      <c r="H2472" s="190" t="s">
        <v>1398</v>
      </c>
      <c r="I2472" s="74" t="s">
        <v>1471</v>
      </c>
      <c r="J2472" s="379"/>
    </row>
    <row r="2473" spans="1:10" ht="15" customHeight="1" x14ac:dyDescent="0.25">
      <c r="A2473" s="430">
        <v>789</v>
      </c>
      <c r="B2473" s="26" t="s">
        <v>9043</v>
      </c>
      <c r="C2473" s="74" t="s">
        <v>843</v>
      </c>
      <c r="D2473" s="74" t="s">
        <v>913</v>
      </c>
      <c r="E2473" s="186" t="s">
        <v>5743</v>
      </c>
      <c r="F2473" s="405">
        <v>0.2</v>
      </c>
      <c r="G2473" s="405">
        <v>0.4</v>
      </c>
      <c r="H2473" s="190" t="s">
        <v>1398</v>
      </c>
      <c r="I2473" s="138" t="s">
        <v>1406</v>
      </c>
      <c r="J2473" s="379"/>
    </row>
    <row r="2474" spans="1:10" ht="15" customHeight="1" x14ac:dyDescent="0.25">
      <c r="A2474" s="375">
        <v>790</v>
      </c>
      <c r="B2474" s="26" t="s">
        <v>9044</v>
      </c>
      <c r="C2474" s="74" t="s">
        <v>787</v>
      </c>
      <c r="D2474" s="74" t="s">
        <v>913</v>
      </c>
      <c r="E2474" s="186" t="s">
        <v>5743</v>
      </c>
      <c r="F2474" s="405">
        <v>0.19</v>
      </c>
      <c r="G2474" s="405">
        <v>0.38</v>
      </c>
      <c r="H2474" s="190" t="s">
        <v>1398</v>
      </c>
      <c r="I2474" s="138" t="s">
        <v>1512</v>
      </c>
      <c r="J2474" s="379"/>
    </row>
    <row r="2475" spans="1:10" ht="15" customHeight="1" x14ac:dyDescent="0.25">
      <c r="A2475" s="430">
        <v>791</v>
      </c>
      <c r="B2475" s="26" t="s">
        <v>9045</v>
      </c>
      <c r="C2475" s="74" t="s">
        <v>843</v>
      </c>
      <c r="D2475" s="74" t="s">
        <v>913</v>
      </c>
      <c r="E2475" s="186" t="s">
        <v>5743</v>
      </c>
      <c r="F2475" s="405">
        <v>0.44</v>
      </c>
      <c r="G2475" s="405">
        <v>0.88</v>
      </c>
      <c r="H2475" s="331" t="s">
        <v>45</v>
      </c>
      <c r="I2475" s="74" t="s">
        <v>6712</v>
      </c>
      <c r="J2475" s="379"/>
    </row>
    <row r="2476" spans="1:10" ht="15" customHeight="1" x14ac:dyDescent="0.25">
      <c r="A2476" s="430">
        <v>792</v>
      </c>
      <c r="B2476" s="376" t="s">
        <v>9046</v>
      </c>
      <c r="C2476" s="74" t="s">
        <v>793</v>
      </c>
      <c r="D2476" s="112" t="s">
        <v>913</v>
      </c>
      <c r="E2476" s="433" t="s">
        <v>5743</v>
      </c>
      <c r="F2476" s="423">
        <v>0.7</v>
      </c>
      <c r="G2476" s="423">
        <v>1.4</v>
      </c>
      <c r="H2476" s="325" t="s">
        <v>1398</v>
      </c>
      <c r="I2476" s="182" t="s">
        <v>1512</v>
      </c>
      <c r="J2476" s="435"/>
    </row>
    <row r="2477" spans="1:10" ht="15" customHeight="1" x14ac:dyDescent="0.25">
      <c r="A2477" s="375">
        <v>793</v>
      </c>
      <c r="B2477" s="26" t="s">
        <v>9047</v>
      </c>
      <c r="C2477" s="74" t="s">
        <v>912</v>
      </c>
      <c r="D2477" s="74" t="s">
        <v>913</v>
      </c>
      <c r="E2477" s="186" t="s">
        <v>5743</v>
      </c>
      <c r="F2477" s="405">
        <v>1.4</v>
      </c>
      <c r="G2477" s="405">
        <v>2.8</v>
      </c>
      <c r="H2477" s="331" t="s">
        <v>45</v>
      </c>
      <c r="I2477" s="74" t="s">
        <v>6712</v>
      </c>
      <c r="J2477" s="379"/>
    </row>
    <row r="2478" spans="1:10" ht="15" customHeight="1" x14ac:dyDescent="0.25">
      <c r="A2478" s="430">
        <v>794</v>
      </c>
      <c r="B2478" s="26" t="s">
        <v>984</v>
      </c>
      <c r="C2478" s="74" t="s">
        <v>912</v>
      </c>
      <c r="D2478" s="74" t="s">
        <v>913</v>
      </c>
      <c r="E2478" s="186" t="s">
        <v>5743</v>
      </c>
      <c r="F2478" s="405">
        <v>0.3</v>
      </c>
      <c r="G2478" s="405">
        <v>0.6</v>
      </c>
      <c r="H2478" s="190" t="s">
        <v>1398</v>
      </c>
      <c r="I2478" s="138" t="s">
        <v>1512</v>
      </c>
      <c r="J2478" s="379"/>
    </row>
    <row r="2479" spans="1:10" ht="15" customHeight="1" x14ac:dyDescent="0.25">
      <c r="A2479" s="430">
        <v>795</v>
      </c>
      <c r="B2479" s="26" t="s">
        <v>9048</v>
      </c>
      <c r="C2479" s="74" t="s">
        <v>787</v>
      </c>
      <c r="D2479" s="74" t="s">
        <v>913</v>
      </c>
      <c r="E2479" s="186" t="s">
        <v>5743</v>
      </c>
      <c r="F2479" s="405">
        <v>0.25</v>
      </c>
      <c r="G2479" s="405">
        <v>0.5</v>
      </c>
      <c r="H2479" s="190" t="s">
        <v>1398</v>
      </c>
      <c r="I2479" s="138" t="s">
        <v>1512</v>
      </c>
      <c r="J2479" s="379"/>
    </row>
    <row r="2480" spans="1:10" ht="15" customHeight="1" x14ac:dyDescent="0.25">
      <c r="A2480" s="375">
        <v>796</v>
      </c>
      <c r="B2480" s="26" t="s">
        <v>9049</v>
      </c>
      <c r="C2480" s="74" t="s">
        <v>787</v>
      </c>
      <c r="D2480" s="74" t="s">
        <v>913</v>
      </c>
      <c r="E2480" s="186" t="s">
        <v>5743</v>
      </c>
      <c r="F2480" s="405">
        <v>0.45</v>
      </c>
      <c r="G2480" s="405">
        <v>0.9</v>
      </c>
      <c r="H2480" s="190" t="s">
        <v>1398</v>
      </c>
      <c r="I2480" s="138" t="s">
        <v>1406</v>
      </c>
      <c r="J2480" s="379"/>
    </row>
    <row r="2481" spans="1:10" ht="15" customHeight="1" x14ac:dyDescent="0.25">
      <c r="A2481" s="430">
        <v>797</v>
      </c>
      <c r="B2481" s="26" t="s">
        <v>9050</v>
      </c>
      <c r="C2481" s="74" t="s">
        <v>843</v>
      </c>
      <c r="D2481" s="74" t="s">
        <v>913</v>
      </c>
      <c r="E2481" s="186" t="s">
        <v>5743</v>
      </c>
      <c r="F2481" s="405">
        <v>0.15</v>
      </c>
      <c r="G2481" s="405">
        <v>0.3</v>
      </c>
      <c r="H2481" s="190" t="s">
        <v>1398</v>
      </c>
      <c r="I2481" s="74" t="s">
        <v>1471</v>
      </c>
      <c r="J2481" s="379"/>
    </row>
    <row r="2482" spans="1:10" ht="15" customHeight="1" x14ac:dyDescent="0.25">
      <c r="A2482" s="430">
        <v>798</v>
      </c>
      <c r="B2482" s="26" t="s">
        <v>987</v>
      </c>
      <c r="C2482" s="74" t="s">
        <v>787</v>
      </c>
      <c r="D2482" s="74" t="s">
        <v>913</v>
      </c>
      <c r="E2482" s="186" t="s">
        <v>5743</v>
      </c>
      <c r="F2482" s="405">
        <v>0.35</v>
      </c>
      <c r="G2482" s="405">
        <v>0.7</v>
      </c>
      <c r="H2482" s="190" t="s">
        <v>1398</v>
      </c>
      <c r="I2482" s="138" t="s">
        <v>1512</v>
      </c>
      <c r="J2482" s="379"/>
    </row>
    <row r="2483" spans="1:10" ht="15" customHeight="1" x14ac:dyDescent="0.25">
      <c r="A2483" s="375">
        <v>799</v>
      </c>
      <c r="B2483" s="26" t="s">
        <v>9051</v>
      </c>
      <c r="C2483" s="74" t="s">
        <v>793</v>
      </c>
      <c r="D2483" s="74" t="s">
        <v>913</v>
      </c>
      <c r="E2483" s="186" t="s">
        <v>5743</v>
      </c>
      <c r="F2483" s="405">
        <v>0.25</v>
      </c>
      <c r="G2483" s="405">
        <v>0.5</v>
      </c>
      <c r="H2483" s="190" t="s">
        <v>1398</v>
      </c>
      <c r="I2483" s="138" t="s">
        <v>1512</v>
      </c>
      <c r="J2483" s="379"/>
    </row>
    <row r="2484" spans="1:10" ht="30" customHeight="1" x14ac:dyDescent="0.25">
      <c r="A2484" s="430">
        <v>800</v>
      </c>
      <c r="B2484" s="26" t="s">
        <v>9052</v>
      </c>
      <c r="C2484" s="74" t="s">
        <v>787</v>
      </c>
      <c r="D2484" s="74" t="s">
        <v>913</v>
      </c>
      <c r="E2484" s="186" t="s">
        <v>5743</v>
      </c>
      <c r="F2484" s="405">
        <v>1.48</v>
      </c>
      <c r="G2484" s="405">
        <v>2.96</v>
      </c>
      <c r="H2484" s="190" t="s">
        <v>1398</v>
      </c>
      <c r="I2484" s="138" t="s">
        <v>1406</v>
      </c>
      <c r="J2484" s="379"/>
    </row>
    <row r="2485" spans="1:10" ht="30" customHeight="1" x14ac:dyDescent="0.25">
      <c r="A2485" s="430">
        <v>801</v>
      </c>
      <c r="B2485" s="26" t="s">
        <v>9053</v>
      </c>
      <c r="C2485" s="74" t="s">
        <v>787</v>
      </c>
      <c r="D2485" s="74" t="s">
        <v>913</v>
      </c>
      <c r="E2485" s="186" t="s">
        <v>5743</v>
      </c>
      <c r="F2485" s="405">
        <v>0.65</v>
      </c>
      <c r="G2485" s="405">
        <v>1.3</v>
      </c>
      <c r="H2485" s="190" t="s">
        <v>1398</v>
      </c>
      <c r="I2485" s="138" t="s">
        <v>1512</v>
      </c>
      <c r="J2485" s="379"/>
    </row>
    <row r="2486" spans="1:10" ht="15" customHeight="1" x14ac:dyDescent="0.25">
      <c r="A2486" s="375">
        <v>802</v>
      </c>
      <c r="B2486" s="26" t="s">
        <v>9054</v>
      </c>
      <c r="C2486" s="74" t="s">
        <v>787</v>
      </c>
      <c r="D2486" s="74" t="s">
        <v>913</v>
      </c>
      <c r="E2486" s="186" t="s">
        <v>5743</v>
      </c>
      <c r="F2486" s="405">
        <v>0.18</v>
      </c>
      <c r="G2486" s="405">
        <v>0.36</v>
      </c>
      <c r="H2486" s="190" t="s">
        <v>1398</v>
      </c>
      <c r="I2486" s="138" t="s">
        <v>1512</v>
      </c>
      <c r="J2486" s="379"/>
    </row>
    <row r="2487" spans="1:10" ht="15" customHeight="1" x14ac:dyDescent="0.25">
      <c r="A2487" s="430">
        <v>803</v>
      </c>
      <c r="B2487" s="26" t="s">
        <v>990</v>
      </c>
      <c r="C2487" s="74" t="s">
        <v>843</v>
      </c>
      <c r="D2487" s="74" t="s">
        <v>913</v>
      </c>
      <c r="E2487" s="186" t="s">
        <v>5743</v>
      </c>
      <c r="F2487" s="405">
        <v>0.8</v>
      </c>
      <c r="G2487" s="405">
        <v>1.6</v>
      </c>
      <c r="H2487" s="190" t="s">
        <v>1398</v>
      </c>
      <c r="I2487" s="138" t="s">
        <v>1406</v>
      </c>
      <c r="J2487" s="379"/>
    </row>
    <row r="2488" spans="1:10" ht="30" customHeight="1" x14ac:dyDescent="0.25">
      <c r="A2488" s="430">
        <v>804</v>
      </c>
      <c r="B2488" s="26" t="s">
        <v>9055</v>
      </c>
      <c r="C2488" s="74" t="s">
        <v>843</v>
      </c>
      <c r="D2488" s="74" t="s">
        <v>913</v>
      </c>
      <c r="E2488" s="186" t="s">
        <v>5743</v>
      </c>
      <c r="F2488" s="405">
        <v>0.75</v>
      </c>
      <c r="G2488" s="405">
        <v>1.5</v>
      </c>
      <c r="H2488" s="190" t="s">
        <v>1398</v>
      </c>
      <c r="I2488" s="74" t="s">
        <v>1471</v>
      </c>
      <c r="J2488" s="379"/>
    </row>
    <row r="2489" spans="1:10" ht="15" customHeight="1" x14ac:dyDescent="0.25">
      <c r="A2489" s="375">
        <v>805</v>
      </c>
      <c r="B2489" s="26" t="s">
        <v>9056</v>
      </c>
      <c r="C2489" s="74" t="s">
        <v>473</v>
      </c>
      <c r="D2489" s="74" t="s">
        <v>913</v>
      </c>
      <c r="E2489" s="186"/>
      <c r="F2489" s="405">
        <v>1.1499999999999999</v>
      </c>
      <c r="G2489" s="405">
        <v>2.2999999999999998</v>
      </c>
      <c r="H2489" s="331">
        <v>0</v>
      </c>
      <c r="I2489" s="74">
        <v>0</v>
      </c>
      <c r="J2489" s="379"/>
    </row>
    <row r="2490" spans="1:10" ht="15" customHeight="1" x14ac:dyDescent="0.25">
      <c r="A2490" s="430">
        <v>806</v>
      </c>
      <c r="B2490" s="26" t="s">
        <v>991</v>
      </c>
      <c r="C2490" s="74" t="s">
        <v>843</v>
      </c>
      <c r="D2490" s="74" t="s">
        <v>913</v>
      </c>
      <c r="E2490" s="186" t="s">
        <v>5743</v>
      </c>
      <c r="F2490" s="405">
        <v>0.8</v>
      </c>
      <c r="G2490" s="405">
        <v>1.6</v>
      </c>
      <c r="H2490" s="331" t="s">
        <v>45</v>
      </c>
      <c r="I2490" s="74" t="s">
        <v>6712</v>
      </c>
      <c r="J2490" s="379"/>
    </row>
    <row r="2491" spans="1:10" ht="30" customHeight="1" x14ac:dyDescent="0.25">
      <c r="A2491" s="430">
        <v>807</v>
      </c>
      <c r="B2491" s="26" t="s">
        <v>9057</v>
      </c>
      <c r="C2491" s="74" t="s">
        <v>793</v>
      </c>
      <c r="D2491" s="74" t="s">
        <v>913</v>
      </c>
      <c r="E2491" s="186" t="s">
        <v>5743</v>
      </c>
      <c r="F2491" s="405">
        <v>0.4</v>
      </c>
      <c r="G2491" s="405">
        <v>0.8</v>
      </c>
      <c r="H2491" s="190" t="s">
        <v>1398</v>
      </c>
      <c r="I2491" s="138" t="s">
        <v>1406</v>
      </c>
      <c r="J2491" s="379"/>
    </row>
    <row r="2492" spans="1:10" ht="30" customHeight="1" x14ac:dyDescent="0.25">
      <c r="A2492" s="375">
        <v>808</v>
      </c>
      <c r="B2492" s="26" t="s">
        <v>9058</v>
      </c>
      <c r="C2492" s="74" t="s">
        <v>793</v>
      </c>
      <c r="D2492" s="74" t="s">
        <v>913</v>
      </c>
      <c r="E2492" s="186" t="s">
        <v>5743</v>
      </c>
      <c r="F2492" s="405">
        <v>2.1</v>
      </c>
      <c r="G2492" s="405">
        <v>4.2</v>
      </c>
      <c r="H2492" s="190" t="s">
        <v>1398</v>
      </c>
      <c r="I2492" s="138" t="s">
        <v>1406</v>
      </c>
      <c r="J2492" s="379"/>
    </row>
    <row r="2493" spans="1:10" ht="15" customHeight="1" x14ac:dyDescent="0.25">
      <c r="A2493" s="430">
        <v>809</v>
      </c>
      <c r="B2493" s="26" t="s">
        <v>9059</v>
      </c>
      <c r="C2493" s="74" t="s">
        <v>912</v>
      </c>
      <c r="D2493" s="74" t="s">
        <v>913</v>
      </c>
      <c r="E2493" s="186" t="s">
        <v>5743</v>
      </c>
      <c r="F2493" s="405">
        <v>0.4</v>
      </c>
      <c r="G2493" s="405">
        <v>0.8</v>
      </c>
      <c r="H2493" s="190" t="s">
        <v>1398</v>
      </c>
      <c r="I2493" s="138" t="s">
        <v>1512</v>
      </c>
      <c r="J2493" s="379"/>
    </row>
    <row r="2494" spans="1:10" ht="45" customHeight="1" x14ac:dyDescent="0.25">
      <c r="A2494" s="430">
        <v>810</v>
      </c>
      <c r="B2494" s="26" t="s">
        <v>9060</v>
      </c>
      <c r="C2494" s="74" t="s">
        <v>843</v>
      </c>
      <c r="D2494" s="74" t="s">
        <v>913</v>
      </c>
      <c r="E2494" s="186" t="s">
        <v>5743</v>
      </c>
      <c r="F2494" s="405">
        <v>0.82</v>
      </c>
      <c r="G2494" s="405">
        <v>1.64</v>
      </c>
      <c r="H2494" s="190" t="s">
        <v>1398</v>
      </c>
      <c r="I2494" s="74" t="s">
        <v>1471</v>
      </c>
      <c r="J2494" s="379"/>
    </row>
    <row r="2495" spans="1:10" ht="15" customHeight="1" x14ac:dyDescent="0.25">
      <c r="A2495" s="375">
        <v>811</v>
      </c>
      <c r="B2495" s="26" t="s">
        <v>9061</v>
      </c>
      <c r="C2495" s="74" t="s">
        <v>843</v>
      </c>
      <c r="D2495" s="74" t="s">
        <v>913</v>
      </c>
      <c r="E2495" s="186" t="s">
        <v>5743</v>
      </c>
      <c r="F2495" s="405">
        <v>0.68</v>
      </c>
      <c r="G2495" s="405">
        <v>1.36</v>
      </c>
      <c r="H2495" s="190" t="s">
        <v>1398</v>
      </c>
      <c r="I2495" s="74" t="s">
        <v>1471</v>
      </c>
      <c r="J2495" s="379"/>
    </row>
    <row r="2496" spans="1:10" ht="15" customHeight="1" x14ac:dyDescent="0.25">
      <c r="A2496" s="430">
        <v>812</v>
      </c>
      <c r="B2496" s="26" t="s">
        <v>9062</v>
      </c>
      <c r="C2496" s="74" t="s">
        <v>843</v>
      </c>
      <c r="D2496" s="74" t="s">
        <v>913</v>
      </c>
      <c r="E2496" s="186" t="s">
        <v>5743</v>
      </c>
      <c r="F2496" s="405">
        <v>0.35</v>
      </c>
      <c r="G2496" s="405">
        <v>0.7</v>
      </c>
      <c r="H2496" s="190" t="s">
        <v>1398</v>
      </c>
      <c r="I2496" s="74" t="s">
        <v>1471</v>
      </c>
      <c r="J2496" s="379"/>
    </row>
    <row r="2497" spans="1:10" ht="30" customHeight="1" x14ac:dyDescent="0.25">
      <c r="A2497" s="430">
        <v>813</v>
      </c>
      <c r="B2497" s="26" t="s">
        <v>9063</v>
      </c>
      <c r="C2497" s="74" t="s">
        <v>843</v>
      </c>
      <c r="D2497" s="74" t="s">
        <v>913</v>
      </c>
      <c r="E2497" s="186" t="s">
        <v>5743</v>
      </c>
      <c r="F2497" s="405">
        <v>0.35</v>
      </c>
      <c r="G2497" s="405">
        <v>0.7</v>
      </c>
      <c r="H2497" s="190" t="s">
        <v>1398</v>
      </c>
      <c r="I2497" s="74" t="s">
        <v>1471</v>
      </c>
      <c r="J2497" s="379"/>
    </row>
    <row r="2498" spans="1:10" ht="15" customHeight="1" x14ac:dyDescent="0.25">
      <c r="A2498" s="375">
        <v>814</v>
      </c>
      <c r="B2498" s="26" t="s">
        <v>9064</v>
      </c>
      <c r="C2498" s="74" t="s">
        <v>787</v>
      </c>
      <c r="D2498" s="74" t="s">
        <v>913</v>
      </c>
      <c r="E2498" s="186" t="s">
        <v>5743</v>
      </c>
      <c r="F2498" s="405">
        <v>0.09</v>
      </c>
      <c r="G2498" s="405">
        <v>0.18</v>
      </c>
      <c r="H2498" s="190" t="s">
        <v>1398</v>
      </c>
      <c r="I2498" s="138" t="s">
        <v>1512</v>
      </c>
      <c r="J2498" s="379"/>
    </row>
    <row r="2499" spans="1:10" ht="45" customHeight="1" x14ac:dyDescent="0.25">
      <c r="A2499" s="430">
        <v>815</v>
      </c>
      <c r="B2499" s="26" t="s">
        <v>9065</v>
      </c>
      <c r="C2499" s="74" t="s">
        <v>787</v>
      </c>
      <c r="D2499" s="74" t="s">
        <v>913</v>
      </c>
      <c r="E2499" s="186" t="s">
        <v>5743</v>
      </c>
      <c r="F2499" s="405">
        <v>0.56000000000000005</v>
      </c>
      <c r="G2499" s="405">
        <v>1.1200000000000001</v>
      </c>
      <c r="H2499" s="190" t="s">
        <v>1398</v>
      </c>
      <c r="I2499" s="138" t="s">
        <v>1512</v>
      </c>
      <c r="J2499" s="379"/>
    </row>
    <row r="2500" spans="1:10" ht="45" customHeight="1" x14ac:dyDescent="0.25">
      <c r="A2500" s="430">
        <v>816</v>
      </c>
      <c r="B2500" s="376" t="s">
        <v>9066</v>
      </c>
      <c r="C2500" s="74" t="s">
        <v>793</v>
      </c>
      <c r="D2500" s="112" t="s">
        <v>913</v>
      </c>
      <c r="E2500" s="433" t="s">
        <v>5743</v>
      </c>
      <c r="F2500" s="423">
        <v>1</v>
      </c>
      <c r="G2500" s="423">
        <v>2</v>
      </c>
      <c r="H2500" s="325" t="s">
        <v>1398</v>
      </c>
      <c r="I2500" s="182" t="s">
        <v>1512</v>
      </c>
      <c r="J2500" s="435"/>
    </row>
    <row r="2501" spans="1:10" ht="15" customHeight="1" x14ac:dyDescent="0.25">
      <c r="A2501" s="375">
        <v>817</v>
      </c>
      <c r="B2501" s="26" t="s">
        <v>996</v>
      </c>
      <c r="C2501" s="74" t="s">
        <v>997</v>
      </c>
      <c r="D2501" s="74" t="s">
        <v>998</v>
      </c>
      <c r="E2501" s="186" t="s">
        <v>5743</v>
      </c>
      <c r="F2501" s="405">
        <v>0.19</v>
      </c>
      <c r="G2501" s="405">
        <v>0.38</v>
      </c>
      <c r="H2501" s="190" t="s">
        <v>1398</v>
      </c>
      <c r="I2501" s="138" t="s">
        <v>1406</v>
      </c>
      <c r="J2501" s="379"/>
    </row>
    <row r="2502" spans="1:10" ht="15" customHeight="1" x14ac:dyDescent="0.25">
      <c r="A2502" s="430">
        <v>818</v>
      </c>
      <c r="B2502" s="26" t="s">
        <v>9067</v>
      </c>
      <c r="C2502" s="74" t="s">
        <v>997</v>
      </c>
      <c r="D2502" s="74" t="s">
        <v>998</v>
      </c>
      <c r="E2502" s="186" t="s">
        <v>5743</v>
      </c>
      <c r="F2502" s="405">
        <v>0.25</v>
      </c>
      <c r="G2502" s="405">
        <v>0.5</v>
      </c>
      <c r="H2502" s="331" t="s">
        <v>45</v>
      </c>
      <c r="I2502" s="74" t="s">
        <v>6746</v>
      </c>
      <c r="J2502" s="379"/>
    </row>
    <row r="2503" spans="1:10" ht="15" customHeight="1" x14ac:dyDescent="0.25">
      <c r="A2503" s="430">
        <v>819</v>
      </c>
      <c r="B2503" s="26" t="s">
        <v>1000</v>
      </c>
      <c r="C2503" s="74" t="s">
        <v>997</v>
      </c>
      <c r="D2503" s="74" t="s">
        <v>998</v>
      </c>
      <c r="E2503" s="186" t="s">
        <v>5743</v>
      </c>
      <c r="F2503" s="405">
        <v>0.3</v>
      </c>
      <c r="G2503" s="405">
        <v>0.6</v>
      </c>
      <c r="H2503" s="331" t="s">
        <v>45</v>
      </c>
      <c r="I2503" s="74" t="s">
        <v>6746</v>
      </c>
      <c r="J2503" s="379"/>
    </row>
    <row r="2504" spans="1:10" ht="15" customHeight="1" x14ac:dyDescent="0.25">
      <c r="A2504" s="375">
        <v>820</v>
      </c>
      <c r="B2504" s="26" t="s">
        <v>9068</v>
      </c>
      <c r="C2504" s="74" t="s">
        <v>997</v>
      </c>
      <c r="D2504" s="74" t="s">
        <v>998</v>
      </c>
      <c r="E2504" s="186" t="s">
        <v>5743</v>
      </c>
      <c r="F2504" s="405">
        <v>0.36</v>
      </c>
      <c r="G2504" s="405">
        <v>0.72</v>
      </c>
      <c r="H2504" s="331" t="s">
        <v>45</v>
      </c>
      <c r="I2504" s="74" t="s">
        <v>6746</v>
      </c>
      <c r="J2504" s="379"/>
    </row>
    <row r="2505" spans="1:10" ht="15" customHeight="1" x14ac:dyDescent="0.25">
      <c r="A2505" s="430">
        <v>821</v>
      </c>
      <c r="B2505" s="26" t="s">
        <v>1908</v>
      </c>
      <c r="C2505" s="74" t="s">
        <v>997</v>
      </c>
      <c r="D2505" s="74" t="s">
        <v>998</v>
      </c>
      <c r="E2505" s="186" t="s">
        <v>5743</v>
      </c>
      <c r="F2505" s="405">
        <v>0.2</v>
      </c>
      <c r="G2505" s="405">
        <v>0.4</v>
      </c>
      <c r="H2505" s="331" t="s">
        <v>45</v>
      </c>
      <c r="I2505" s="74" t="s">
        <v>6746</v>
      </c>
      <c r="J2505" s="379"/>
    </row>
    <row r="2506" spans="1:10" ht="15" customHeight="1" x14ac:dyDescent="0.25">
      <c r="A2506" s="430">
        <v>822</v>
      </c>
      <c r="B2506" s="26" t="s">
        <v>9069</v>
      </c>
      <c r="C2506" s="74" t="s">
        <v>997</v>
      </c>
      <c r="D2506" s="74" t="s">
        <v>998</v>
      </c>
      <c r="E2506" s="186" t="s">
        <v>5743</v>
      </c>
      <c r="F2506" s="405">
        <v>0.15</v>
      </c>
      <c r="G2506" s="405">
        <v>0.3</v>
      </c>
      <c r="H2506" s="190" t="s">
        <v>1398</v>
      </c>
      <c r="I2506" s="138" t="s">
        <v>1406</v>
      </c>
      <c r="J2506" s="379"/>
    </row>
    <row r="2507" spans="1:10" ht="15" customHeight="1" x14ac:dyDescent="0.25">
      <c r="A2507" s="375">
        <v>823</v>
      </c>
      <c r="B2507" s="26" t="s">
        <v>9070</v>
      </c>
      <c r="C2507" s="74" t="s">
        <v>997</v>
      </c>
      <c r="D2507" s="74" t="s">
        <v>998</v>
      </c>
      <c r="E2507" s="186" t="s">
        <v>5743</v>
      </c>
      <c r="F2507" s="405">
        <v>0.24</v>
      </c>
      <c r="G2507" s="405">
        <v>0.48</v>
      </c>
      <c r="H2507" s="331" t="s">
        <v>45</v>
      </c>
      <c r="I2507" s="74" t="s">
        <v>6746</v>
      </c>
      <c r="J2507" s="379"/>
    </row>
    <row r="2508" spans="1:10" ht="15" customHeight="1" x14ac:dyDescent="0.25">
      <c r="A2508" s="430">
        <v>824</v>
      </c>
      <c r="B2508" s="26" t="s">
        <v>1003</v>
      </c>
      <c r="C2508" s="74" t="s">
        <v>793</v>
      </c>
      <c r="D2508" s="74" t="s">
        <v>998</v>
      </c>
      <c r="E2508" s="186" t="s">
        <v>5743</v>
      </c>
      <c r="F2508" s="405">
        <v>0.65</v>
      </c>
      <c r="G2508" s="405">
        <v>1.3</v>
      </c>
      <c r="H2508" s="190" t="s">
        <v>1398</v>
      </c>
      <c r="I2508" s="138" t="s">
        <v>1406</v>
      </c>
      <c r="J2508" s="379"/>
    </row>
    <row r="2509" spans="1:10" ht="15" customHeight="1" x14ac:dyDescent="0.25">
      <c r="A2509" s="430">
        <v>825</v>
      </c>
      <c r="B2509" s="26" t="s">
        <v>1910</v>
      </c>
      <c r="C2509" s="74" t="s">
        <v>997</v>
      </c>
      <c r="D2509" s="74" t="s">
        <v>998</v>
      </c>
      <c r="E2509" s="186" t="s">
        <v>5743</v>
      </c>
      <c r="F2509" s="405">
        <v>0.51</v>
      </c>
      <c r="G2509" s="405">
        <v>1.02</v>
      </c>
      <c r="H2509" s="331" t="s">
        <v>45</v>
      </c>
      <c r="I2509" s="74" t="s">
        <v>6746</v>
      </c>
      <c r="J2509" s="379"/>
    </row>
    <row r="2510" spans="1:10" ht="15" customHeight="1" x14ac:dyDescent="0.25">
      <c r="A2510" s="375">
        <v>826</v>
      </c>
      <c r="B2510" s="26" t="s">
        <v>9071</v>
      </c>
      <c r="C2510" s="74" t="s">
        <v>912</v>
      </c>
      <c r="D2510" s="74" t="s">
        <v>998</v>
      </c>
      <c r="E2510" s="186" t="s">
        <v>5743</v>
      </c>
      <c r="F2510" s="405">
        <v>0.12</v>
      </c>
      <c r="G2510" s="405">
        <v>0.24</v>
      </c>
      <c r="H2510" s="190" t="s">
        <v>1398</v>
      </c>
      <c r="I2510" s="138" t="s">
        <v>1406</v>
      </c>
      <c r="J2510" s="379"/>
    </row>
    <row r="2511" spans="1:10" ht="15" customHeight="1" x14ac:dyDescent="0.25">
      <c r="A2511" s="430">
        <v>827</v>
      </c>
      <c r="B2511" s="26" t="s">
        <v>9072</v>
      </c>
      <c r="C2511" s="74" t="s">
        <v>997</v>
      </c>
      <c r="D2511" s="74" t="s">
        <v>998</v>
      </c>
      <c r="E2511" s="186" t="s">
        <v>5743</v>
      </c>
      <c r="F2511" s="405">
        <v>0.9</v>
      </c>
      <c r="G2511" s="405">
        <v>1.8</v>
      </c>
      <c r="H2511" s="331" t="s">
        <v>45</v>
      </c>
      <c r="I2511" s="74" t="s">
        <v>6746</v>
      </c>
      <c r="J2511" s="379"/>
    </row>
    <row r="2512" spans="1:10" ht="45" customHeight="1" x14ac:dyDescent="0.25">
      <c r="A2512" s="430">
        <v>828</v>
      </c>
      <c r="B2512" s="26" t="s">
        <v>9073</v>
      </c>
      <c r="C2512" s="74" t="s">
        <v>997</v>
      </c>
      <c r="D2512" s="74" t="s">
        <v>998</v>
      </c>
      <c r="E2512" s="186" t="s">
        <v>5743</v>
      </c>
      <c r="F2512" s="405">
        <v>1.33</v>
      </c>
      <c r="G2512" s="405">
        <v>2.66</v>
      </c>
      <c r="H2512" s="190" t="s">
        <v>1398</v>
      </c>
      <c r="I2512" s="138" t="s">
        <v>1480</v>
      </c>
      <c r="J2512" s="379"/>
    </row>
    <row r="2513" spans="1:10" ht="15" customHeight="1" x14ac:dyDescent="0.25">
      <c r="A2513" s="375">
        <v>829</v>
      </c>
      <c r="B2513" s="26" t="s">
        <v>9074</v>
      </c>
      <c r="C2513" s="74" t="s">
        <v>997</v>
      </c>
      <c r="D2513" s="74" t="s">
        <v>998</v>
      </c>
      <c r="E2513" s="186" t="s">
        <v>5743</v>
      </c>
      <c r="F2513" s="405">
        <v>0.1</v>
      </c>
      <c r="G2513" s="405">
        <v>0.2</v>
      </c>
      <c r="H2513" s="190" t="s">
        <v>1398</v>
      </c>
      <c r="I2513" s="138" t="s">
        <v>1406</v>
      </c>
      <c r="J2513" s="379"/>
    </row>
    <row r="2514" spans="1:10" ht="30" customHeight="1" x14ac:dyDescent="0.25">
      <c r="A2514" s="430">
        <v>830</v>
      </c>
      <c r="B2514" s="26" t="s">
        <v>9075</v>
      </c>
      <c r="C2514" s="74" t="s">
        <v>997</v>
      </c>
      <c r="D2514" s="74" t="s">
        <v>998</v>
      </c>
      <c r="E2514" s="186" t="s">
        <v>5743</v>
      </c>
      <c r="F2514" s="405">
        <v>0.23499999999999999</v>
      </c>
      <c r="G2514" s="405">
        <v>0.47</v>
      </c>
      <c r="H2514" s="190" t="s">
        <v>1398</v>
      </c>
      <c r="I2514" s="138" t="s">
        <v>1406</v>
      </c>
      <c r="J2514" s="379"/>
    </row>
    <row r="2515" spans="1:10" ht="15" customHeight="1" x14ac:dyDescent="0.25">
      <c r="A2515" s="430">
        <v>831</v>
      </c>
      <c r="B2515" s="26" t="s">
        <v>9076</v>
      </c>
      <c r="C2515" s="74" t="s">
        <v>997</v>
      </c>
      <c r="D2515" s="74" t="s">
        <v>998</v>
      </c>
      <c r="E2515" s="186" t="s">
        <v>5743</v>
      </c>
      <c r="F2515" s="405">
        <v>0.39</v>
      </c>
      <c r="G2515" s="405">
        <v>0.78</v>
      </c>
      <c r="H2515" s="190" t="s">
        <v>1398</v>
      </c>
      <c r="I2515" s="138" t="s">
        <v>1406</v>
      </c>
      <c r="J2515" s="379"/>
    </row>
    <row r="2516" spans="1:10" ht="30" customHeight="1" x14ac:dyDescent="0.25">
      <c r="A2516" s="375">
        <v>832</v>
      </c>
      <c r="B2516" s="26" t="s">
        <v>9077</v>
      </c>
      <c r="C2516" s="74" t="s">
        <v>997</v>
      </c>
      <c r="D2516" s="74" t="s">
        <v>998</v>
      </c>
      <c r="E2516" s="186" t="s">
        <v>5743</v>
      </c>
      <c r="F2516" s="405">
        <v>0.15</v>
      </c>
      <c r="G2516" s="405">
        <v>0.3</v>
      </c>
      <c r="H2516" s="331" t="s">
        <v>45</v>
      </c>
      <c r="I2516" s="74" t="s">
        <v>6746</v>
      </c>
      <c r="J2516" s="379"/>
    </row>
    <row r="2517" spans="1:10" ht="15" customHeight="1" x14ac:dyDescent="0.25">
      <c r="A2517" s="430">
        <v>833</v>
      </c>
      <c r="B2517" s="26" t="s">
        <v>9078</v>
      </c>
      <c r="C2517" s="74" t="s">
        <v>997</v>
      </c>
      <c r="D2517" s="74" t="s">
        <v>998</v>
      </c>
      <c r="E2517" s="186" t="s">
        <v>5743</v>
      </c>
      <c r="F2517" s="405">
        <v>0.3</v>
      </c>
      <c r="G2517" s="405">
        <v>0.6</v>
      </c>
      <c r="H2517" s="331" t="s">
        <v>45</v>
      </c>
      <c r="I2517" s="74" t="s">
        <v>6746</v>
      </c>
      <c r="J2517" s="379"/>
    </row>
    <row r="2518" spans="1:10" ht="15" customHeight="1" x14ac:dyDescent="0.25">
      <c r="A2518" s="430">
        <v>834</v>
      </c>
      <c r="B2518" s="26" t="s">
        <v>9079</v>
      </c>
      <c r="C2518" s="74" t="s">
        <v>997</v>
      </c>
      <c r="D2518" s="74" t="s">
        <v>998</v>
      </c>
      <c r="E2518" s="186" t="s">
        <v>6190</v>
      </c>
      <c r="F2518" s="405">
        <v>0.75</v>
      </c>
      <c r="G2518" s="405">
        <v>1.5</v>
      </c>
      <c r="H2518" s="74" t="s">
        <v>29</v>
      </c>
      <c r="I2518" s="74" t="s">
        <v>8510</v>
      </c>
      <c r="J2518" s="379"/>
    </row>
    <row r="2519" spans="1:10" ht="15" customHeight="1" x14ac:dyDescent="0.25">
      <c r="A2519" s="375">
        <v>835</v>
      </c>
      <c r="B2519" s="26" t="s">
        <v>9080</v>
      </c>
      <c r="C2519" s="74" t="s">
        <v>997</v>
      </c>
      <c r="D2519" s="74" t="s">
        <v>998</v>
      </c>
      <c r="E2519" s="186" t="s">
        <v>5743</v>
      </c>
      <c r="F2519" s="405">
        <v>0.25</v>
      </c>
      <c r="G2519" s="405">
        <v>0.5</v>
      </c>
      <c r="H2519" s="331" t="s">
        <v>45</v>
      </c>
      <c r="I2519" s="74" t="s">
        <v>6746</v>
      </c>
      <c r="J2519" s="379"/>
    </row>
    <row r="2520" spans="1:10" ht="15" customHeight="1" x14ac:dyDescent="0.25">
      <c r="A2520" s="430">
        <v>836</v>
      </c>
      <c r="B2520" s="26" t="s">
        <v>9081</v>
      </c>
      <c r="C2520" s="74" t="s">
        <v>997</v>
      </c>
      <c r="D2520" s="74" t="s">
        <v>998</v>
      </c>
      <c r="E2520" s="186" t="s">
        <v>5743</v>
      </c>
      <c r="F2520" s="405">
        <v>0.48</v>
      </c>
      <c r="G2520" s="405">
        <v>0.96</v>
      </c>
      <c r="H2520" s="331" t="s">
        <v>45</v>
      </c>
      <c r="I2520" s="74" t="s">
        <v>6746</v>
      </c>
      <c r="J2520" s="379"/>
    </row>
    <row r="2521" spans="1:10" ht="15" customHeight="1" x14ac:dyDescent="0.25">
      <c r="A2521" s="430">
        <v>837</v>
      </c>
      <c r="B2521" s="26" t="s">
        <v>9082</v>
      </c>
      <c r="C2521" s="74" t="s">
        <v>997</v>
      </c>
      <c r="D2521" s="74" t="s">
        <v>998</v>
      </c>
      <c r="E2521" s="186" t="s">
        <v>5743</v>
      </c>
      <c r="F2521" s="405">
        <v>0.49</v>
      </c>
      <c r="G2521" s="405">
        <v>0.98</v>
      </c>
      <c r="H2521" s="331" t="s">
        <v>45</v>
      </c>
      <c r="I2521" s="74" t="s">
        <v>6746</v>
      </c>
      <c r="J2521" s="379"/>
    </row>
    <row r="2522" spans="1:10" ht="15" customHeight="1" x14ac:dyDescent="0.25">
      <c r="A2522" s="375">
        <v>838</v>
      </c>
      <c r="B2522" s="26" t="s">
        <v>9083</v>
      </c>
      <c r="C2522" s="74" t="s">
        <v>997</v>
      </c>
      <c r="D2522" s="74" t="s">
        <v>998</v>
      </c>
      <c r="E2522" s="186" t="s">
        <v>5743</v>
      </c>
      <c r="F2522" s="405">
        <v>0.09</v>
      </c>
      <c r="G2522" s="405">
        <v>0.18</v>
      </c>
      <c r="H2522" s="190" t="s">
        <v>1398</v>
      </c>
      <c r="I2522" s="74" t="s">
        <v>1520</v>
      </c>
      <c r="J2522" s="379"/>
    </row>
    <row r="2523" spans="1:10" ht="15" customHeight="1" x14ac:dyDescent="0.25">
      <c r="A2523" s="430">
        <v>839</v>
      </c>
      <c r="B2523" s="26" t="s">
        <v>9084</v>
      </c>
      <c r="C2523" s="74" t="s">
        <v>997</v>
      </c>
      <c r="D2523" s="74" t="s">
        <v>998</v>
      </c>
      <c r="E2523" s="186" t="s">
        <v>5743</v>
      </c>
      <c r="F2523" s="405">
        <v>0.13</v>
      </c>
      <c r="G2523" s="405">
        <v>0.26</v>
      </c>
      <c r="H2523" s="331" t="s">
        <v>45</v>
      </c>
      <c r="I2523" s="74" t="s">
        <v>6746</v>
      </c>
      <c r="J2523" s="379"/>
    </row>
    <row r="2524" spans="1:10" ht="15" customHeight="1" x14ac:dyDescent="0.25">
      <c r="A2524" s="430">
        <v>840</v>
      </c>
      <c r="B2524" s="26" t="s">
        <v>9085</v>
      </c>
      <c r="C2524" s="74" t="s">
        <v>997</v>
      </c>
      <c r="D2524" s="74" t="s">
        <v>998</v>
      </c>
      <c r="E2524" s="186" t="s">
        <v>5743</v>
      </c>
      <c r="F2524" s="405">
        <v>0.19</v>
      </c>
      <c r="G2524" s="405">
        <v>0.38</v>
      </c>
      <c r="H2524" s="190" t="s">
        <v>1398</v>
      </c>
      <c r="I2524" s="138" t="s">
        <v>1406</v>
      </c>
      <c r="J2524" s="379"/>
    </row>
    <row r="2525" spans="1:10" ht="15" customHeight="1" x14ac:dyDescent="0.25">
      <c r="A2525" s="375">
        <v>841</v>
      </c>
      <c r="B2525" s="26" t="s">
        <v>9086</v>
      </c>
      <c r="C2525" s="74" t="s">
        <v>793</v>
      </c>
      <c r="D2525" s="74" t="s">
        <v>998</v>
      </c>
      <c r="E2525" s="186" t="s">
        <v>5743</v>
      </c>
      <c r="F2525" s="405">
        <v>1.5</v>
      </c>
      <c r="G2525" s="405">
        <v>6</v>
      </c>
      <c r="H2525" s="74" t="s">
        <v>29</v>
      </c>
      <c r="I2525" s="74" t="s">
        <v>8441</v>
      </c>
      <c r="J2525" s="379"/>
    </row>
    <row r="2526" spans="1:10" ht="15" customHeight="1" x14ac:dyDescent="0.25">
      <c r="A2526" s="430">
        <v>842</v>
      </c>
      <c r="B2526" s="26" t="s">
        <v>9087</v>
      </c>
      <c r="C2526" s="74" t="s">
        <v>997</v>
      </c>
      <c r="D2526" s="74" t="s">
        <v>998</v>
      </c>
      <c r="E2526" s="186" t="s">
        <v>5743</v>
      </c>
      <c r="F2526" s="405">
        <v>0.14000000000000001</v>
      </c>
      <c r="G2526" s="405">
        <v>0.28000000000000003</v>
      </c>
      <c r="H2526" s="190" t="s">
        <v>1398</v>
      </c>
      <c r="I2526" s="138" t="s">
        <v>1406</v>
      </c>
      <c r="J2526" s="379"/>
    </row>
    <row r="2527" spans="1:10" ht="15" customHeight="1" x14ac:dyDescent="0.25">
      <c r="A2527" s="430">
        <v>843</v>
      </c>
      <c r="B2527" s="26" t="s">
        <v>1017</v>
      </c>
      <c r="C2527" s="74" t="s">
        <v>997</v>
      </c>
      <c r="D2527" s="74" t="s">
        <v>998</v>
      </c>
      <c r="E2527" s="186" t="s">
        <v>5743</v>
      </c>
      <c r="F2527" s="405">
        <v>0.16</v>
      </c>
      <c r="G2527" s="405">
        <v>0.32</v>
      </c>
      <c r="H2527" s="190" t="s">
        <v>1398</v>
      </c>
      <c r="I2527" s="138" t="s">
        <v>1406</v>
      </c>
      <c r="J2527" s="379"/>
    </row>
    <row r="2528" spans="1:10" ht="15" customHeight="1" x14ac:dyDescent="0.25">
      <c r="A2528" s="375">
        <v>844</v>
      </c>
      <c r="B2528" s="26" t="s">
        <v>9088</v>
      </c>
      <c r="C2528" s="74" t="s">
        <v>997</v>
      </c>
      <c r="D2528" s="74" t="s">
        <v>998</v>
      </c>
      <c r="E2528" s="186" t="s">
        <v>5743</v>
      </c>
      <c r="F2528" s="405">
        <v>1.1000000000000001</v>
      </c>
      <c r="G2528" s="405">
        <v>2.2000000000000002</v>
      </c>
      <c r="H2528" s="331" t="s">
        <v>45</v>
      </c>
      <c r="I2528" s="74" t="s">
        <v>6746</v>
      </c>
      <c r="J2528" s="379"/>
    </row>
    <row r="2529" spans="1:10" ht="15" customHeight="1" x14ac:dyDescent="0.25">
      <c r="A2529" s="430">
        <v>845</v>
      </c>
      <c r="B2529" s="26" t="s">
        <v>1918</v>
      </c>
      <c r="C2529" s="74" t="s">
        <v>997</v>
      </c>
      <c r="D2529" s="74" t="s">
        <v>998</v>
      </c>
      <c r="E2529" s="186" t="s">
        <v>5743</v>
      </c>
      <c r="F2529" s="405">
        <v>0.35</v>
      </c>
      <c r="G2529" s="405">
        <v>0.7</v>
      </c>
      <c r="H2529" s="331" t="s">
        <v>45</v>
      </c>
      <c r="I2529" s="74" t="s">
        <v>6746</v>
      </c>
      <c r="J2529" s="379"/>
    </row>
    <row r="2530" spans="1:10" ht="15" customHeight="1" x14ac:dyDescent="0.25">
      <c r="A2530" s="430">
        <v>846</v>
      </c>
      <c r="B2530" s="26" t="s">
        <v>9089</v>
      </c>
      <c r="C2530" s="74" t="s">
        <v>997</v>
      </c>
      <c r="D2530" s="74" t="s">
        <v>998</v>
      </c>
      <c r="E2530" s="186" t="s">
        <v>5743</v>
      </c>
      <c r="F2530" s="405">
        <v>0.47</v>
      </c>
      <c r="G2530" s="405">
        <v>0.94</v>
      </c>
      <c r="H2530" s="190" t="s">
        <v>1398</v>
      </c>
      <c r="I2530" s="138" t="s">
        <v>1480</v>
      </c>
      <c r="J2530" s="379"/>
    </row>
    <row r="2531" spans="1:10" ht="15" customHeight="1" x14ac:dyDescent="0.25">
      <c r="A2531" s="375">
        <v>847</v>
      </c>
      <c r="B2531" s="26" t="s">
        <v>9090</v>
      </c>
      <c r="C2531" s="74" t="s">
        <v>997</v>
      </c>
      <c r="D2531" s="74" t="s">
        <v>998</v>
      </c>
      <c r="E2531" s="186" t="s">
        <v>5743</v>
      </c>
      <c r="F2531" s="405">
        <v>0.28000000000000003</v>
      </c>
      <c r="G2531" s="405">
        <v>0.56000000000000005</v>
      </c>
      <c r="H2531" s="190" t="s">
        <v>1398</v>
      </c>
      <c r="I2531" s="138" t="s">
        <v>1520</v>
      </c>
      <c r="J2531" s="379"/>
    </row>
    <row r="2532" spans="1:10" ht="15" customHeight="1" x14ac:dyDescent="0.25">
      <c r="A2532" s="430">
        <v>848</v>
      </c>
      <c r="B2532" s="26" t="s">
        <v>9091</v>
      </c>
      <c r="C2532" s="74" t="s">
        <v>793</v>
      </c>
      <c r="D2532" s="74" t="s">
        <v>998</v>
      </c>
      <c r="E2532" s="186" t="s">
        <v>5743</v>
      </c>
      <c r="F2532" s="405">
        <v>0.91</v>
      </c>
      <c r="G2532" s="405">
        <v>3.64</v>
      </c>
      <c r="H2532" s="331" t="s">
        <v>45</v>
      </c>
      <c r="I2532" s="74" t="s">
        <v>6746</v>
      </c>
      <c r="J2532" s="379"/>
    </row>
    <row r="2533" spans="1:10" ht="15" customHeight="1" x14ac:dyDescent="0.25">
      <c r="A2533" s="430">
        <v>849</v>
      </c>
      <c r="B2533" s="76" t="s">
        <v>9092</v>
      </c>
      <c r="C2533" s="71" t="s">
        <v>793</v>
      </c>
      <c r="D2533" s="71" t="s">
        <v>998</v>
      </c>
      <c r="E2533" s="71" t="s">
        <v>5743</v>
      </c>
      <c r="F2533" s="405">
        <v>0.26</v>
      </c>
      <c r="G2533" s="405">
        <v>0.52</v>
      </c>
      <c r="H2533" s="190" t="s">
        <v>1398</v>
      </c>
      <c r="I2533" s="190" t="s">
        <v>1480</v>
      </c>
      <c r="J2533" s="379"/>
    </row>
    <row r="2534" spans="1:10" ht="15" customHeight="1" x14ac:dyDescent="0.25">
      <c r="A2534" s="375">
        <v>850</v>
      </c>
      <c r="B2534" s="76" t="s">
        <v>6490</v>
      </c>
      <c r="C2534" s="71" t="s">
        <v>793</v>
      </c>
      <c r="D2534" s="71" t="s">
        <v>998</v>
      </c>
      <c r="E2534" s="71" t="s">
        <v>5743</v>
      </c>
      <c r="F2534" s="405">
        <v>0.12</v>
      </c>
      <c r="G2534" s="405">
        <v>0.24</v>
      </c>
      <c r="H2534" s="190" t="s">
        <v>1398</v>
      </c>
      <c r="I2534" s="190" t="s">
        <v>1480</v>
      </c>
      <c r="J2534" s="379"/>
    </row>
    <row r="2535" spans="1:10" ht="15" customHeight="1" x14ac:dyDescent="0.25">
      <c r="A2535" s="430">
        <v>851</v>
      </c>
      <c r="B2535" s="76" t="s">
        <v>9093</v>
      </c>
      <c r="C2535" s="74" t="s">
        <v>997</v>
      </c>
      <c r="D2535" s="74" t="s">
        <v>998</v>
      </c>
      <c r="E2535" s="74" t="s">
        <v>5743</v>
      </c>
      <c r="F2535" s="405">
        <v>0.1</v>
      </c>
      <c r="G2535" s="405">
        <v>0.2</v>
      </c>
      <c r="H2535" s="331" t="s">
        <v>45</v>
      </c>
      <c r="I2535" s="74" t="s">
        <v>4685</v>
      </c>
      <c r="J2535" s="379"/>
    </row>
    <row r="2536" spans="1:10" ht="15" customHeight="1" x14ac:dyDescent="0.25">
      <c r="A2536" s="430">
        <v>852</v>
      </c>
      <c r="B2536" s="26" t="s">
        <v>9094</v>
      </c>
      <c r="C2536" s="74" t="s">
        <v>997</v>
      </c>
      <c r="D2536" s="74" t="s">
        <v>998</v>
      </c>
      <c r="E2536" s="186" t="s">
        <v>5743</v>
      </c>
      <c r="F2536" s="405">
        <v>0.3</v>
      </c>
      <c r="G2536" s="405">
        <v>0.6</v>
      </c>
      <c r="H2536" s="190" t="s">
        <v>1398</v>
      </c>
      <c r="I2536" s="138" t="s">
        <v>1406</v>
      </c>
      <c r="J2536" s="379"/>
    </row>
    <row r="2537" spans="1:10" ht="15" customHeight="1" x14ac:dyDescent="0.25">
      <c r="A2537" s="375">
        <v>853</v>
      </c>
      <c r="B2537" s="26" t="s">
        <v>9095</v>
      </c>
      <c r="C2537" s="74" t="s">
        <v>997</v>
      </c>
      <c r="D2537" s="74" t="s">
        <v>998</v>
      </c>
      <c r="E2537" s="186" t="s">
        <v>5743</v>
      </c>
      <c r="F2537" s="405">
        <v>0.12</v>
      </c>
      <c r="G2537" s="405">
        <v>0.24</v>
      </c>
      <c r="H2537" s="331" t="s">
        <v>45</v>
      </c>
      <c r="I2537" s="74" t="s">
        <v>6746</v>
      </c>
      <c r="J2537" s="379"/>
    </row>
    <row r="2538" spans="1:10" ht="15" customHeight="1" x14ac:dyDescent="0.25">
      <c r="A2538" s="430">
        <v>854</v>
      </c>
      <c r="B2538" s="26" t="s">
        <v>9096</v>
      </c>
      <c r="C2538" s="74" t="s">
        <v>997</v>
      </c>
      <c r="D2538" s="74" t="s">
        <v>998</v>
      </c>
      <c r="E2538" s="186" t="s">
        <v>5743</v>
      </c>
      <c r="F2538" s="405">
        <v>0.4</v>
      </c>
      <c r="G2538" s="405">
        <v>0.8</v>
      </c>
      <c r="H2538" s="331" t="s">
        <v>45</v>
      </c>
      <c r="I2538" s="74" t="s">
        <v>6746</v>
      </c>
      <c r="J2538" s="379"/>
    </row>
    <row r="2539" spans="1:10" ht="15" customHeight="1" x14ac:dyDescent="0.25">
      <c r="A2539" s="430">
        <v>855</v>
      </c>
      <c r="B2539" s="26" t="s">
        <v>1026</v>
      </c>
      <c r="C2539" s="74" t="s">
        <v>997</v>
      </c>
      <c r="D2539" s="74" t="s">
        <v>998</v>
      </c>
      <c r="E2539" s="186" t="s">
        <v>5743</v>
      </c>
      <c r="F2539" s="405">
        <v>0.17</v>
      </c>
      <c r="G2539" s="405">
        <v>0.34</v>
      </c>
      <c r="H2539" s="331" t="s">
        <v>45</v>
      </c>
      <c r="I2539" s="74" t="s">
        <v>6746</v>
      </c>
      <c r="J2539" s="379"/>
    </row>
    <row r="2540" spans="1:10" ht="15" customHeight="1" x14ac:dyDescent="0.25">
      <c r="A2540" s="375">
        <v>856</v>
      </c>
      <c r="B2540" s="26" t="s">
        <v>9097</v>
      </c>
      <c r="C2540" s="74" t="s">
        <v>997</v>
      </c>
      <c r="D2540" s="74" t="s">
        <v>998</v>
      </c>
      <c r="E2540" s="186" t="s">
        <v>5743</v>
      </c>
      <c r="F2540" s="405">
        <v>0.59</v>
      </c>
      <c r="G2540" s="405">
        <v>1.18</v>
      </c>
      <c r="H2540" s="190" t="s">
        <v>1398</v>
      </c>
      <c r="I2540" s="138" t="s">
        <v>1406</v>
      </c>
      <c r="J2540" s="379"/>
    </row>
    <row r="2541" spans="1:10" ht="15" customHeight="1" x14ac:dyDescent="0.25">
      <c r="A2541" s="430">
        <v>857</v>
      </c>
      <c r="B2541" s="26" t="s">
        <v>9098</v>
      </c>
      <c r="C2541" s="74" t="s">
        <v>997</v>
      </c>
      <c r="D2541" s="74" t="s">
        <v>998</v>
      </c>
      <c r="E2541" s="186" t="s">
        <v>5743</v>
      </c>
      <c r="F2541" s="405">
        <v>0.4</v>
      </c>
      <c r="G2541" s="405">
        <v>0.8</v>
      </c>
      <c r="H2541" s="190" t="s">
        <v>1398</v>
      </c>
      <c r="I2541" s="138" t="s">
        <v>1406</v>
      </c>
      <c r="J2541" s="379"/>
    </row>
    <row r="2542" spans="1:10" ht="15" customHeight="1" x14ac:dyDescent="0.25">
      <c r="A2542" s="430">
        <v>858</v>
      </c>
      <c r="B2542" s="26" t="s">
        <v>1027</v>
      </c>
      <c r="C2542" s="74" t="s">
        <v>997</v>
      </c>
      <c r="D2542" s="74" t="s">
        <v>998</v>
      </c>
      <c r="E2542" s="186" t="s">
        <v>5743</v>
      </c>
      <c r="F2542" s="405">
        <v>0.4</v>
      </c>
      <c r="G2542" s="405">
        <v>0.8</v>
      </c>
      <c r="H2542" s="190" t="s">
        <v>1398</v>
      </c>
      <c r="I2542" s="138" t="s">
        <v>1406</v>
      </c>
      <c r="J2542" s="379"/>
    </row>
    <row r="2543" spans="1:10" ht="15" customHeight="1" x14ac:dyDescent="0.25">
      <c r="A2543" s="375">
        <v>859</v>
      </c>
      <c r="B2543" s="26" t="s">
        <v>1927</v>
      </c>
      <c r="C2543" s="74" t="s">
        <v>793</v>
      </c>
      <c r="D2543" s="74" t="s">
        <v>998</v>
      </c>
      <c r="E2543" s="186" t="s">
        <v>5743</v>
      </c>
      <c r="F2543" s="405">
        <v>1.5</v>
      </c>
      <c r="G2543" s="405">
        <v>3</v>
      </c>
      <c r="H2543" s="190" t="s">
        <v>1398</v>
      </c>
      <c r="I2543" s="138" t="s">
        <v>1406</v>
      </c>
      <c r="J2543" s="379"/>
    </row>
    <row r="2544" spans="1:10" ht="15" customHeight="1" x14ac:dyDescent="0.25">
      <c r="A2544" s="430">
        <v>860</v>
      </c>
      <c r="B2544" s="26" t="s">
        <v>9099</v>
      </c>
      <c r="C2544" s="74" t="s">
        <v>997</v>
      </c>
      <c r="D2544" s="74" t="s">
        <v>998</v>
      </c>
      <c r="E2544" s="186" t="s">
        <v>5743</v>
      </c>
      <c r="F2544" s="405">
        <v>0.12</v>
      </c>
      <c r="G2544" s="405">
        <v>0.24</v>
      </c>
      <c r="H2544" s="190" t="s">
        <v>1398</v>
      </c>
      <c r="I2544" s="138" t="s">
        <v>1406</v>
      </c>
      <c r="J2544" s="379"/>
    </row>
    <row r="2545" spans="1:10" ht="15" customHeight="1" x14ac:dyDescent="0.25">
      <c r="A2545" s="430">
        <v>861</v>
      </c>
      <c r="B2545" s="26" t="s">
        <v>9100</v>
      </c>
      <c r="C2545" s="74" t="s">
        <v>997</v>
      </c>
      <c r="D2545" s="74" t="s">
        <v>998</v>
      </c>
      <c r="E2545" s="186" t="s">
        <v>5743</v>
      </c>
      <c r="F2545" s="405">
        <v>0.315</v>
      </c>
      <c r="G2545" s="405">
        <v>0.63</v>
      </c>
      <c r="H2545" s="331" t="s">
        <v>45</v>
      </c>
      <c r="I2545" s="74" t="s">
        <v>6746</v>
      </c>
      <c r="J2545" s="379"/>
    </row>
    <row r="2546" spans="1:10" ht="15" customHeight="1" x14ac:dyDescent="0.25">
      <c r="A2546" s="375">
        <v>862</v>
      </c>
      <c r="B2546" s="26" t="s">
        <v>9101</v>
      </c>
      <c r="C2546" s="74" t="s">
        <v>997</v>
      </c>
      <c r="D2546" s="74" t="s">
        <v>998</v>
      </c>
      <c r="E2546" s="186" t="s">
        <v>5743</v>
      </c>
      <c r="F2546" s="405">
        <v>0.72</v>
      </c>
      <c r="G2546" s="405">
        <v>1.44</v>
      </c>
      <c r="H2546" s="331" t="s">
        <v>45</v>
      </c>
      <c r="I2546" s="74" t="s">
        <v>6746</v>
      </c>
      <c r="J2546" s="379"/>
    </row>
    <row r="2547" spans="1:10" ht="30" x14ac:dyDescent="0.25">
      <c r="A2547" s="430">
        <v>863</v>
      </c>
      <c r="B2547" s="328" t="s">
        <v>9102</v>
      </c>
      <c r="C2547" s="112" t="s">
        <v>997</v>
      </c>
      <c r="D2547" s="112" t="s">
        <v>998</v>
      </c>
      <c r="E2547" s="433" t="s">
        <v>5743</v>
      </c>
      <c r="F2547" s="423">
        <v>0.28000000000000003</v>
      </c>
      <c r="G2547" s="423">
        <v>0.56000000000000005</v>
      </c>
      <c r="H2547" s="325" t="s">
        <v>1398</v>
      </c>
      <c r="I2547" s="182" t="s">
        <v>1520</v>
      </c>
      <c r="J2547" s="435"/>
    </row>
    <row r="2548" spans="1:10" ht="15" customHeight="1" x14ac:dyDescent="0.25">
      <c r="A2548" s="430">
        <v>864</v>
      </c>
      <c r="B2548" s="26" t="s">
        <v>9103</v>
      </c>
      <c r="C2548" s="74" t="s">
        <v>997</v>
      </c>
      <c r="D2548" s="74" t="s">
        <v>998</v>
      </c>
      <c r="E2548" s="186" t="s">
        <v>5743</v>
      </c>
      <c r="F2548" s="405">
        <v>0.86</v>
      </c>
      <c r="G2548" s="405">
        <v>1.72</v>
      </c>
      <c r="H2548" s="331" t="s">
        <v>45</v>
      </c>
      <c r="I2548" s="74" t="s">
        <v>6746</v>
      </c>
      <c r="J2548" s="379"/>
    </row>
    <row r="2549" spans="1:10" ht="45" customHeight="1" x14ac:dyDescent="0.25">
      <c r="A2549" s="375">
        <v>865</v>
      </c>
      <c r="B2549" s="26" t="s">
        <v>9104</v>
      </c>
      <c r="C2549" s="74" t="s">
        <v>793</v>
      </c>
      <c r="D2549" s="74" t="s">
        <v>998</v>
      </c>
      <c r="E2549" s="186" t="s">
        <v>5743</v>
      </c>
      <c r="F2549" s="405">
        <v>0.23</v>
      </c>
      <c r="G2549" s="405">
        <v>0.46</v>
      </c>
      <c r="H2549" s="331" t="s">
        <v>45</v>
      </c>
      <c r="I2549" s="74" t="s">
        <v>6746</v>
      </c>
      <c r="J2549" s="379"/>
    </row>
    <row r="2550" spans="1:10" ht="30" customHeight="1" x14ac:dyDescent="0.25">
      <c r="A2550" s="430">
        <v>866</v>
      </c>
      <c r="B2550" s="26" t="s">
        <v>9105</v>
      </c>
      <c r="C2550" s="74" t="s">
        <v>793</v>
      </c>
      <c r="D2550" s="74" t="s">
        <v>998</v>
      </c>
      <c r="E2550" s="186" t="s">
        <v>5743</v>
      </c>
      <c r="F2550" s="405">
        <v>0.1</v>
      </c>
      <c r="G2550" s="405">
        <v>0.2</v>
      </c>
      <c r="H2550" s="331" t="s">
        <v>45</v>
      </c>
      <c r="I2550" s="74" t="s">
        <v>6746</v>
      </c>
      <c r="J2550" s="379"/>
    </row>
    <row r="2551" spans="1:10" ht="30" customHeight="1" x14ac:dyDescent="0.25">
      <c r="A2551" s="430">
        <v>867</v>
      </c>
      <c r="B2551" s="26" t="s">
        <v>9106</v>
      </c>
      <c r="C2551" s="74" t="s">
        <v>997</v>
      </c>
      <c r="D2551" s="74" t="s">
        <v>998</v>
      </c>
      <c r="E2551" s="186" t="s">
        <v>5743</v>
      </c>
      <c r="F2551" s="405">
        <v>4.7</v>
      </c>
      <c r="G2551" s="405">
        <v>18.8</v>
      </c>
      <c r="H2551" s="74" t="s">
        <v>29</v>
      </c>
      <c r="I2551" s="74" t="s">
        <v>8441</v>
      </c>
      <c r="J2551" s="379"/>
    </row>
    <row r="2552" spans="1:10" ht="15" customHeight="1" x14ac:dyDescent="0.25">
      <c r="A2552" s="375">
        <v>868</v>
      </c>
      <c r="B2552" s="26" t="s">
        <v>9107</v>
      </c>
      <c r="C2552" s="74" t="s">
        <v>473</v>
      </c>
      <c r="D2552" s="74" t="s">
        <v>998</v>
      </c>
      <c r="E2552" s="186" t="s">
        <v>5743</v>
      </c>
      <c r="F2552" s="405">
        <v>0.14000000000000001</v>
      </c>
      <c r="G2552" s="405">
        <v>0.28000000000000003</v>
      </c>
      <c r="H2552" s="190" t="s">
        <v>1398</v>
      </c>
      <c r="I2552" s="138" t="s">
        <v>1406</v>
      </c>
      <c r="J2552" s="379"/>
    </row>
    <row r="2553" spans="1:10" ht="30" customHeight="1" x14ac:dyDescent="0.25">
      <c r="A2553" s="430">
        <v>869</v>
      </c>
      <c r="B2553" s="26" t="s">
        <v>9108</v>
      </c>
      <c r="C2553" s="74" t="s">
        <v>997</v>
      </c>
      <c r="D2553" s="74" t="s">
        <v>998</v>
      </c>
      <c r="E2553" s="186" t="s">
        <v>5743</v>
      </c>
      <c r="F2553" s="405">
        <v>0.8</v>
      </c>
      <c r="G2553" s="405">
        <v>3.2</v>
      </c>
      <c r="H2553" s="74" t="s">
        <v>29</v>
      </c>
      <c r="I2553" s="74" t="s">
        <v>8441</v>
      </c>
      <c r="J2553" s="379"/>
    </row>
    <row r="2554" spans="1:10" ht="15" customHeight="1" x14ac:dyDescent="0.25">
      <c r="A2554" s="430">
        <v>870</v>
      </c>
      <c r="B2554" s="26" t="s">
        <v>1034</v>
      </c>
      <c r="C2554" s="74" t="s">
        <v>997</v>
      </c>
      <c r="D2554" s="74" t="s">
        <v>998</v>
      </c>
      <c r="E2554" s="186" t="s">
        <v>5743</v>
      </c>
      <c r="F2554" s="405">
        <v>0.3</v>
      </c>
      <c r="G2554" s="405">
        <v>0.6</v>
      </c>
      <c r="H2554" s="190" t="s">
        <v>1398</v>
      </c>
      <c r="I2554" s="138" t="s">
        <v>1406</v>
      </c>
      <c r="J2554" s="379"/>
    </row>
    <row r="2555" spans="1:10" ht="15" customHeight="1" x14ac:dyDescent="0.25">
      <c r="A2555" s="375">
        <v>871</v>
      </c>
      <c r="B2555" s="26" t="s">
        <v>9109</v>
      </c>
      <c r="C2555" s="74" t="s">
        <v>997</v>
      </c>
      <c r="D2555" s="74" t="s">
        <v>998</v>
      </c>
      <c r="E2555" s="186" t="s">
        <v>5743</v>
      </c>
      <c r="F2555" s="405">
        <v>0.2</v>
      </c>
      <c r="G2555" s="405">
        <v>0.4</v>
      </c>
      <c r="H2555" s="190" t="s">
        <v>1398</v>
      </c>
      <c r="I2555" s="138" t="s">
        <v>1406</v>
      </c>
      <c r="J2555" s="379"/>
    </row>
    <row r="2556" spans="1:10" ht="15" customHeight="1" x14ac:dyDescent="0.25">
      <c r="A2556" s="430">
        <v>872</v>
      </c>
      <c r="B2556" s="26" t="s">
        <v>1035</v>
      </c>
      <c r="C2556" s="74" t="s">
        <v>997</v>
      </c>
      <c r="D2556" s="74" t="s">
        <v>998</v>
      </c>
      <c r="E2556" s="186" t="s">
        <v>5743</v>
      </c>
      <c r="F2556" s="405">
        <v>0.4</v>
      </c>
      <c r="G2556" s="405">
        <v>0.8</v>
      </c>
      <c r="H2556" s="331" t="s">
        <v>45</v>
      </c>
      <c r="I2556" s="74" t="s">
        <v>6746</v>
      </c>
      <c r="J2556" s="379"/>
    </row>
    <row r="2557" spans="1:10" ht="15" customHeight="1" x14ac:dyDescent="0.25">
      <c r="A2557" s="430">
        <v>873</v>
      </c>
      <c r="B2557" s="26" t="s">
        <v>9110</v>
      </c>
      <c r="C2557" s="74" t="s">
        <v>997</v>
      </c>
      <c r="D2557" s="74" t="s">
        <v>998</v>
      </c>
      <c r="E2557" s="186" t="s">
        <v>5743</v>
      </c>
      <c r="F2557" s="405">
        <v>0.2</v>
      </c>
      <c r="G2557" s="405">
        <v>0.4</v>
      </c>
      <c r="H2557" s="331" t="s">
        <v>45</v>
      </c>
      <c r="I2557" s="74" t="s">
        <v>6746</v>
      </c>
      <c r="J2557" s="379"/>
    </row>
    <row r="2558" spans="1:10" ht="15" customHeight="1" x14ac:dyDescent="0.25">
      <c r="A2558" s="375">
        <v>874</v>
      </c>
      <c r="B2558" s="26" t="s">
        <v>1933</v>
      </c>
      <c r="C2558" s="74" t="s">
        <v>997</v>
      </c>
      <c r="D2558" s="74" t="s">
        <v>998</v>
      </c>
      <c r="E2558" s="186" t="s">
        <v>5743</v>
      </c>
      <c r="F2558" s="405">
        <v>0.3</v>
      </c>
      <c r="G2558" s="405">
        <v>0.6</v>
      </c>
      <c r="H2558" s="74" t="s">
        <v>29</v>
      </c>
      <c r="I2558" s="74" t="s">
        <v>8441</v>
      </c>
      <c r="J2558" s="379"/>
    </row>
    <row r="2559" spans="1:10" ht="15" customHeight="1" x14ac:dyDescent="0.25">
      <c r="A2559" s="430">
        <v>875</v>
      </c>
      <c r="B2559" s="26" t="s">
        <v>1039</v>
      </c>
      <c r="C2559" s="74" t="s">
        <v>997</v>
      </c>
      <c r="D2559" s="74" t="s">
        <v>998</v>
      </c>
      <c r="E2559" s="186" t="s">
        <v>5743</v>
      </c>
      <c r="F2559" s="405">
        <v>0.35</v>
      </c>
      <c r="G2559" s="405">
        <v>0.7</v>
      </c>
      <c r="H2559" s="331" t="s">
        <v>45</v>
      </c>
      <c r="I2559" s="74" t="s">
        <v>6746</v>
      </c>
      <c r="J2559" s="379"/>
    </row>
    <row r="2560" spans="1:10" ht="15" customHeight="1" x14ac:dyDescent="0.25">
      <c r="A2560" s="430">
        <v>876</v>
      </c>
      <c r="B2560" s="26" t="s">
        <v>1040</v>
      </c>
      <c r="C2560" s="74" t="s">
        <v>997</v>
      </c>
      <c r="D2560" s="74" t="s">
        <v>998</v>
      </c>
      <c r="E2560" s="186" t="s">
        <v>5743</v>
      </c>
      <c r="F2560" s="405">
        <v>0.41</v>
      </c>
      <c r="G2560" s="405">
        <v>0.82</v>
      </c>
      <c r="H2560" s="331" t="s">
        <v>45</v>
      </c>
      <c r="I2560" s="74" t="s">
        <v>6746</v>
      </c>
      <c r="J2560" s="379"/>
    </row>
    <row r="2561" spans="1:10" ht="15" customHeight="1" x14ac:dyDescent="0.25">
      <c r="A2561" s="375">
        <v>877</v>
      </c>
      <c r="B2561" s="26" t="s">
        <v>9111</v>
      </c>
      <c r="C2561" s="74" t="s">
        <v>997</v>
      </c>
      <c r="D2561" s="74" t="s">
        <v>998</v>
      </c>
      <c r="E2561" s="186" t="s">
        <v>5743</v>
      </c>
      <c r="F2561" s="405">
        <v>0.16700000000000001</v>
      </c>
      <c r="G2561" s="405">
        <v>0.33</v>
      </c>
      <c r="H2561" s="190" t="s">
        <v>1398</v>
      </c>
      <c r="I2561" s="138" t="s">
        <v>1406</v>
      </c>
      <c r="J2561" s="379"/>
    </row>
    <row r="2562" spans="1:10" ht="30" customHeight="1" x14ac:dyDescent="0.25">
      <c r="A2562" s="430">
        <v>878</v>
      </c>
      <c r="B2562" s="26" t="s">
        <v>9112</v>
      </c>
      <c r="C2562" s="74" t="s">
        <v>997</v>
      </c>
      <c r="D2562" s="74" t="s">
        <v>998</v>
      </c>
      <c r="E2562" s="186" t="s">
        <v>5743</v>
      </c>
      <c r="F2562" s="405">
        <v>0.25</v>
      </c>
      <c r="G2562" s="405">
        <v>0.5</v>
      </c>
      <c r="H2562" s="331" t="s">
        <v>45</v>
      </c>
      <c r="I2562" s="74" t="s">
        <v>6746</v>
      </c>
      <c r="J2562" s="379"/>
    </row>
    <row r="2563" spans="1:10" ht="15" customHeight="1" x14ac:dyDescent="0.25">
      <c r="A2563" s="430">
        <v>879</v>
      </c>
      <c r="B2563" s="26" t="s">
        <v>9113</v>
      </c>
      <c r="C2563" s="74" t="s">
        <v>997</v>
      </c>
      <c r="D2563" s="74" t="s">
        <v>998</v>
      </c>
      <c r="E2563" s="186" t="s">
        <v>5743</v>
      </c>
      <c r="F2563" s="405">
        <v>0.5</v>
      </c>
      <c r="G2563" s="405">
        <v>1</v>
      </c>
      <c r="H2563" s="331" t="s">
        <v>45</v>
      </c>
      <c r="I2563" s="74" t="s">
        <v>6746</v>
      </c>
      <c r="J2563" s="379"/>
    </row>
    <row r="2564" spans="1:10" ht="15" customHeight="1" x14ac:dyDescent="0.25">
      <c r="A2564" s="375">
        <v>880</v>
      </c>
      <c r="B2564" s="26" t="s">
        <v>1934</v>
      </c>
      <c r="C2564" s="74" t="s">
        <v>793</v>
      </c>
      <c r="D2564" s="74" t="s">
        <v>998</v>
      </c>
      <c r="E2564" s="186" t="s">
        <v>5743</v>
      </c>
      <c r="F2564" s="405">
        <v>0.7</v>
      </c>
      <c r="G2564" s="405">
        <v>1.4</v>
      </c>
      <c r="H2564" s="190" t="s">
        <v>1398</v>
      </c>
      <c r="I2564" s="138" t="s">
        <v>1406</v>
      </c>
      <c r="J2564" s="379"/>
    </row>
    <row r="2565" spans="1:10" ht="15" customHeight="1" x14ac:dyDescent="0.25">
      <c r="A2565" s="430">
        <v>881</v>
      </c>
      <c r="B2565" s="26" t="s">
        <v>1042</v>
      </c>
      <c r="C2565" s="74" t="s">
        <v>997</v>
      </c>
      <c r="D2565" s="74" t="s">
        <v>998</v>
      </c>
      <c r="E2565" s="186" t="s">
        <v>5743</v>
      </c>
      <c r="F2565" s="405">
        <v>0.5</v>
      </c>
      <c r="G2565" s="405">
        <v>1</v>
      </c>
      <c r="H2565" s="190" t="s">
        <v>1398</v>
      </c>
      <c r="I2565" s="138" t="s">
        <v>1406</v>
      </c>
      <c r="J2565" s="379"/>
    </row>
    <row r="2566" spans="1:10" ht="30" customHeight="1" x14ac:dyDescent="0.25">
      <c r="A2566" s="430">
        <v>882</v>
      </c>
      <c r="B2566" s="26" t="s">
        <v>9114</v>
      </c>
      <c r="C2566" s="74" t="s">
        <v>997</v>
      </c>
      <c r="D2566" s="74" t="s">
        <v>998</v>
      </c>
      <c r="E2566" s="186" t="s">
        <v>5743</v>
      </c>
      <c r="F2566" s="74">
        <v>0.21</v>
      </c>
      <c r="G2566" s="405">
        <v>0.42</v>
      </c>
      <c r="H2566" s="190" t="s">
        <v>1398</v>
      </c>
      <c r="I2566" s="138" t="s">
        <v>1406</v>
      </c>
      <c r="J2566" s="379"/>
    </row>
    <row r="2567" spans="1:10" ht="15" customHeight="1" x14ac:dyDescent="0.25">
      <c r="A2567" s="375">
        <v>883</v>
      </c>
      <c r="B2567" s="26" t="s">
        <v>9115</v>
      </c>
      <c r="C2567" s="74" t="s">
        <v>997</v>
      </c>
      <c r="D2567" s="74" t="s">
        <v>998</v>
      </c>
      <c r="E2567" s="186" t="s">
        <v>5743</v>
      </c>
      <c r="F2567" s="405">
        <v>0.3</v>
      </c>
      <c r="G2567" s="405">
        <v>0.6</v>
      </c>
      <c r="H2567" s="190" t="s">
        <v>1398</v>
      </c>
      <c r="I2567" s="138" t="s">
        <v>1406</v>
      </c>
      <c r="J2567" s="379"/>
    </row>
    <row r="2568" spans="1:10" ht="15" customHeight="1" x14ac:dyDescent="0.25">
      <c r="A2568" s="430">
        <v>884</v>
      </c>
      <c r="B2568" s="26" t="s">
        <v>1935</v>
      </c>
      <c r="C2568" s="74" t="s">
        <v>997</v>
      </c>
      <c r="D2568" s="74" t="s">
        <v>998</v>
      </c>
      <c r="E2568" s="186" t="s">
        <v>5743</v>
      </c>
      <c r="F2568" s="405">
        <v>0.45</v>
      </c>
      <c r="G2568" s="405">
        <v>0.9</v>
      </c>
      <c r="H2568" s="331" t="s">
        <v>45</v>
      </c>
      <c r="I2568" s="74" t="s">
        <v>6746</v>
      </c>
      <c r="J2568" s="379"/>
    </row>
    <row r="2569" spans="1:10" ht="15" customHeight="1" x14ac:dyDescent="0.25">
      <c r="A2569" s="430">
        <v>885</v>
      </c>
      <c r="B2569" s="26" t="s">
        <v>1044</v>
      </c>
      <c r="C2569" s="74" t="s">
        <v>997</v>
      </c>
      <c r="D2569" s="74" t="s">
        <v>998</v>
      </c>
      <c r="E2569" s="186" t="s">
        <v>5743</v>
      </c>
      <c r="F2569" s="405">
        <v>0.25</v>
      </c>
      <c r="G2569" s="405">
        <v>0.5</v>
      </c>
      <c r="H2569" s="331" t="s">
        <v>45</v>
      </c>
      <c r="I2569" s="74" t="s">
        <v>6746</v>
      </c>
      <c r="J2569" s="379"/>
    </row>
    <row r="2570" spans="1:10" ht="15" customHeight="1" x14ac:dyDescent="0.25">
      <c r="A2570" s="375">
        <v>886</v>
      </c>
      <c r="B2570" s="26" t="s">
        <v>9116</v>
      </c>
      <c r="C2570" s="74" t="s">
        <v>997</v>
      </c>
      <c r="D2570" s="74" t="s">
        <v>998</v>
      </c>
      <c r="E2570" s="186" t="s">
        <v>5743</v>
      </c>
      <c r="F2570" s="405">
        <v>0.37</v>
      </c>
      <c r="G2570" s="405">
        <v>0.74</v>
      </c>
      <c r="H2570" s="190" t="s">
        <v>1398</v>
      </c>
      <c r="I2570" s="138" t="s">
        <v>1406</v>
      </c>
      <c r="J2570" s="379"/>
    </row>
    <row r="2571" spans="1:10" ht="15" customHeight="1" x14ac:dyDescent="0.25">
      <c r="A2571" s="430">
        <v>887</v>
      </c>
      <c r="B2571" s="26" t="s">
        <v>1046</v>
      </c>
      <c r="C2571" s="74" t="s">
        <v>997</v>
      </c>
      <c r="D2571" s="74" t="s">
        <v>998</v>
      </c>
      <c r="E2571" s="186" t="s">
        <v>5743</v>
      </c>
      <c r="F2571" s="405">
        <v>0.54</v>
      </c>
      <c r="G2571" s="405">
        <v>1.08</v>
      </c>
      <c r="H2571" s="190" t="s">
        <v>45</v>
      </c>
      <c r="I2571" s="405" t="s">
        <v>6746</v>
      </c>
      <c r="J2571" s="379"/>
    </row>
    <row r="2572" spans="1:10" ht="15" customHeight="1" x14ac:dyDescent="0.25">
      <c r="A2572" s="430">
        <v>888</v>
      </c>
      <c r="B2572" s="26" t="s">
        <v>1047</v>
      </c>
      <c r="C2572" s="74" t="s">
        <v>997</v>
      </c>
      <c r="D2572" s="74" t="s">
        <v>998</v>
      </c>
      <c r="E2572" s="186" t="s">
        <v>5743</v>
      </c>
      <c r="F2572" s="405">
        <v>0.23</v>
      </c>
      <c r="G2572" s="405">
        <v>0.46</v>
      </c>
      <c r="H2572" s="190" t="s">
        <v>1398</v>
      </c>
      <c r="I2572" s="138" t="s">
        <v>1480</v>
      </c>
      <c r="J2572" s="379"/>
    </row>
    <row r="2573" spans="1:10" ht="15" customHeight="1" x14ac:dyDescent="0.25">
      <c r="A2573" s="375">
        <v>889</v>
      </c>
      <c r="B2573" s="26" t="s">
        <v>1048</v>
      </c>
      <c r="C2573" s="74" t="s">
        <v>997</v>
      </c>
      <c r="D2573" s="74" t="s">
        <v>998</v>
      </c>
      <c r="E2573" s="186" t="s">
        <v>5743</v>
      </c>
      <c r="F2573" s="405">
        <v>0.59</v>
      </c>
      <c r="G2573" s="405">
        <v>1.18</v>
      </c>
      <c r="H2573" s="190" t="s">
        <v>1398</v>
      </c>
      <c r="I2573" s="138" t="s">
        <v>1406</v>
      </c>
      <c r="J2573" s="379"/>
    </row>
    <row r="2574" spans="1:10" ht="15" customHeight="1" x14ac:dyDescent="0.25">
      <c r="A2574" s="430">
        <v>890</v>
      </c>
      <c r="B2574" s="26" t="s">
        <v>1050</v>
      </c>
      <c r="C2574" s="74" t="s">
        <v>997</v>
      </c>
      <c r="D2574" s="74" t="s">
        <v>998</v>
      </c>
      <c r="E2574" s="186" t="s">
        <v>5743</v>
      </c>
      <c r="F2574" s="405">
        <v>0.13</v>
      </c>
      <c r="G2574" s="405">
        <v>0.26</v>
      </c>
      <c r="H2574" s="331" t="s">
        <v>45</v>
      </c>
      <c r="I2574" s="74" t="s">
        <v>6746</v>
      </c>
      <c r="J2574" s="379"/>
    </row>
    <row r="2575" spans="1:10" ht="45" customHeight="1" x14ac:dyDescent="0.25">
      <c r="A2575" s="430">
        <v>891</v>
      </c>
      <c r="B2575" s="26" t="s">
        <v>9117</v>
      </c>
      <c r="C2575" s="74" t="s">
        <v>793</v>
      </c>
      <c r="D2575" s="74" t="s">
        <v>998</v>
      </c>
      <c r="E2575" s="186" t="s">
        <v>5743</v>
      </c>
      <c r="F2575" s="405">
        <v>0.43</v>
      </c>
      <c r="G2575" s="405">
        <v>0.86</v>
      </c>
      <c r="H2575" s="190" t="s">
        <v>1398</v>
      </c>
      <c r="I2575" s="138" t="s">
        <v>1406</v>
      </c>
      <c r="J2575" s="379"/>
    </row>
    <row r="2576" spans="1:10" ht="15" customHeight="1" x14ac:dyDescent="0.25">
      <c r="A2576" s="375">
        <v>892</v>
      </c>
      <c r="B2576" s="26" t="s">
        <v>1936</v>
      </c>
      <c r="C2576" s="74" t="s">
        <v>793</v>
      </c>
      <c r="D2576" s="74" t="s">
        <v>998</v>
      </c>
      <c r="E2576" s="186" t="s">
        <v>5743</v>
      </c>
      <c r="F2576" s="405">
        <v>0.35</v>
      </c>
      <c r="G2576" s="405">
        <v>0.7</v>
      </c>
      <c r="H2576" s="190" t="s">
        <v>1398</v>
      </c>
      <c r="I2576" s="138" t="s">
        <v>1406</v>
      </c>
      <c r="J2576" s="379"/>
    </row>
    <row r="2577" spans="1:10" ht="15" customHeight="1" x14ac:dyDescent="0.25">
      <c r="A2577" s="430">
        <v>893</v>
      </c>
      <c r="B2577" s="26" t="s">
        <v>9118</v>
      </c>
      <c r="C2577" s="74" t="s">
        <v>997</v>
      </c>
      <c r="D2577" s="74" t="s">
        <v>998</v>
      </c>
      <c r="E2577" s="186" t="s">
        <v>5743</v>
      </c>
      <c r="F2577" s="405">
        <v>0.2</v>
      </c>
      <c r="G2577" s="405">
        <v>0.4</v>
      </c>
      <c r="H2577" s="331" t="s">
        <v>45</v>
      </c>
      <c r="I2577" s="74" t="s">
        <v>6746</v>
      </c>
      <c r="J2577" s="379"/>
    </row>
    <row r="2578" spans="1:10" ht="15" customHeight="1" x14ac:dyDescent="0.25">
      <c r="A2578" s="430">
        <v>894</v>
      </c>
      <c r="B2578" s="26" t="s">
        <v>1052</v>
      </c>
      <c r="C2578" s="74" t="s">
        <v>997</v>
      </c>
      <c r="D2578" s="74" t="s">
        <v>998</v>
      </c>
      <c r="E2578" s="186" t="s">
        <v>5743</v>
      </c>
      <c r="F2578" s="405">
        <v>0.6</v>
      </c>
      <c r="G2578" s="405">
        <v>1.2</v>
      </c>
      <c r="H2578" s="190" t="s">
        <v>1398</v>
      </c>
      <c r="I2578" s="138" t="s">
        <v>1480</v>
      </c>
      <c r="J2578" s="379"/>
    </row>
    <row r="2579" spans="1:10" ht="45" customHeight="1" x14ac:dyDescent="0.25">
      <c r="A2579" s="375">
        <v>895</v>
      </c>
      <c r="B2579" s="26" t="s">
        <v>9119</v>
      </c>
      <c r="C2579" s="74" t="s">
        <v>997</v>
      </c>
      <c r="D2579" s="74" t="s">
        <v>998</v>
      </c>
      <c r="E2579" s="186" t="s">
        <v>5743</v>
      </c>
      <c r="F2579" s="405">
        <v>0.3</v>
      </c>
      <c r="G2579" s="405">
        <v>0.6</v>
      </c>
      <c r="H2579" s="190" t="s">
        <v>1398</v>
      </c>
      <c r="I2579" s="138" t="s">
        <v>1406</v>
      </c>
      <c r="J2579" s="379"/>
    </row>
    <row r="2580" spans="1:10" ht="15" customHeight="1" x14ac:dyDescent="0.25">
      <c r="A2580" s="430">
        <v>896</v>
      </c>
      <c r="B2580" s="26" t="s">
        <v>9120</v>
      </c>
      <c r="C2580" s="74" t="s">
        <v>997</v>
      </c>
      <c r="D2580" s="74" t="s">
        <v>998</v>
      </c>
      <c r="E2580" s="186" t="s">
        <v>5743</v>
      </c>
      <c r="F2580" s="405">
        <v>0.1</v>
      </c>
      <c r="G2580" s="405">
        <v>0.2</v>
      </c>
      <c r="H2580" s="190" t="s">
        <v>1398</v>
      </c>
      <c r="I2580" s="138" t="s">
        <v>1406</v>
      </c>
      <c r="J2580" s="379"/>
    </row>
    <row r="2581" spans="1:10" ht="15" customHeight="1" x14ac:dyDescent="0.25">
      <c r="A2581" s="430">
        <v>897</v>
      </c>
      <c r="B2581" s="26" t="s">
        <v>1053</v>
      </c>
      <c r="C2581" s="74" t="s">
        <v>912</v>
      </c>
      <c r="D2581" s="74" t="s">
        <v>1054</v>
      </c>
      <c r="E2581" s="186" t="s">
        <v>5743</v>
      </c>
      <c r="F2581" s="405">
        <v>0.4</v>
      </c>
      <c r="G2581" s="405">
        <v>0.8</v>
      </c>
      <c r="H2581" s="190" t="s">
        <v>1398</v>
      </c>
      <c r="I2581" s="74" t="s">
        <v>1471</v>
      </c>
      <c r="J2581" s="379"/>
    </row>
    <row r="2582" spans="1:10" ht="30" customHeight="1" x14ac:dyDescent="0.25">
      <c r="A2582" s="375">
        <v>898</v>
      </c>
      <c r="B2582" s="26" t="s">
        <v>9121</v>
      </c>
      <c r="C2582" s="74" t="s">
        <v>912</v>
      </c>
      <c r="D2582" s="74" t="s">
        <v>1054</v>
      </c>
      <c r="E2582" s="186" t="s">
        <v>5743</v>
      </c>
      <c r="F2582" s="405">
        <v>7.0000000000000007E-2</v>
      </c>
      <c r="G2582" s="405">
        <v>0.14000000000000001</v>
      </c>
      <c r="H2582" s="190" t="s">
        <v>1398</v>
      </c>
      <c r="I2582" s="74" t="s">
        <v>1471</v>
      </c>
      <c r="J2582" s="379"/>
    </row>
    <row r="2583" spans="1:10" ht="15" customHeight="1" x14ac:dyDescent="0.25">
      <c r="A2583" s="430">
        <v>899</v>
      </c>
      <c r="B2583" s="26" t="s">
        <v>1812</v>
      </c>
      <c r="C2583" s="74" t="s">
        <v>997</v>
      </c>
      <c r="D2583" s="74" t="s">
        <v>1054</v>
      </c>
      <c r="E2583" s="186" t="s">
        <v>5743</v>
      </c>
      <c r="F2583" s="405">
        <v>0.22</v>
      </c>
      <c r="G2583" s="405">
        <v>0.44</v>
      </c>
      <c r="H2583" s="190" t="s">
        <v>1398</v>
      </c>
      <c r="I2583" s="74" t="s">
        <v>1471</v>
      </c>
      <c r="J2583" s="379"/>
    </row>
    <row r="2584" spans="1:10" ht="30" customHeight="1" x14ac:dyDescent="0.25">
      <c r="A2584" s="430">
        <v>900</v>
      </c>
      <c r="B2584" s="26" t="s">
        <v>9122</v>
      </c>
      <c r="C2584" s="74" t="s">
        <v>912</v>
      </c>
      <c r="D2584" s="74" t="s">
        <v>1054</v>
      </c>
      <c r="E2584" s="186" t="s">
        <v>5743</v>
      </c>
      <c r="F2584" s="405">
        <v>0.3</v>
      </c>
      <c r="G2584" s="405">
        <v>0.6</v>
      </c>
      <c r="H2584" s="190" t="s">
        <v>1398</v>
      </c>
      <c r="I2584" s="71" t="s">
        <v>1659</v>
      </c>
      <c r="J2584" s="379"/>
    </row>
    <row r="2585" spans="1:10" ht="15" customHeight="1" x14ac:dyDescent="0.25">
      <c r="A2585" s="375">
        <v>901</v>
      </c>
      <c r="B2585" s="26" t="s">
        <v>9123</v>
      </c>
      <c r="C2585" s="74" t="s">
        <v>997</v>
      </c>
      <c r="D2585" s="74" t="s">
        <v>1054</v>
      </c>
      <c r="E2585" s="186" t="s">
        <v>5743</v>
      </c>
      <c r="F2585" s="405">
        <v>0.56000000000000005</v>
      </c>
      <c r="G2585" s="405">
        <v>1.1200000000000001</v>
      </c>
      <c r="H2585" s="190" t="s">
        <v>1398</v>
      </c>
      <c r="I2585" s="74" t="s">
        <v>1471</v>
      </c>
      <c r="J2585" s="379"/>
    </row>
    <row r="2586" spans="1:10" ht="15" customHeight="1" x14ac:dyDescent="0.25">
      <c r="A2586" s="430">
        <v>902</v>
      </c>
      <c r="B2586" s="26" t="s">
        <v>9124</v>
      </c>
      <c r="C2586" s="74" t="s">
        <v>997</v>
      </c>
      <c r="D2586" s="74" t="s">
        <v>1054</v>
      </c>
      <c r="E2586" s="186" t="s">
        <v>5743</v>
      </c>
      <c r="F2586" s="405">
        <v>0.8</v>
      </c>
      <c r="G2586" s="405">
        <v>1.6</v>
      </c>
      <c r="H2586" s="331" t="s">
        <v>45</v>
      </c>
      <c r="I2586" s="74" t="s">
        <v>6746</v>
      </c>
      <c r="J2586" s="379"/>
    </row>
    <row r="2587" spans="1:10" ht="45" customHeight="1" x14ac:dyDescent="0.25">
      <c r="A2587" s="430">
        <v>903</v>
      </c>
      <c r="B2587" s="26" t="s">
        <v>9125</v>
      </c>
      <c r="C2587" s="74" t="s">
        <v>997</v>
      </c>
      <c r="D2587" s="74" t="s">
        <v>1054</v>
      </c>
      <c r="E2587" s="186" t="s">
        <v>5743</v>
      </c>
      <c r="F2587" s="405">
        <v>0.05</v>
      </c>
      <c r="G2587" s="405">
        <v>0.1</v>
      </c>
      <c r="H2587" s="190" t="s">
        <v>1398</v>
      </c>
      <c r="I2587" s="138" t="s">
        <v>1528</v>
      </c>
      <c r="J2587" s="379"/>
    </row>
    <row r="2588" spans="1:10" ht="15" customHeight="1" x14ac:dyDescent="0.25">
      <c r="A2588" s="375">
        <v>904</v>
      </c>
      <c r="B2588" s="26" t="s">
        <v>9126</v>
      </c>
      <c r="C2588" s="74" t="s">
        <v>997</v>
      </c>
      <c r="D2588" s="74" t="s">
        <v>1054</v>
      </c>
      <c r="E2588" s="186" t="s">
        <v>5743</v>
      </c>
      <c r="F2588" s="405">
        <v>0.4</v>
      </c>
      <c r="G2588" s="405">
        <v>0.8</v>
      </c>
      <c r="H2588" s="190" t="s">
        <v>1398</v>
      </c>
      <c r="I2588" s="74" t="s">
        <v>1471</v>
      </c>
      <c r="J2588" s="379"/>
    </row>
    <row r="2589" spans="1:10" ht="15" customHeight="1" x14ac:dyDescent="0.25">
      <c r="A2589" s="430">
        <v>905</v>
      </c>
      <c r="B2589" s="26" t="s">
        <v>9127</v>
      </c>
      <c r="C2589" s="74" t="s">
        <v>912</v>
      </c>
      <c r="D2589" s="74" t="s">
        <v>1054</v>
      </c>
      <c r="E2589" s="186" t="s">
        <v>5743</v>
      </c>
      <c r="F2589" s="405">
        <v>0.25</v>
      </c>
      <c r="G2589" s="405">
        <v>0.5</v>
      </c>
      <c r="H2589" s="190" t="s">
        <v>1398</v>
      </c>
      <c r="I2589" s="71" t="s">
        <v>1659</v>
      </c>
      <c r="J2589" s="379"/>
    </row>
    <row r="2590" spans="1:10" ht="15" customHeight="1" x14ac:dyDescent="0.25">
      <c r="A2590" s="430">
        <v>906</v>
      </c>
      <c r="B2590" s="26" t="s">
        <v>9128</v>
      </c>
      <c r="C2590" s="74" t="s">
        <v>997</v>
      </c>
      <c r="D2590" s="74" t="s">
        <v>1054</v>
      </c>
      <c r="E2590" s="186" t="s">
        <v>5743</v>
      </c>
      <c r="F2590" s="405">
        <v>0.42</v>
      </c>
      <c r="G2590" s="405">
        <v>0.84</v>
      </c>
      <c r="H2590" s="190" t="s">
        <v>1398</v>
      </c>
      <c r="I2590" s="74" t="s">
        <v>1471</v>
      </c>
      <c r="J2590" s="379"/>
    </row>
    <row r="2591" spans="1:10" ht="30" customHeight="1" x14ac:dyDescent="0.25">
      <c r="A2591" s="375">
        <v>907</v>
      </c>
      <c r="B2591" s="26" t="s">
        <v>9129</v>
      </c>
      <c r="C2591" s="74" t="s">
        <v>997</v>
      </c>
      <c r="D2591" s="74" t="s">
        <v>1054</v>
      </c>
      <c r="E2591" s="186" t="s">
        <v>5743</v>
      </c>
      <c r="F2591" s="405">
        <v>0.8</v>
      </c>
      <c r="G2591" s="405">
        <v>1.6</v>
      </c>
      <c r="H2591" s="190" t="s">
        <v>1398</v>
      </c>
      <c r="I2591" s="74" t="s">
        <v>1471</v>
      </c>
      <c r="J2591" s="379"/>
    </row>
    <row r="2592" spans="1:10" ht="15" customHeight="1" x14ac:dyDescent="0.25">
      <c r="A2592" s="430">
        <v>908</v>
      </c>
      <c r="B2592" s="26" t="s">
        <v>9130</v>
      </c>
      <c r="C2592" s="74" t="s">
        <v>997</v>
      </c>
      <c r="D2592" s="74" t="s">
        <v>1054</v>
      </c>
      <c r="E2592" s="186" t="s">
        <v>5743</v>
      </c>
      <c r="F2592" s="405">
        <v>0.14000000000000001</v>
      </c>
      <c r="G2592" s="405">
        <v>0.28000000000000003</v>
      </c>
      <c r="H2592" s="190" t="s">
        <v>1398</v>
      </c>
      <c r="I2592" s="74" t="s">
        <v>1471</v>
      </c>
      <c r="J2592" s="379"/>
    </row>
    <row r="2593" spans="1:10" ht="15" customHeight="1" x14ac:dyDescent="0.25">
      <c r="A2593" s="430">
        <v>909</v>
      </c>
      <c r="B2593" s="26" t="s">
        <v>9131</v>
      </c>
      <c r="C2593" s="74" t="s">
        <v>623</v>
      </c>
      <c r="D2593" s="74" t="s">
        <v>1054</v>
      </c>
      <c r="E2593" s="186" t="s">
        <v>5743</v>
      </c>
      <c r="F2593" s="405">
        <v>0.4</v>
      </c>
      <c r="G2593" s="405">
        <v>0.8</v>
      </c>
      <c r="H2593" s="190" t="s">
        <v>45</v>
      </c>
      <c r="I2593" s="74" t="s">
        <v>46</v>
      </c>
      <c r="J2593" s="379" t="s">
        <v>78</v>
      </c>
    </row>
    <row r="2594" spans="1:10" ht="15" customHeight="1" x14ac:dyDescent="0.25">
      <c r="A2594" s="375">
        <v>910</v>
      </c>
      <c r="B2594" s="26" t="s">
        <v>9132</v>
      </c>
      <c r="C2594" s="74" t="s">
        <v>623</v>
      </c>
      <c r="D2594" s="74" t="s">
        <v>1054</v>
      </c>
      <c r="E2594" s="186" t="s">
        <v>5743</v>
      </c>
      <c r="F2594" s="405">
        <v>0.1</v>
      </c>
      <c r="G2594" s="405">
        <v>0.2</v>
      </c>
      <c r="H2594" s="190" t="s">
        <v>45</v>
      </c>
      <c r="I2594" s="74" t="s">
        <v>46</v>
      </c>
      <c r="J2594" s="379" t="s">
        <v>78</v>
      </c>
    </row>
    <row r="2595" spans="1:10" ht="15" customHeight="1" x14ac:dyDescent="0.25">
      <c r="A2595" s="430">
        <v>911</v>
      </c>
      <c r="B2595" s="26" t="s">
        <v>9133</v>
      </c>
      <c r="C2595" s="74" t="s">
        <v>997</v>
      </c>
      <c r="D2595" s="74" t="s">
        <v>1054</v>
      </c>
      <c r="E2595" s="186" t="s">
        <v>5743</v>
      </c>
      <c r="F2595" s="405">
        <v>0.12</v>
      </c>
      <c r="G2595" s="405">
        <v>0.24</v>
      </c>
      <c r="H2595" s="190" t="s">
        <v>1398</v>
      </c>
      <c r="I2595" s="71" t="s">
        <v>1482</v>
      </c>
      <c r="J2595" s="379"/>
    </row>
    <row r="2596" spans="1:10" ht="15" customHeight="1" x14ac:dyDescent="0.25">
      <c r="A2596" s="430">
        <v>912</v>
      </c>
      <c r="B2596" s="26" t="s">
        <v>9134</v>
      </c>
      <c r="C2596" s="74" t="s">
        <v>997</v>
      </c>
      <c r="D2596" s="74" t="s">
        <v>1054</v>
      </c>
      <c r="E2596" s="186" t="s">
        <v>5743</v>
      </c>
      <c r="F2596" s="405">
        <v>0.64500000000000002</v>
      </c>
      <c r="G2596" s="405">
        <v>1.29</v>
      </c>
      <c r="H2596" s="331" t="s">
        <v>45</v>
      </c>
      <c r="I2596" s="74" t="s">
        <v>6746</v>
      </c>
      <c r="J2596" s="379"/>
    </row>
    <row r="2597" spans="1:10" ht="15" customHeight="1" x14ac:dyDescent="0.25">
      <c r="A2597" s="375">
        <v>913</v>
      </c>
      <c r="B2597" s="26" t="s">
        <v>1062</v>
      </c>
      <c r="C2597" s="74" t="s">
        <v>912</v>
      </c>
      <c r="D2597" s="74" t="s">
        <v>1054</v>
      </c>
      <c r="E2597" s="186" t="s">
        <v>5743</v>
      </c>
      <c r="F2597" s="405">
        <v>0.5</v>
      </c>
      <c r="G2597" s="405">
        <v>1</v>
      </c>
      <c r="H2597" s="190" t="s">
        <v>1398</v>
      </c>
      <c r="I2597" s="74" t="s">
        <v>1471</v>
      </c>
      <c r="J2597" s="379"/>
    </row>
    <row r="2598" spans="1:10" ht="15" customHeight="1" x14ac:dyDescent="0.25">
      <c r="A2598" s="430">
        <v>914</v>
      </c>
      <c r="B2598" s="26" t="s">
        <v>9135</v>
      </c>
      <c r="C2598" s="74" t="s">
        <v>912</v>
      </c>
      <c r="D2598" s="74" t="s">
        <v>1054</v>
      </c>
      <c r="E2598" s="186" t="s">
        <v>5743</v>
      </c>
      <c r="F2598" s="405">
        <v>0.5</v>
      </c>
      <c r="G2598" s="405">
        <v>1</v>
      </c>
      <c r="H2598" s="190" t="s">
        <v>1398</v>
      </c>
      <c r="I2598" s="74" t="s">
        <v>1471</v>
      </c>
      <c r="J2598" s="379"/>
    </row>
    <row r="2599" spans="1:10" ht="15" customHeight="1" x14ac:dyDescent="0.25">
      <c r="A2599" s="430">
        <v>915</v>
      </c>
      <c r="B2599" s="26" t="s">
        <v>9136</v>
      </c>
      <c r="C2599" s="74" t="s">
        <v>997</v>
      </c>
      <c r="D2599" s="74" t="s">
        <v>1054</v>
      </c>
      <c r="E2599" s="186" t="s">
        <v>5743</v>
      </c>
      <c r="F2599" s="405">
        <v>0.23</v>
      </c>
      <c r="G2599" s="405">
        <v>0.46</v>
      </c>
      <c r="H2599" s="190" t="s">
        <v>1398</v>
      </c>
      <c r="I2599" s="71" t="s">
        <v>1482</v>
      </c>
      <c r="J2599" s="379"/>
    </row>
    <row r="2600" spans="1:10" ht="30" customHeight="1" x14ac:dyDescent="0.25">
      <c r="A2600" s="375">
        <v>916</v>
      </c>
      <c r="B2600" s="26" t="s">
        <v>9137</v>
      </c>
      <c r="C2600" s="74" t="s">
        <v>997</v>
      </c>
      <c r="D2600" s="74" t="s">
        <v>1054</v>
      </c>
      <c r="E2600" s="186" t="s">
        <v>5743</v>
      </c>
      <c r="F2600" s="405">
        <v>0.44</v>
      </c>
      <c r="G2600" s="405">
        <v>0.88</v>
      </c>
      <c r="H2600" s="190" t="s">
        <v>1398</v>
      </c>
      <c r="I2600" s="71" t="s">
        <v>1482</v>
      </c>
      <c r="J2600" s="379"/>
    </row>
    <row r="2601" spans="1:10" ht="15" customHeight="1" x14ac:dyDescent="0.25">
      <c r="A2601" s="430">
        <v>917</v>
      </c>
      <c r="B2601" s="26" t="s">
        <v>9138</v>
      </c>
      <c r="C2601" s="74" t="s">
        <v>912</v>
      </c>
      <c r="D2601" s="74" t="s">
        <v>1054</v>
      </c>
      <c r="E2601" s="186" t="s">
        <v>5743</v>
      </c>
      <c r="F2601" s="405">
        <v>0.74</v>
      </c>
      <c r="G2601" s="405">
        <v>1.48</v>
      </c>
      <c r="H2601" s="190" t="s">
        <v>1398</v>
      </c>
      <c r="I2601" s="74" t="s">
        <v>1471</v>
      </c>
      <c r="J2601" s="379"/>
    </row>
    <row r="2602" spans="1:10" ht="15" customHeight="1" x14ac:dyDescent="0.25">
      <c r="A2602" s="430">
        <v>918</v>
      </c>
      <c r="B2602" s="26" t="s">
        <v>9139</v>
      </c>
      <c r="C2602" s="74" t="s">
        <v>912</v>
      </c>
      <c r="D2602" s="74" t="s">
        <v>1054</v>
      </c>
      <c r="E2602" s="186" t="s">
        <v>5743</v>
      </c>
      <c r="F2602" s="405">
        <v>0.17</v>
      </c>
      <c r="G2602" s="405">
        <v>0.34</v>
      </c>
      <c r="H2602" s="190" t="s">
        <v>1398</v>
      </c>
      <c r="I2602" s="71" t="s">
        <v>1659</v>
      </c>
      <c r="J2602" s="379"/>
    </row>
    <row r="2603" spans="1:10" ht="15" customHeight="1" x14ac:dyDescent="0.25">
      <c r="A2603" s="375">
        <v>919</v>
      </c>
      <c r="B2603" s="26" t="s">
        <v>1072</v>
      </c>
      <c r="C2603" s="74" t="s">
        <v>997</v>
      </c>
      <c r="D2603" s="74" t="s">
        <v>1054</v>
      </c>
      <c r="E2603" s="186" t="s">
        <v>5743</v>
      </c>
      <c r="F2603" s="405">
        <v>0.2</v>
      </c>
      <c r="G2603" s="405">
        <v>0.4</v>
      </c>
      <c r="H2603" s="190" t="s">
        <v>1398</v>
      </c>
      <c r="I2603" s="71" t="s">
        <v>1482</v>
      </c>
      <c r="J2603" s="379"/>
    </row>
    <row r="2604" spans="1:10" ht="15" customHeight="1" x14ac:dyDescent="0.25">
      <c r="A2604" s="430">
        <v>920</v>
      </c>
      <c r="B2604" s="26" t="s">
        <v>9140</v>
      </c>
      <c r="C2604" s="74" t="s">
        <v>997</v>
      </c>
      <c r="D2604" s="74" t="s">
        <v>1054</v>
      </c>
      <c r="E2604" s="186" t="s">
        <v>5743</v>
      </c>
      <c r="F2604" s="405">
        <v>0.16</v>
      </c>
      <c r="G2604" s="405">
        <v>0.32</v>
      </c>
      <c r="H2604" s="190" t="s">
        <v>1398</v>
      </c>
      <c r="I2604" s="71" t="s">
        <v>1482</v>
      </c>
      <c r="J2604" s="379"/>
    </row>
    <row r="2605" spans="1:10" ht="15" customHeight="1" x14ac:dyDescent="0.25">
      <c r="A2605" s="430">
        <v>921</v>
      </c>
      <c r="B2605" s="26" t="s">
        <v>9141</v>
      </c>
      <c r="C2605" s="74" t="s">
        <v>912</v>
      </c>
      <c r="D2605" s="74" t="s">
        <v>1054</v>
      </c>
      <c r="E2605" s="186" t="s">
        <v>5743</v>
      </c>
      <c r="F2605" s="405">
        <v>0.36</v>
      </c>
      <c r="G2605" s="405">
        <v>0.72</v>
      </c>
      <c r="H2605" s="190" t="s">
        <v>1398</v>
      </c>
      <c r="I2605" s="71" t="s">
        <v>1659</v>
      </c>
      <c r="J2605" s="379"/>
    </row>
    <row r="2606" spans="1:10" ht="15" customHeight="1" x14ac:dyDescent="0.25">
      <c r="A2606" s="375">
        <v>922</v>
      </c>
      <c r="B2606" s="26" t="s">
        <v>9142</v>
      </c>
      <c r="C2606" s="74" t="s">
        <v>997</v>
      </c>
      <c r="D2606" s="74" t="s">
        <v>1054</v>
      </c>
      <c r="E2606" s="186" t="s">
        <v>5743</v>
      </c>
      <c r="F2606" s="405">
        <v>0.18</v>
      </c>
      <c r="G2606" s="405">
        <v>0.36</v>
      </c>
      <c r="H2606" s="190" t="s">
        <v>1398</v>
      </c>
      <c r="I2606" s="71" t="s">
        <v>1482</v>
      </c>
      <c r="J2606" s="379"/>
    </row>
    <row r="2607" spans="1:10" ht="15" customHeight="1" x14ac:dyDescent="0.25">
      <c r="A2607" s="430">
        <v>923</v>
      </c>
      <c r="B2607" s="26" t="s">
        <v>9143</v>
      </c>
      <c r="C2607" s="74" t="s">
        <v>997</v>
      </c>
      <c r="D2607" s="74" t="s">
        <v>1054</v>
      </c>
      <c r="E2607" s="186" t="s">
        <v>5743</v>
      </c>
      <c r="F2607" s="405">
        <v>0.18</v>
      </c>
      <c r="G2607" s="405">
        <v>0.36</v>
      </c>
      <c r="H2607" s="190" t="s">
        <v>1398</v>
      </c>
      <c r="I2607" s="71" t="s">
        <v>1482</v>
      </c>
      <c r="J2607" s="379"/>
    </row>
    <row r="2608" spans="1:10" ht="15" customHeight="1" x14ac:dyDescent="0.25">
      <c r="A2608" s="430">
        <v>924</v>
      </c>
      <c r="B2608" s="26" t="s">
        <v>9144</v>
      </c>
      <c r="C2608" s="74" t="s">
        <v>997</v>
      </c>
      <c r="D2608" s="74" t="s">
        <v>1054</v>
      </c>
      <c r="E2608" s="186" t="s">
        <v>5743</v>
      </c>
      <c r="F2608" s="405">
        <v>0.19</v>
      </c>
      <c r="G2608" s="405">
        <v>0.38</v>
      </c>
      <c r="H2608" s="190" t="s">
        <v>1398</v>
      </c>
      <c r="I2608" s="71" t="s">
        <v>1482</v>
      </c>
      <c r="J2608" s="379"/>
    </row>
    <row r="2609" spans="1:10" ht="15" customHeight="1" x14ac:dyDescent="0.25">
      <c r="A2609" s="375">
        <v>925</v>
      </c>
      <c r="B2609" s="26" t="s">
        <v>9145</v>
      </c>
      <c r="C2609" s="74" t="s">
        <v>912</v>
      </c>
      <c r="D2609" s="74" t="s">
        <v>1054</v>
      </c>
      <c r="E2609" s="186" t="s">
        <v>5743</v>
      </c>
      <c r="F2609" s="405">
        <v>0.3</v>
      </c>
      <c r="G2609" s="405">
        <v>0.6</v>
      </c>
      <c r="H2609" s="190" t="s">
        <v>1398</v>
      </c>
      <c r="I2609" s="71" t="s">
        <v>1659</v>
      </c>
      <c r="J2609" s="379"/>
    </row>
    <row r="2610" spans="1:10" ht="15" customHeight="1" x14ac:dyDescent="0.25">
      <c r="A2610" s="430">
        <v>926</v>
      </c>
      <c r="B2610" s="26" t="s">
        <v>9146</v>
      </c>
      <c r="C2610" s="74" t="s">
        <v>997</v>
      </c>
      <c r="D2610" s="74" t="s">
        <v>1054</v>
      </c>
      <c r="E2610" s="186" t="s">
        <v>5743</v>
      </c>
      <c r="F2610" s="405">
        <v>0.17</v>
      </c>
      <c r="G2610" s="405">
        <v>0.34</v>
      </c>
      <c r="H2610" s="190" t="s">
        <v>1398</v>
      </c>
      <c r="I2610" s="71" t="s">
        <v>1482</v>
      </c>
      <c r="J2610" s="379"/>
    </row>
    <row r="2611" spans="1:10" ht="30" customHeight="1" x14ac:dyDescent="0.25">
      <c r="A2611" s="430">
        <v>927</v>
      </c>
      <c r="B2611" s="26" t="s">
        <v>9147</v>
      </c>
      <c r="C2611" s="74" t="s">
        <v>997</v>
      </c>
      <c r="D2611" s="74" t="s">
        <v>1054</v>
      </c>
      <c r="E2611" s="186" t="s">
        <v>5743</v>
      </c>
      <c r="F2611" s="405">
        <v>0.5</v>
      </c>
      <c r="G2611" s="405">
        <v>1</v>
      </c>
      <c r="H2611" s="331" t="s">
        <v>45</v>
      </c>
      <c r="I2611" s="74" t="s">
        <v>6746</v>
      </c>
      <c r="J2611" s="379"/>
    </row>
    <row r="2612" spans="1:10" ht="30" customHeight="1" x14ac:dyDescent="0.25">
      <c r="A2612" s="375">
        <v>928</v>
      </c>
      <c r="B2612" s="26" t="s">
        <v>9148</v>
      </c>
      <c r="C2612" s="74" t="s">
        <v>997</v>
      </c>
      <c r="D2612" s="74" t="s">
        <v>1054</v>
      </c>
      <c r="E2612" s="186" t="s">
        <v>5743</v>
      </c>
      <c r="F2612" s="405">
        <v>0.12</v>
      </c>
      <c r="G2612" s="405">
        <v>0.24</v>
      </c>
      <c r="H2612" s="331" t="s">
        <v>45</v>
      </c>
      <c r="I2612" s="74" t="s">
        <v>6746</v>
      </c>
      <c r="J2612" s="379"/>
    </row>
    <row r="2613" spans="1:10" ht="15" customHeight="1" x14ac:dyDescent="0.25">
      <c r="A2613" s="430">
        <v>929</v>
      </c>
      <c r="B2613" s="26" t="s">
        <v>1082</v>
      </c>
      <c r="C2613" s="74" t="s">
        <v>997</v>
      </c>
      <c r="D2613" s="74" t="s">
        <v>1054</v>
      </c>
      <c r="E2613" s="186" t="s">
        <v>5743</v>
      </c>
      <c r="F2613" s="405">
        <v>0.55000000000000004</v>
      </c>
      <c r="G2613" s="405">
        <v>1.1000000000000001</v>
      </c>
      <c r="H2613" s="190" t="s">
        <v>1398</v>
      </c>
      <c r="I2613" s="74" t="s">
        <v>1471</v>
      </c>
      <c r="J2613" s="379"/>
    </row>
    <row r="2614" spans="1:10" ht="15" customHeight="1" x14ac:dyDescent="0.25">
      <c r="A2614" s="430">
        <v>930</v>
      </c>
      <c r="B2614" s="26" t="s">
        <v>9149</v>
      </c>
      <c r="C2614" s="74" t="s">
        <v>997</v>
      </c>
      <c r="D2614" s="74" t="s">
        <v>1054</v>
      </c>
      <c r="E2614" s="186" t="s">
        <v>5743</v>
      </c>
      <c r="F2614" s="405">
        <v>0.2</v>
      </c>
      <c r="G2614" s="405">
        <v>0.4</v>
      </c>
      <c r="H2614" s="190" t="s">
        <v>1398</v>
      </c>
      <c r="I2614" s="71" t="s">
        <v>1482</v>
      </c>
      <c r="J2614" s="379"/>
    </row>
    <row r="2615" spans="1:10" ht="15" customHeight="1" x14ac:dyDescent="0.25">
      <c r="A2615" s="375">
        <v>931</v>
      </c>
      <c r="B2615" s="26" t="s">
        <v>9150</v>
      </c>
      <c r="C2615" s="74" t="s">
        <v>912</v>
      </c>
      <c r="D2615" s="74" t="s">
        <v>1054</v>
      </c>
      <c r="E2615" s="186" t="s">
        <v>5743</v>
      </c>
      <c r="F2615" s="405">
        <v>0.3</v>
      </c>
      <c r="G2615" s="405">
        <v>0.6</v>
      </c>
      <c r="H2615" s="190" t="s">
        <v>1398</v>
      </c>
      <c r="I2615" s="74" t="s">
        <v>1471</v>
      </c>
      <c r="J2615" s="379"/>
    </row>
    <row r="2616" spans="1:10" ht="15" customHeight="1" x14ac:dyDescent="0.25">
      <c r="A2616" s="430">
        <v>932</v>
      </c>
      <c r="B2616" s="26" t="s">
        <v>1083</v>
      </c>
      <c r="C2616" s="74" t="s">
        <v>912</v>
      </c>
      <c r="D2616" s="74" t="s">
        <v>1054</v>
      </c>
      <c r="E2616" s="186" t="s">
        <v>5743</v>
      </c>
      <c r="F2616" s="405">
        <v>0.2</v>
      </c>
      <c r="G2616" s="405">
        <v>0.4</v>
      </c>
      <c r="H2616" s="190" t="s">
        <v>1398</v>
      </c>
      <c r="I2616" s="71" t="s">
        <v>1659</v>
      </c>
      <c r="J2616" s="379"/>
    </row>
    <row r="2617" spans="1:10" ht="15" customHeight="1" x14ac:dyDescent="0.25">
      <c r="A2617" s="430">
        <v>933</v>
      </c>
      <c r="B2617" s="26" t="s">
        <v>9151</v>
      </c>
      <c r="C2617" s="74" t="s">
        <v>997</v>
      </c>
      <c r="D2617" s="74" t="s">
        <v>1054</v>
      </c>
      <c r="E2617" s="186" t="s">
        <v>5743</v>
      </c>
      <c r="F2617" s="405">
        <v>0.15</v>
      </c>
      <c r="G2617" s="405">
        <v>0.3</v>
      </c>
      <c r="H2617" s="190" t="s">
        <v>1398</v>
      </c>
      <c r="I2617" s="71" t="s">
        <v>1482</v>
      </c>
      <c r="J2617" s="379"/>
    </row>
    <row r="2618" spans="1:10" ht="15" customHeight="1" x14ac:dyDescent="0.25">
      <c r="A2618" s="375">
        <v>934</v>
      </c>
      <c r="B2618" s="26" t="s">
        <v>9152</v>
      </c>
      <c r="C2618" s="74" t="s">
        <v>843</v>
      </c>
      <c r="D2618" s="74" t="s">
        <v>1054</v>
      </c>
      <c r="E2618" s="186" t="s">
        <v>5743</v>
      </c>
      <c r="F2618" s="405">
        <v>0.55000000000000004</v>
      </c>
      <c r="G2618" s="405">
        <v>1.1000000000000001</v>
      </c>
      <c r="H2618" s="190" t="s">
        <v>1398</v>
      </c>
      <c r="I2618" s="74" t="s">
        <v>1471</v>
      </c>
      <c r="J2618" s="379"/>
    </row>
    <row r="2619" spans="1:10" ht="15" customHeight="1" x14ac:dyDescent="0.25">
      <c r="A2619" s="430">
        <v>935</v>
      </c>
      <c r="B2619" s="26" t="s">
        <v>1084</v>
      </c>
      <c r="C2619" s="74" t="s">
        <v>912</v>
      </c>
      <c r="D2619" s="74" t="s">
        <v>1054</v>
      </c>
      <c r="E2619" s="186" t="s">
        <v>5743</v>
      </c>
      <c r="F2619" s="405">
        <v>0.4</v>
      </c>
      <c r="G2619" s="405">
        <v>0.8</v>
      </c>
      <c r="H2619" s="190" t="s">
        <v>1398</v>
      </c>
      <c r="I2619" s="71" t="s">
        <v>1659</v>
      </c>
      <c r="J2619" s="379"/>
    </row>
    <row r="2620" spans="1:10" ht="15" customHeight="1" x14ac:dyDescent="0.25">
      <c r="A2620" s="430">
        <v>936</v>
      </c>
      <c r="B2620" s="26" t="s">
        <v>9153</v>
      </c>
      <c r="C2620" s="74" t="s">
        <v>912</v>
      </c>
      <c r="D2620" s="74" t="s">
        <v>1054</v>
      </c>
      <c r="E2620" s="186" t="s">
        <v>5743</v>
      </c>
      <c r="F2620" s="405">
        <v>0.5</v>
      </c>
      <c r="G2620" s="405">
        <v>1</v>
      </c>
      <c r="H2620" s="190" t="s">
        <v>1398</v>
      </c>
      <c r="I2620" s="71" t="s">
        <v>1659</v>
      </c>
      <c r="J2620" s="379"/>
    </row>
    <row r="2621" spans="1:10" ht="15" customHeight="1" x14ac:dyDescent="0.25">
      <c r="A2621" s="375">
        <v>937</v>
      </c>
      <c r="B2621" s="26" t="s">
        <v>9154</v>
      </c>
      <c r="C2621" s="74" t="s">
        <v>997</v>
      </c>
      <c r="D2621" s="74" t="s">
        <v>1054</v>
      </c>
      <c r="E2621" s="186" t="s">
        <v>5743</v>
      </c>
      <c r="F2621" s="405">
        <v>0.4</v>
      </c>
      <c r="G2621" s="405">
        <v>0.8</v>
      </c>
      <c r="H2621" s="190" t="s">
        <v>1398</v>
      </c>
      <c r="I2621" s="74" t="s">
        <v>1471</v>
      </c>
      <c r="J2621" s="379"/>
    </row>
    <row r="2622" spans="1:10" ht="15" customHeight="1" x14ac:dyDescent="0.25">
      <c r="A2622" s="430">
        <v>938</v>
      </c>
      <c r="B2622" s="26" t="s">
        <v>1087</v>
      </c>
      <c r="C2622" s="74" t="s">
        <v>997</v>
      </c>
      <c r="D2622" s="74" t="s">
        <v>1054</v>
      </c>
      <c r="E2622" s="186" t="s">
        <v>5743</v>
      </c>
      <c r="F2622" s="405">
        <v>0.16</v>
      </c>
      <c r="G2622" s="405">
        <v>0.32</v>
      </c>
      <c r="H2622" s="190" t="s">
        <v>1398</v>
      </c>
      <c r="I2622" s="71" t="s">
        <v>1482</v>
      </c>
      <c r="J2622" s="379"/>
    </row>
    <row r="2623" spans="1:10" ht="15" customHeight="1" x14ac:dyDescent="0.25">
      <c r="A2623" s="430">
        <v>939</v>
      </c>
      <c r="B2623" s="26" t="s">
        <v>1088</v>
      </c>
      <c r="C2623" s="74" t="s">
        <v>997</v>
      </c>
      <c r="D2623" s="74" t="s">
        <v>1054</v>
      </c>
      <c r="E2623" s="186" t="s">
        <v>5743</v>
      </c>
      <c r="F2623" s="405">
        <v>0.5</v>
      </c>
      <c r="G2623" s="405">
        <v>1</v>
      </c>
      <c r="H2623" s="190" t="s">
        <v>1398</v>
      </c>
      <c r="I2623" s="74" t="s">
        <v>1471</v>
      </c>
      <c r="J2623" s="379"/>
    </row>
    <row r="2624" spans="1:10" ht="15" customHeight="1" x14ac:dyDescent="0.25">
      <c r="A2624" s="375">
        <v>940</v>
      </c>
      <c r="B2624" s="26" t="s">
        <v>1090</v>
      </c>
      <c r="C2624" s="74" t="s">
        <v>912</v>
      </c>
      <c r="D2624" s="74" t="s">
        <v>1054</v>
      </c>
      <c r="E2624" s="186" t="s">
        <v>5743</v>
      </c>
      <c r="F2624" s="405">
        <v>0.2</v>
      </c>
      <c r="G2624" s="405">
        <v>0.4</v>
      </c>
      <c r="H2624" s="190" t="s">
        <v>1398</v>
      </c>
      <c r="I2624" s="71" t="s">
        <v>1659</v>
      </c>
      <c r="J2624" s="379"/>
    </row>
    <row r="2625" spans="1:10" ht="15" customHeight="1" x14ac:dyDescent="0.25">
      <c r="A2625" s="430">
        <v>941</v>
      </c>
      <c r="B2625" s="26" t="s">
        <v>9155</v>
      </c>
      <c r="C2625" s="74" t="s">
        <v>912</v>
      </c>
      <c r="D2625" s="74" t="s">
        <v>1054</v>
      </c>
      <c r="E2625" s="186" t="s">
        <v>5743</v>
      </c>
      <c r="F2625" s="405">
        <v>0.2</v>
      </c>
      <c r="G2625" s="405">
        <v>0.4</v>
      </c>
      <c r="H2625" s="190" t="s">
        <v>1398</v>
      </c>
      <c r="I2625" s="71" t="s">
        <v>1659</v>
      </c>
      <c r="J2625" s="379"/>
    </row>
    <row r="2626" spans="1:10" ht="15" customHeight="1" x14ac:dyDescent="0.25">
      <c r="A2626" s="430">
        <v>942</v>
      </c>
      <c r="B2626" s="26" t="s">
        <v>1821</v>
      </c>
      <c r="C2626" s="74" t="s">
        <v>997</v>
      </c>
      <c r="D2626" s="74" t="s">
        <v>1054</v>
      </c>
      <c r="E2626" s="186" t="s">
        <v>5743</v>
      </c>
      <c r="F2626" s="405">
        <v>0.1</v>
      </c>
      <c r="G2626" s="405">
        <v>0.2</v>
      </c>
      <c r="H2626" s="190" t="s">
        <v>1398</v>
      </c>
      <c r="I2626" s="74" t="s">
        <v>1471</v>
      </c>
      <c r="J2626" s="379"/>
    </row>
    <row r="2627" spans="1:10" ht="15" customHeight="1" x14ac:dyDescent="0.25">
      <c r="A2627" s="375">
        <v>943</v>
      </c>
      <c r="B2627" s="26" t="s">
        <v>9156</v>
      </c>
      <c r="C2627" s="74" t="s">
        <v>997</v>
      </c>
      <c r="D2627" s="74" t="s">
        <v>1054</v>
      </c>
      <c r="E2627" s="186" t="s">
        <v>5743</v>
      </c>
      <c r="F2627" s="405">
        <v>0.1</v>
      </c>
      <c r="G2627" s="405">
        <v>0.2</v>
      </c>
      <c r="H2627" s="190" t="s">
        <v>1398</v>
      </c>
      <c r="I2627" s="71" t="s">
        <v>1482</v>
      </c>
      <c r="J2627" s="379"/>
    </row>
    <row r="2628" spans="1:10" ht="15" customHeight="1" x14ac:dyDescent="0.25">
      <c r="A2628" s="430">
        <v>944</v>
      </c>
      <c r="B2628" s="26" t="s">
        <v>1091</v>
      </c>
      <c r="C2628" s="74" t="s">
        <v>997</v>
      </c>
      <c r="D2628" s="74" t="s">
        <v>1054</v>
      </c>
      <c r="E2628" s="186" t="s">
        <v>5743</v>
      </c>
      <c r="F2628" s="405">
        <v>0.3</v>
      </c>
      <c r="G2628" s="405">
        <v>0.6</v>
      </c>
      <c r="H2628" s="190" t="s">
        <v>1398</v>
      </c>
      <c r="I2628" s="71" t="s">
        <v>1482</v>
      </c>
      <c r="J2628" s="379"/>
    </row>
    <row r="2629" spans="1:10" ht="15" customHeight="1" x14ac:dyDescent="0.25">
      <c r="A2629" s="430">
        <v>945</v>
      </c>
      <c r="B2629" s="26" t="s">
        <v>9157</v>
      </c>
      <c r="C2629" s="74" t="s">
        <v>997</v>
      </c>
      <c r="D2629" s="74" t="s">
        <v>1054</v>
      </c>
      <c r="E2629" s="186" t="s">
        <v>6190</v>
      </c>
      <c r="F2629" s="405">
        <v>0.6</v>
      </c>
      <c r="G2629" s="405">
        <v>2.4</v>
      </c>
      <c r="H2629" s="74" t="s">
        <v>29</v>
      </c>
      <c r="I2629" s="74" t="s">
        <v>8510</v>
      </c>
      <c r="J2629" s="379"/>
    </row>
    <row r="2630" spans="1:10" ht="30" customHeight="1" x14ac:dyDescent="0.25">
      <c r="A2630" s="375">
        <v>946</v>
      </c>
      <c r="B2630" s="26" t="s">
        <v>9158</v>
      </c>
      <c r="C2630" s="74" t="s">
        <v>997</v>
      </c>
      <c r="D2630" s="74" t="s">
        <v>1054</v>
      </c>
      <c r="E2630" s="186" t="s">
        <v>5743</v>
      </c>
      <c r="F2630" s="405">
        <v>0.53</v>
      </c>
      <c r="G2630" s="405">
        <v>1.06</v>
      </c>
      <c r="H2630" s="190" t="s">
        <v>45</v>
      </c>
      <c r="I2630" s="74" t="s">
        <v>46</v>
      </c>
      <c r="J2630" s="379" t="s">
        <v>78</v>
      </c>
    </row>
    <row r="2631" spans="1:10" ht="15" customHeight="1" x14ac:dyDescent="0.25">
      <c r="A2631" s="430">
        <v>947</v>
      </c>
      <c r="B2631" s="26" t="s">
        <v>9159</v>
      </c>
      <c r="C2631" s="74" t="s">
        <v>912</v>
      </c>
      <c r="D2631" s="74" t="s">
        <v>1054</v>
      </c>
      <c r="E2631" s="186" t="s">
        <v>5743</v>
      </c>
      <c r="F2631" s="405">
        <v>0.3</v>
      </c>
      <c r="G2631" s="405">
        <v>0.6</v>
      </c>
      <c r="H2631" s="190" t="s">
        <v>1398</v>
      </c>
      <c r="I2631" s="71" t="s">
        <v>1659</v>
      </c>
      <c r="J2631" s="379"/>
    </row>
    <row r="2632" spans="1:10" ht="15" customHeight="1" x14ac:dyDescent="0.25">
      <c r="A2632" s="430">
        <v>948</v>
      </c>
      <c r="B2632" s="26" t="s">
        <v>9160</v>
      </c>
      <c r="C2632" s="74" t="s">
        <v>912</v>
      </c>
      <c r="D2632" s="74" t="s">
        <v>1054</v>
      </c>
      <c r="E2632" s="186" t="s">
        <v>5743</v>
      </c>
      <c r="F2632" s="405">
        <v>0.4</v>
      </c>
      <c r="G2632" s="405">
        <v>0.8</v>
      </c>
      <c r="H2632" s="190" t="s">
        <v>1398</v>
      </c>
      <c r="I2632" s="71" t="s">
        <v>1659</v>
      </c>
      <c r="J2632" s="379"/>
    </row>
    <row r="2633" spans="1:10" ht="15" customHeight="1" x14ac:dyDescent="0.25">
      <c r="A2633" s="375">
        <v>949</v>
      </c>
      <c r="B2633" s="26" t="s">
        <v>9161</v>
      </c>
      <c r="C2633" s="74" t="s">
        <v>912</v>
      </c>
      <c r="D2633" s="74" t="s">
        <v>1054</v>
      </c>
      <c r="E2633" s="186" t="s">
        <v>5743</v>
      </c>
      <c r="F2633" s="437">
        <v>0.35</v>
      </c>
      <c r="G2633" s="437">
        <v>0.7</v>
      </c>
      <c r="H2633" s="190" t="s">
        <v>1398</v>
      </c>
      <c r="I2633" s="71" t="s">
        <v>1659</v>
      </c>
      <c r="J2633" s="379"/>
    </row>
    <row r="2634" spans="1:10" ht="15" customHeight="1" x14ac:dyDescent="0.25">
      <c r="A2634" s="430">
        <v>950</v>
      </c>
      <c r="B2634" s="26" t="s">
        <v>9162</v>
      </c>
      <c r="C2634" s="74" t="s">
        <v>997</v>
      </c>
      <c r="D2634" s="74" t="s">
        <v>1054</v>
      </c>
      <c r="E2634" s="186" t="s">
        <v>5743</v>
      </c>
      <c r="F2634" s="405">
        <v>0.32</v>
      </c>
      <c r="G2634" s="405">
        <v>0.64</v>
      </c>
      <c r="H2634" s="190" t="s">
        <v>1398</v>
      </c>
      <c r="I2634" s="74" t="s">
        <v>1471</v>
      </c>
      <c r="J2634" s="379"/>
    </row>
    <row r="2635" spans="1:10" ht="15" customHeight="1" x14ac:dyDescent="0.25">
      <c r="A2635" s="430">
        <v>951</v>
      </c>
      <c r="B2635" s="26" t="s">
        <v>9163</v>
      </c>
      <c r="C2635" s="74" t="s">
        <v>912</v>
      </c>
      <c r="D2635" s="74" t="s">
        <v>1054</v>
      </c>
      <c r="E2635" s="186" t="s">
        <v>5743</v>
      </c>
      <c r="F2635" s="405">
        <v>0.9</v>
      </c>
      <c r="G2635" s="405">
        <v>1.8</v>
      </c>
      <c r="H2635" s="190" t="s">
        <v>1398</v>
      </c>
      <c r="I2635" s="71" t="s">
        <v>1659</v>
      </c>
      <c r="J2635" s="379"/>
    </row>
    <row r="2636" spans="1:10" ht="15" customHeight="1" x14ac:dyDescent="0.25">
      <c r="A2636" s="375">
        <v>952</v>
      </c>
      <c r="B2636" s="26" t="s">
        <v>9164</v>
      </c>
      <c r="C2636" s="74" t="s">
        <v>912</v>
      </c>
      <c r="D2636" s="74" t="s">
        <v>1054</v>
      </c>
      <c r="E2636" s="186" t="s">
        <v>5743</v>
      </c>
      <c r="F2636" s="405">
        <v>2.2000000000000002</v>
      </c>
      <c r="G2636" s="405">
        <v>4.4000000000000004</v>
      </c>
      <c r="H2636" s="190" t="s">
        <v>1398</v>
      </c>
      <c r="I2636" s="71" t="s">
        <v>1659</v>
      </c>
      <c r="J2636" s="379"/>
    </row>
    <row r="2637" spans="1:10" ht="15" customHeight="1" x14ac:dyDescent="0.25">
      <c r="A2637" s="430">
        <v>953</v>
      </c>
      <c r="B2637" s="26" t="s">
        <v>9165</v>
      </c>
      <c r="C2637" s="74" t="s">
        <v>793</v>
      </c>
      <c r="D2637" s="74" t="s">
        <v>1054</v>
      </c>
      <c r="E2637" s="186" t="s">
        <v>5743</v>
      </c>
      <c r="F2637" s="405">
        <v>0.38</v>
      </c>
      <c r="G2637" s="405">
        <v>0.76</v>
      </c>
      <c r="H2637" s="190" t="s">
        <v>1398</v>
      </c>
      <c r="I2637" s="71" t="s">
        <v>1482</v>
      </c>
      <c r="J2637" s="379"/>
    </row>
    <row r="2638" spans="1:10" ht="15" customHeight="1" x14ac:dyDescent="0.25">
      <c r="A2638" s="430">
        <v>954</v>
      </c>
      <c r="B2638" s="26" t="s">
        <v>9166</v>
      </c>
      <c r="C2638" s="74" t="s">
        <v>912</v>
      </c>
      <c r="D2638" s="74" t="s">
        <v>1054</v>
      </c>
      <c r="E2638" s="186" t="s">
        <v>5743</v>
      </c>
      <c r="F2638" s="405">
        <v>1.5</v>
      </c>
      <c r="G2638" s="405">
        <v>6</v>
      </c>
      <c r="H2638" s="331" t="s">
        <v>45</v>
      </c>
      <c r="I2638" s="74" t="s">
        <v>6746</v>
      </c>
      <c r="J2638" s="379"/>
    </row>
    <row r="2639" spans="1:10" ht="15" customHeight="1" x14ac:dyDescent="0.25">
      <c r="A2639" s="375">
        <v>955</v>
      </c>
      <c r="B2639" s="26" t="s">
        <v>1104</v>
      </c>
      <c r="C2639" s="74" t="s">
        <v>912</v>
      </c>
      <c r="D2639" s="74" t="s">
        <v>1054</v>
      </c>
      <c r="E2639" s="186" t="s">
        <v>5743</v>
      </c>
      <c r="F2639" s="405">
        <v>0.5</v>
      </c>
      <c r="G2639" s="405">
        <v>1</v>
      </c>
      <c r="H2639" s="190" t="s">
        <v>1398</v>
      </c>
      <c r="I2639" s="74" t="s">
        <v>1471</v>
      </c>
      <c r="J2639" s="379"/>
    </row>
    <row r="2640" spans="1:10" ht="15" customHeight="1" x14ac:dyDescent="0.25">
      <c r="A2640" s="430">
        <v>956</v>
      </c>
      <c r="B2640" s="26" t="s">
        <v>9167</v>
      </c>
      <c r="C2640" s="74" t="s">
        <v>912</v>
      </c>
      <c r="D2640" s="74" t="s">
        <v>1054</v>
      </c>
      <c r="E2640" s="186" t="s">
        <v>5743</v>
      </c>
      <c r="F2640" s="405">
        <v>0.4</v>
      </c>
      <c r="G2640" s="405">
        <v>0.8</v>
      </c>
      <c r="H2640" s="190" t="s">
        <v>1398</v>
      </c>
      <c r="I2640" s="71" t="s">
        <v>1659</v>
      </c>
      <c r="J2640" s="379"/>
    </row>
    <row r="2641" spans="1:10" ht="15" customHeight="1" x14ac:dyDescent="0.25">
      <c r="A2641" s="430">
        <v>957</v>
      </c>
      <c r="B2641" s="26" t="s">
        <v>9168</v>
      </c>
      <c r="C2641" s="74" t="s">
        <v>912</v>
      </c>
      <c r="D2641" s="74" t="s">
        <v>1054</v>
      </c>
      <c r="E2641" s="186" t="s">
        <v>5743</v>
      </c>
      <c r="F2641" s="405">
        <v>0.05</v>
      </c>
      <c r="G2641" s="405">
        <v>0.1</v>
      </c>
      <c r="H2641" s="190" t="s">
        <v>1398</v>
      </c>
      <c r="I2641" s="71" t="s">
        <v>1659</v>
      </c>
      <c r="J2641" s="379"/>
    </row>
    <row r="2642" spans="1:10" ht="15" customHeight="1" x14ac:dyDescent="0.25">
      <c r="A2642" s="375">
        <v>958</v>
      </c>
      <c r="B2642" s="26" t="s">
        <v>9169</v>
      </c>
      <c r="C2642" s="74" t="s">
        <v>997</v>
      </c>
      <c r="D2642" s="74" t="s">
        <v>1054</v>
      </c>
      <c r="E2642" s="186" t="s">
        <v>5743</v>
      </c>
      <c r="F2642" s="405">
        <v>0.14000000000000001</v>
      </c>
      <c r="G2642" s="405">
        <v>0.28000000000000003</v>
      </c>
      <c r="H2642" s="190" t="s">
        <v>1398</v>
      </c>
      <c r="I2642" s="71" t="s">
        <v>1482</v>
      </c>
      <c r="J2642" s="379"/>
    </row>
    <row r="2643" spans="1:10" ht="15" customHeight="1" x14ac:dyDescent="0.25">
      <c r="A2643" s="430">
        <v>959</v>
      </c>
      <c r="B2643" s="26" t="s">
        <v>9170</v>
      </c>
      <c r="C2643" s="74" t="s">
        <v>912</v>
      </c>
      <c r="D2643" s="74" t="s">
        <v>1054</v>
      </c>
      <c r="E2643" s="186" t="s">
        <v>5743</v>
      </c>
      <c r="F2643" s="405">
        <v>0.6</v>
      </c>
      <c r="G2643" s="405">
        <v>2.4</v>
      </c>
      <c r="H2643" s="331" t="s">
        <v>45</v>
      </c>
      <c r="I2643" s="74" t="s">
        <v>6746</v>
      </c>
      <c r="J2643" s="379"/>
    </row>
    <row r="2644" spans="1:10" ht="15" customHeight="1" x14ac:dyDescent="0.25">
      <c r="A2644" s="430">
        <v>960</v>
      </c>
      <c r="B2644" s="26" t="s">
        <v>9171</v>
      </c>
      <c r="C2644" s="74" t="s">
        <v>912</v>
      </c>
      <c r="D2644" s="74" t="s">
        <v>1054</v>
      </c>
      <c r="E2644" s="186" t="s">
        <v>5743</v>
      </c>
      <c r="F2644" s="405">
        <v>0.25</v>
      </c>
      <c r="G2644" s="405">
        <v>0.5</v>
      </c>
      <c r="H2644" s="190" t="s">
        <v>1398</v>
      </c>
      <c r="I2644" s="71" t="s">
        <v>1659</v>
      </c>
      <c r="J2644" s="379"/>
    </row>
    <row r="2645" spans="1:10" ht="30" customHeight="1" x14ac:dyDescent="0.25">
      <c r="A2645" s="375">
        <v>961</v>
      </c>
      <c r="B2645" s="26" t="s">
        <v>9172</v>
      </c>
      <c r="C2645" s="74" t="s">
        <v>997</v>
      </c>
      <c r="D2645" s="74" t="s">
        <v>1054</v>
      </c>
      <c r="E2645" s="186" t="s">
        <v>5743</v>
      </c>
      <c r="F2645" s="405">
        <v>0.65</v>
      </c>
      <c r="G2645" s="405">
        <v>1.3</v>
      </c>
      <c r="H2645" s="190" t="s">
        <v>1398</v>
      </c>
      <c r="I2645" s="74" t="s">
        <v>1471</v>
      </c>
      <c r="J2645" s="379"/>
    </row>
    <row r="2646" spans="1:10" ht="30" customHeight="1" x14ac:dyDescent="0.25">
      <c r="A2646" s="430">
        <v>962</v>
      </c>
      <c r="B2646" s="26" t="s">
        <v>9173</v>
      </c>
      <c r="C2646" s="74" t="s">
        <v>997</v>
      </c>
      <c r="D2646" s="74" t="s">
        <v>1054</v>
      </c>
      <c r="E2646" s="186" t="s">
        <v>5743</v>
      </c>
      <c r="F2646" s="405">
        <v>0.05</v>
      </c>
      <c r="G2646" s="405">
        <v>0.1</v>
      </c>
      <c r="H2646" s="190" t="s">
        <v>1398</v>
      </c>
      <c r="I2646" s="74" t="s">
        <v>1471</v>
      </c>
      <c r="J2646" s="379"/>
    </row>
    <row r="2647" spans="1:10" ht="15" customHeight="1" x14ac:dyDescent="0.25">
      <c r="A2647" s="430">
        <v>963</v>
      </c>
      <c r="B2647" s="26" t="s">
        <v>1113</v>
      </c>
      <c r="C2647" s="74" t="s">
        <v>997</v>
      </c>
      <c r="D2647" s="74" t="s">
        <v>1054</v>
      </c>
      <c r="E2647" s="186" t="s">
        <v>5743</v>
      </c>
      <c r="F2647" s="405">
        <v>0.23</v>
      </c>
      <c r="G2647" s="405">
        <v>0.46</v>
      </c>
      <c r="H2647" s="190" t="s">
        <v>1398</v>
      </c>
      <c r="I2647" s="71" t="s">
        <v>1482</v>
      </c>
      <c r="J2647" s="379"/>
    </row>
    <row r="2648" spans="1:10" ht="15" customHeight="1" x14ac:dyDescent="0.25">
      <c r="A2648" s="375">
        <v>964</v>
      </c>
      <c r="B2648" s="26" t="s">
        <v>1114</v>
      </c>
      <c r="C2648" s="74" t="s">
        <v>997</v>
      </c>
      <c r="D2648" s="74" t="s">
        <v>1054</v>
      </c>
      <c r="E2648" s="186" t="s">
        <v>5743</v>
      </c>
      <c r="F2648" s="405">
        <v>0.2</v>
      </c>
      <c r="G2648" s="405">
        <v>0.4</v>
      </c>
      <c r="H2648" s="190" t="s">
        <v>1398</v>
      </c>
      <c r="I2648" s="71" t="s">
        <v>1482</v>
      </c>
      <c r="J2648" s="379"/>
    </row>
    <row r="2649" spans="1:10" ht="15" customHeight="1" x14ac:dyDescent="0.25">
      <c r="A2649" s="430">
        <v>965</v>
      </c>
      <c r="B2649" s="26" t="s">
        <v>9174</v>
      </c>
      <c r="C2649" s="74" t="s">
        <v>997</v>
      </c>
      <c r="D2649" s="74" t="s">
        <v>1054</v>
      </c>
      <c r="E2649" s="186" t="s">
        <v>5743</v>
      </c>
      <c r="F2649" s="405">
        <v>0.35</v>
      </c>
      <c r="G2649" s="405">
        <v>0.7</v>
      </c>
      <c r="H2649" s="190" t="s">
        <v>1398</v>
      </c>
      <c r="I2649" s="71" t="s">
        <v>1482</v>
      </c>
      <c r="J2649" s="379"/>
    </row>
    <row r="2650" spans="1:10" ht="15" customHeight="1" x14ac:dyDescent="0.25">
      <c r="A2650" s="430">
        <v>966</v>
      </c>
      <c r="B2650" s="26" t="s">
        <v>9175</v>
      </c>
      <c r="C2650" s="74" t="s">
        <v>912</v>
      </c>
      <c r="D2650" s="74" t="s">
        <v>1054</v>
      </c>
      <c r="E2650" s="186" t="s">
        <v>5743</v>
      </c>
      <c r="F2650" s="405">
        <v>0.12</v>
      </c>
      <c r="G2650" s="405">
        <v>0.24</v>
      </c>
      <c r="H2650" s="190" t="s">
        <v>1398</v>
      </c>
      <c r="I2650" s="71" t="s">
        <v>1659</v>
      </c>
      <c r="J2650" s="379"/>
    </row>
    <row r="2651" spans="1:10" ht="15" customHeight="1" x14ac:dyDescent="0.25">
      <c r="A2651" s="375">
        <v>967</v>
      </c>
      <c r="B2651" s="26" t="s">
        <v>9176</v>
      </c>
      <c r="C2651" s="74" t="s">
        <v>912</v>
      </c>
      <c r="D2651" s="74" t="s">
        <v>1054</v>
      </c>
      <c r="E2651" s="186" t="s">
        <v>5743</v>
      </c>
      <c r="F2651" s="405">
        <v>0.2</v>
      </c>
      <c r="G2651" s="405">
        <v>0.4</v>
      </c>
      <c r="H2651" s="190" t="s">
        <v>1398</v>
      </c>
      <c r="I2651" s="71" t="s">
        <v>1659</v>
      </c>
      <c r="J2651" s="379"/>
    </row>
    <row r="2652" spans="1:10" ht="15" customHeight="1" x14ac:dyDescent="0.25">
      <c r="A2652" s="430">
        <v>968</v>
      </c>
      <c r="B2652" s="26" t="s">
        <v>9177</v>
      </c>
      <c r="C2652" s="74" t="s">
        <v>997</v>
      </c>
      <c r="D2652" s="74" t="s">
        <v>1054</v>
      </c>
      <c r="E2652" s="186" t="s">
        <v>5743</v>
      </c>
      <c r="F2652" s="405">
        <v>0.2</v>
      </c>
      <c r="G2652" s="405">
        <v>0.4</v>
      </c>
      <c r="H2652" s="190" t="s">
        <v>1398</v>
      </c>
      <c r="I2652" s="71" t="s">
        <v>1482</v>
      </c>
      <c r="J2652" s="379"/>
    </row>
    <row r="2653" spans="1:10" ht="15" customHeight="1" x14ac:dyDescent="0.25">
      <c r="A2653" s="430">
        <v>969</v>
      </c>
      <c r="B2653" s="26" t="s">
        <v>9178</v>
      </c>
      <c r="C2653" s="74" t="s">
        <v>912</v>
      </c>
      <c r="D2653" s="74" t="s">
        <v>1054</v>
      </c>
      <c r="E2653" s="186" t="s">
        <v>5743</v>
      </c>
      <c r="F2653" s="405">
        <v>0.2</v>
      </c>
      <c r="G2653" s="405">
        <v>0.4</v>
      </c>
      <c r="H2653" s="190" t="s">
        <v>1398</v>
      </c>
      <c r="I2653" s="71" t="s">
        <v>1659</v>
      </c>
      <c r="J2653" s="379"/>
    </row>
    <row r="2654" spans="1:10" ht="15" customHeight="1" x14ac:dyDescent="0.25">
      <c r="A2654" s="375">
        <v>970</v>
      </c>
      <c r="B2654" s="26" t="s">
        <v>1117</v>
      </c>
      <c r="C2654" s="74" t="s">
        <v>997</v>
      </c>
      <c r="D2654" s="74" t="s">
        <v>1054</v>
      </c>
      <c r="E2654" s="186" t="s">
        <v>5743</v>
      </c>
      <c r="F2654" s="405">
        <v>0.5</v>
      </c>
      <c r="G2654" s="405">
        <v>1</v>
      </c>
      <c r="H2654" s="190" t="s">
        <v>1398</v>
      </c>
      <c r="I2654" s="74" t="s">
        <v>1471</v>
      </c>
      <c r="J2654" s="379"/>
    </row>
    <row r="2655" spans="1:10" ht="15" customHeight="1" x14ac:dyDescent="0.25">
      <c r="A2655" s="430">
        <v>971</v>
      </c>
      <c r="B2655" s="26" t="s">
        <v>9179</v>
      </c>
      <c r="C2655" s="74" t="s">
        <v>997</v>
      </c>
      <c r="D2655" s="74" t="s">
        <v>1054</v>
      </c>
      <c r="E2655" s="186" t="s">
        <v>5743</v>
      </c>
      <c r="F2655" s="405">
        <v>0.43</v>
      </c>
      <c r="G2655" s="405">
        <v>0.86</v>
      </c>
      <c r="H2655" s="331" t="s">
        <v>45</v>
      </c>
      <c r="I2655" s="74" t="s">
        <v>6746</v>
      </c>
      <c r="J2655" s="379"/>
    </row>
    <row r="2656" spans="1:10" ht="15" customHeight="1" x14ac:dyDescent="0.25">
      <c r="A2656" s="430">
        <v>972</v>
      </c>
      <c r="B2656" s="26" t="s">
        <v>9180</v>
      </c>
      <c r="C2656" s="74" t="s">
        <v>997</v>
      </c>
      <c r="D2656" s="74" t="s">
        <v>1054</v>
      </c>
      <c r="E2656" s="186" t="s">
        <v>5743</v>
      </c>
      <c r="F2656" s="405">
        <v>0.8</v>
      </c>
      <c r="G2656" s="405">
        <v>1.6</v>
      </c>
      <c r="H2656" s="190" t="s">
        <v>1398</v>
      </c>
      <c r="I2656" s="71" t="s">
        <v>1482</v>
      </c>
      <c r="J2656" s="379"/>
    </row>
    <row r="2657" spans="1:10" ht="15" customHeight="1" x14ac:dyDescent="0.25">
      <c r="A2657" s="375">
        <v>973</v>
      </c>
      <c r="B2657" s="26" t="s">
        <v>9181</v>
      </c>
      <c r="C2657" s="74" t="s">
        <v>997</v>
      </c>
      <c r="D2657" s="74" t="s">
        <v>1054</v>
      </c>
      <c r="E2657" s="186" t="s">
        <v>5743</v>
      </c>
      <c r="F2657" s="405">
        <v>0.2</v>
      </c>
      <c r="G2657" s="405">
        <v>0.4</v>
      </c>
      <c r="H2657" s="190" t="s">
        <v>1398</v>
      </c>
      <c r="I2657" s="71" t="s">
        <v>1482</v>
      </c>
      <c r="J2657" s="379"/>
    </row>
    <row r="2658" spans="1:10" ht="15" customHeight="1" x14ac:dyDescent="0.25">
      <c r="A2658" s="430">
        <v>974</v>
      </c>
      <c r="B2658" s="26" t="s">
        <v>9182</v>
      </c>
      <c r="C2658" s="74" t="s">
        <v>912</v>
      </c>
      <c r="D2658" s="74" t="s">
        <v>1054</v>
      </c>
      <c r="E2658" s="186" t="s">
        <v>5743</v>
      </c>
      <c r="F2658" s="405">
        <v>0.39</v>
      </c>
      <c r="G2658" s="405">
        <v>0.78</v>
      </c>
      <c r="H2658" s="190" t="s">
        <v>1398</v>
      </c>
      <c r="I2658" s="71" t="s">
        <v>1659</v>
      </c>
      <c r="J2658" s="379"/>
    </row>
    <row r="2659" spans="1:10" ht="15" customHeight="1" x14ac:dyDescent="0.25">
      <c r="A2659" s="430">
        <v>975</v>
      </c>
      <c r="B2659" s="26" t="s">
        <v>9183</v>
      </c>
      <c r="C2659" s="74" t="s">
        <v>997</v>
      </c>
      <c r="D2659" s="74" t="s">
        <v>1054</v>
      </c>
      <c r="E2659" s="186" t="s">
        <v>5743</v>
      </c>
      <c r="F2659" s="405">
        <v>0.45</v>
      </c>
      <c r="G2659" s="405">
        <v>0.9</v>
      </c>
      <c r="H2659" s="190" t="s">
        <v>1398</v>
      </c>
      <c r="I2659" s="71" t="s">
        <v>1482</v>
      </c>
      <c r="J2659" s="379"/>
    </row>
    <row r="2660" spans="1:10" ht="15" customHeight="1" x14ac:dyDescent="0.25">
      <c r="A2660" s="375">
        <v>976</v>
      </c>
      <c r="B2660" s="26" t="s">
        <v>9184</v>
      </c>
      <c r="C2660" s="74" t="s">
        <v>912</v>
      </c>
      <c r="D2660" s="74" t="s">
        <v>1054</v>
      </c>
      <c r="E2660" s="186" t="s">
        <v>5743</v>
      </c>
      <c r="F2660" s="405">
        <v>0.18</v>
      </c>
      <c r="G2660" s="405">
        <v>0.36</v>
      </c>
      <c r="H2660" s="190" t="s">
        <v>1398</v>
      </c>
      <c r="I2660" s="71" t="s">
        <v>1659</v>
      </c>
      <c r="J2660" s="379"/>
    </row>
    <row r="2661" spans="1:10" ht="15" customHeight="1" x14ac:dyDescent="0.25">
      <c r="A2661" s="430">
        <v>977</v>
      </c>
      <c r="B2661" s="26" t="s">
        <v>9185</v>
      </c>
      <c r="C2661" s="74" t="s">
        <v>912</v>
      </c>
      <c r="D2661" s="74" t="s">
        <v>1054</v>
      </c>
      <c r="E2661" s="186" t="s">
        <v>5743</v>
      </c>
      <c r="F2661" s="405">
        <v>0.03</v>
      </c>
      <c r="G2661" s="405">
        <v>0.06</v>
      </c>
      <c r="H2661" s="190" t="s">
        <v>1398</v>
      </c>
      <c r="I2661" s="71" t="s">
        <v>1659</v>
      </c>
      <c r="J2661" s="379"/>
    </row>
    <row r="2662" spans="1:10" ht="15" customHeight="1" x14ac:dyDescent="0.25">
      <c r="A2662" s="430">
        <v>978</v>
      </c>
      <c r="B2662" s="26" t="s">
        <v>9186</v>
      </c>
      <c r="C2662" s="74" t="s">
        <v>912</v>
      </c>
      <c r="D2662" s="74" t="s">
        <v>1054</v>
      </c>
      <c r="E2662" s="186" t="s">
        <v>5743</v>
      </c>
      <c r="F2662" s="405">
        <v>0.6</v>
      </c>
      <c r="G2662" s="405">
        <v>1.2</v>
      </c>
      <c r="H2662" s="190" t="s">
        <v>1398</v>
      </c>
      <c r="I2662" s="71" t="s">
        <v>1659</v>
      </c>
      <c r="J2662" s="379"/>
    </row>
    <row r="2663" spans="1:10" ht="15" customHeight="1" x14ac:dyDescent="0.25">
      <c r="A2663" s="375">
        <v>979</v>
      </c>
      <c r="B2663" s="26" t="s">
        <v>9187</v>
      </c>
      <c r="C2663" s="74" t="s">
        <v>912</v>
      </c>
      <c r="D2663" s="74" t="s">
        <v>1054</v>
      </c>
      <c r="E2663" s="186" t="s">
        <v>5743</v>
      </c>
      <c r="F2663" s="405">
        <v>0.7</v>
      </c>
      <c r="G2663" s="405">
        <v>1.4</v>
      </c>
      <c r="H2663" s="331" t="s">
        <v>45</v>
      </c>
      <c r="I2663" s="74" t="s">
        <v>6746</v>
      </c>
      <c r="J2663" s="379"/>
    </row>
    <row r="2664" spans="1:10" ht="30" x14ac:dyDescent="0.25">
      <c r="A2664" s="430">
        <v>980</v>
      </c>
      <c r="B2664" s="328" t="s">
        <v>9188</v>
      </c>
      <c r="C2664" s="74" t="s">
        <v>912</v>
      </c>
      <c r="D2664" s="74" t="s">
        <v>1054</v>
      </c>
      <c r="E2664" s="186" t="s">
        <v>5743</v>
      </c>
      <c r="F2664" s="423">
        <v>0.4</v>
      </c>
      <c r="G2664" s="423">
        <v>0.8</v>
      </c>
      <c r="H2664" s="325" t="s">
        <v>1398</v>
      </c>
      <c r="I2664" s="112" t="s">
        <v>1471</v>
      </c>
      <c r="J2664" s="435"/>
    </row>
    <row r="2665" spans="1:10" ht="15" customHeight="1" x14ac:dyDescent="0.25">
      <c r="A2665" s="430">
        <v>981</v>
      </c>
      <c r="B2665" s="376" t="s">
        <v>9189</v>
      </c>
      <c r="C2665" s="74" t="s">
        <v>912</v>
      </c>
      <c r="D2665" s="112" t="s">
        <v>1054</v>
      </c>
      <c r="E2665" s="433" t="s">
        <v>5743</v>
      </c>
      <c r="F2665" s="423">
        <v>7.0000000000000007E-2</v>
      </c>
      <c r="G2665" s="423">
        <v>0.14000000000000001</v>
      </c>
      <c r="H2665" s="325" t="s">
        <v>1398</v>
      </c>
      <c r="I2665" s="438" t="s">
        <v>1659</v>
      </c>
      <c r="J2665" s="435"/>
    </row>
    <row r="2666" spans="1:10" ht="15" customHeight="1" x14ac:dyDescent="0.25">
      <c r="A2666" s="375">
        <v>982</v>
      </c>
      <c r="B2666" s="26" t="s">
        <v>9190</v>
      </c>
      <c r="C2666" s="74" t="s">
        <v>912</v>
      </c>
      <c r="D2666" s="74" t="s">
        <v>1054</v>
      </c>
      <c r="E2666" s="186" t="s">
        <v>5743</v>
      </c>
      <c r="F2666" s="405">
        <v>0.28000000000000003</v>
      </c>
      <c r="G2666" s="405">
        <v>0.56000000000000005</v>
      </c>
      <c r="H2666" s="190" t="s">
        <v>1398</v>
      </c>
      <c r="I2666" s="71" t="s">
        <v>1659</v>
      </c>
      <c r="J2666" s="379"/>
    </row>
    <row r="2667" spans="1:10" ht="15" customHeight="1" x14ac:dyDescent="0.25">
      <c r="A2667" s="430">
        <v>983</v>
      </c>
      <c r="B2667" s="26" t="s">
        <v>9191</v>
      </c>
      <c r="C2667" s="74" t="s">
        <v>623</v>
      </c>
      <c r="D2667" s="74" t="s">
        <v>1054</v>
      </c>
      <c r="E2667" s="186" t="s">
        <v>6190</v>
      </c>
      <c r="F2667" s="405">
        <v>0.7</v>
      </c>
      <c r="G2667" s="405">
        <v>1.4</v>
      </c>
      <c r="H2667" s="331" t="s">
        <v>45</v>
      </c>
      <c r="I2667" s="74" t="s">
        <v>74</v>
      </c>
      <c r="J2667" s="379"/>
    </row>
    <row r="2668" spans="1:10" ht="15" customHeight="1" x14ac:dyDescent="0.25">
      <c r="A2668" s="430">
        <v>984</v>
      </c>
      <c r="B2668" s="26" t="s">
        <v>9192</v>
      </c>
      <c r="C2668" s="74" t="s">
        <v>912</v>
      </c>
      <c r="D2668" s="74" t="s">
        <v>1054</v>
      </c>
      <c r="E2668" s="186" t="s">
        <v>5743</v>
      </c>
      <c r="F2668" s="405">
        <v>0.4</v>
      </c>
      <c r="G2668" s="405">
        <v>0.8</v>
      </c>
      <c r="H2668" s="190" t="s">
        <v>1398</v>
      </c>
      <c r="I2668" s="71" t="s">
        <v>1659</v>
      </c>
      <c r="J2668" s="379"/>
    </row>
    <row r="2669" spans="1:10" ht="15" customHeight="1" x14ac:dyDescent="0.25">
      <c r="A2669" s="375">
        <v>985</v>
      </c>
      <c r="B2669" s="26" t="s">
        <v>9193</v>
      </c>
      <c r="C2669" s="74" t="s">
        <v>912</v>
      </c>
      <c r="D2669" s="74" t="s">
        <v>1054</v>
      </c>
      <c r="E2669" s="186" t="s">
        <v>5743</v>
      </c>
      <c r="F2669" s="405">
        <v>0.55000000000000004</v>
      </c>
      <c r="G2669" s="405">
        <v>1.1000000000000001</v>
      </c>
      <c r="H2669" s="190" t="s">
        <v>1398</v>
      </c>
      <c r="I2669" s="71" t="s">
        <v>1659</v>
      </c>
      <c r="J2669" s="379"/>
    </row>
    <row r="2670" spans="1:10" ht="15" customHeight="1" x14ac:dyDescent="0.25">
      <c r="A2670" s="430">
        <v>986</v>
      </c>
      <c r="B2670" s="26" t="s">
        <v>9194</v>
      </c>
      <c r="C2670" s="74" t="s">
        <v>997</v>
      </c>
      <c r="D2670" s="74" t="s">
        <v>1054</v>
      </c>
      <c r="E2670" s="186" t="s">
        <v>6190</v>
      </c>
      <c r="F2670" s="405">
        <v>1.28</v>
      </c>
      <c r="G2670" s="405">
        <v>2.56</v>
      </c>
      <c r="H2670" s="331" t="s">
        <v>45</v>
      </c>
      <c r="I2670" s="74" t="s">
        <v>74</v>
      </c>
      <c r="J2670" s="379"/>
    </row>
    <row r="2671" spans="1:10" ht="30" customHeight="1" x14ac:dyDescent="0.25">
      <c r="A2671" s="430">
        <v>987</v>
      </c>
      <c r="B2671" s="26" t="s">
        <v>9195</v>
      </c>
      <c r="C2671" s="74" t="s">
        <v>997</v>
      </c>
      <c r="D2671" s="74" t="s">
        <v>1054</v>
      </c>
      <c r="E2671" s="186" t="s">
        <v>5743</v>
      </c>
      <c r="F2671" s="405">
        <v>0.3</v>
      </c>
      <c r="G2671" s="405">
        <v>0.6</v>
      </c>
      <c r="H2671" s="190" t="s">
        <v>1398</v>
      </c>
      <c r="I2671" s="71" t="s">
        <v>1482</v>
      </c>
      <c r="J2671" s="379"/>
    </row>
    <row r="2672" spans="1:10" ht="30" customHeight="1" x14ac:dyDescent="0.25">
      <c r="A2672" s="375">
        <v>988</v>
      </c>
      <c r="B2672" s="26" t="s">
        <v>9196</v>
      </c>
      <c r="C2672" s="74" t="s">
        <v>997</v>
      </c>
      <c r="D2672" s="74" t="s">
        <v>1054</v>
      </c>
      <c r="E2672" s="186" t="s">
        <v>5743</v>
      </c>
      <c r="F2672" s="405">
        <v>0.33</v>
      </c>
      <c r="G2672" s="405">
        <v>0.66</v>
      </c>
      <c r="H2672" s="190" t="s">
        <v>1398</v>
      </c>
      <c r="I2672" s="71" t="s">
        <v>1482</v>
      </c>
      <c r="J2672" s="379"/>
    </row>
    <row r="2673" spans="1:10" ht="15" customHeight="1" x14ac:dyDescent="0.25">
      <c r="A2673" s="430">
        <v>989</v>
      </c>
      <c r="B2673" s="26" t="s">
        <v>9197</v>
      </c>
      <c r="C2673" s="74" t="s">
        <v>912</v>
      </c>
      <c r="D2673" s="74" t="s">
        <v>1054</v>
      </c>
      <c r="E2673" s="186" t="s">
        <v>5743</v>
      </c>
      <c r="F2673" s="405">
        <v>0.2</v>
      </c>
      <c r="G2673" s="405">
        <v>0.4</v>
      </c>
      <c r="H2673" s="190" t="s">
        <v>1398</v>
      </c>
      <c r="I2673" s="71" t="s">
        <v>1659</v>
      </c>
      <c r="J2673" s="379"/>
    </row>
    <row r="2674" spans="1:10" ht="15" customHeight="1" x14ac:dyDescent="0.25">
      <c r="A2674" s="430">
        <v>990</v>
      </c>
      <c r="B2674" s="26" t="s">
        <v>9198</v>
      </c>
      <c r="C2674" s="74" t="s">
        <v>997</v>
      </c>
      <c r="D2674" s="74" t="s">
        <v>1054</v>
      </c>
      <c r="E2674" s="186" t="s">
        <v>5743</v>
      </c>
      <c r="F2674" s="405">
        <v>0.15</v>
      </c>
      <c r="G2674" s="405">
        <v>0.3</v>
      </c>
      <c r="H2674" s="190" t="s">
        <v>1398</v>
      </c>
      <c r="I2674" s="71" t="s">
        <v>1482</v>
      </c>
      <c r="J2674" s="379"/>
    </row>
    <row r="2675" spans="1:10" ht="15" customHeight="1" x14ac:dyDescent="0.25">
      <c r="A2675" s="375">
        <v>991</v>
      </c>
      <c r="B2675" s="26" t="s">
        <v>9199</v>
      </c>
      <c r="C2675" s="74" t="s">
        <v>997</v>
      </c>
      <c r="D2675" s="74" t="s">
        <v>1054</v>
      </c>
      <c r="E2675" s="186" t="s">
        <v>5743</v>
      </c>
      <c r="F2675" s="405">
        <v>0.25</v>
      </c>
      <c r="G2675" s="405">
        <v>0.5</v>
      </c>
      <c r="H2675" s="190" t="s">
        <v>1398</v>
      </c>
      <c r="I2675" s="71" t="s">
        <v>1482</v>
      </c>
      <c r="J2675" s="379"/>
    </row>
    <row r="2676" spans="1:10" ht="30" customHeight="1" x14ac:dyDescent="0.25">
      <c r="A2676" s="430">
        <v>992</v>
      </c>
      <c r="B2676" s="26" t="s">
        <v>9200</v>
      </c>
      <c r="C2676" s="74" t="s">
        <v>997</v>
      </c>
      <c r="D2676" s="74" t="s">
        <v>1054</v>
      </c>
      <c r="E2676" s="186" t="s">
        <v>5743</v>
      </c>
      <c r="F2676" s="405">
        <v>0.1</v>
      </c>
      <c r="G2676" s="405">
        <v>0.2</v>
      </c>
      <c r="H2676" s="190" t="s">
        <v>1398</v>
      </c>
      <c r="I2676" s="71" t="s">
        <v>1482</v>
      </c>
      <c r="J2676" s="379"/>
    </row>
    <row r="2677" spans="1:10" ht="15" customHeight="1" x14ac:dyDescent="0.25">
      <c r="A2677" s="430">
        <v>993</v>
      </c>
      <c r="B2677" s="26" t="s">
        <v>9201</v>
      </c>
      <c r="C2677" s="74" t="s">
        <v>912</v>
      </c>
      <c r="D2677" s="74" t="s">
        <v>1054</v>
      </c>
      <c r="E2677" s="186" t="s">
        <v>5743</v>
      </c>
      <c r="F2677" s="405">
        <v>0.2</v>
      </c>
      <c r="G2677" s="405">
        <v>0.4</v>
      </c>
      <c r="H2677" s="190" t="s">
        <v>1398</v>
      </c>
      <c r="I2677" s="71" t="s">
        <v>1659</v>
      </c>
      <c r="J2677" s="379"/>
    </row>
    <row r="2678" spans="1:10" ht="15" customHeight="1" x14ac:dyDescent="0.25">
      <c r="A2678" s="375">
        <v>994</v>
      </c>
      <c r="B2678" s="26" t="s">
        <v>1128</v>
      </c>
      <c r="C2678" s="74" t="s">
        <v>912</v>
      </c>
      <c r="D2678" s="74" t="s">
        <v>1054</v>
      </c>
      <c r="E2678" s="186" t="s">
        <v>5743</v>
      </c>
      <c r="F2678" s="405">
        <v>0.33</v>
      </c>
      <c r="G2678" s="405">
        <v>0.66</v>
      </c>
      <c r="H2678" s="190" t="s">
        <v>1398</v>
      </c>
      <c r="I2678" s="71" t="s">
        <v>1659</v>
      </c>
      <c r="J2678" s="379"/>
    </row>
    <row r="2679" spans="1:10" ht="15" customHeight="1" x14ac:dyDescent="0.25">
      <c r="A2679" s="430">
        <v>995</v>
      </c>
      <c r="B2679" s="26" t="s">
        <v>9202</v>
      </c>
      <c r="C2679" s="74" t="s">
        <v>997</v>
      </c>
      <c r="D2679" s="74" t="s">
        <v>1054</v>
      </c>
      <c r="E2679" s="186" t="s">
        <v>5743</v>
      </c>
      <c r="F2679" s="405">
        <v>0.2</v>
      </c>
      <c r="G2679" s="405">
        <v>0.4</v>
      </c>
      <c r="H2679" s="190" t="s">
        <v>1398</v>
      </c>
      <c r="I2679" s="71" t="s">
        <v>1482</v>
      </c>
      <c r="J2679" s="379"/>
    </row>
    <row r="2680" spans="1:10" ht="15" customHeight="1" x14ac:dyDescent="0.25">
      <c r="A2680" s="430">
        <v>996</v>
      </c>
      <c r="B2680" s="26" t="s">
        <v>9203</v>
      </c>
      <c r="C2680" s="74" t="s">
        <v>912</v>
      </c>
      <c r="D2680" s="74" t="s">
        <v>1054</v>
      </c>
      <c r="E2680" s="186" t="s">
        <v>5743</v>
      </c>
      <c r="F2680" s="405">
        <v>0.35</v>
      </c>
      <c r="G2680" s="405">
        <v>0.7</v>
      </c>
      <c r="H2680" s="190" t="s">
        <v>1398</v>
      </c>
      <c r="I2680" s="71" t="s">
        <v>1659</v>
      </c>
      <c r="J2680" s="379"/>
    </row>
    <row r="2681" spans="1:10" ht="15" customHeight="1" x14ac:dyDescent="0.25">
      <c r="A2681" s="375">
        <v>997</v>
      </c>
      <c r="B2681" s="26" t="s">
        <v>9204</v>
      </c>
      <c r="C2681" s="74" t="s">
        <v>997</v>
      </c>
      <c r="D2681" s="74" t="s">
        <v>1054</v>
      </c>
      <c r="E2681" s="186" t="s">
        <v>5743</v>
      </c>
      <c r="F2681" s="405">
        <v>0.18</v>
      </c>
      <c r="G2681" s="405">
        <v>0.36</v>
      </c>
      <c r="H2681" s="190" t="s">
        <v>1398</v>
      </c>
      <c r="I2681" s="71" t="s">
        <v>1482</v>
      </c>
      <c r="J2681" s="379"/>
    </row>
    <row r="2682" spans="1:10" ht="15" customHeight="1" x14ac:dyDescent="0.25">
      <c r="A2682" s="430">
        <v>998</v>
      </c>
      <c r="B2682" s="26" t="s">
        <v>1130</v>
      </c>
      <c r="C2682" s="74" t="s">
        <v>912</v>
      </c>
      <c r="D2682" s="74" t="s">
        <v>1054</v>
      </c>
      <c r="E2682" s="186" t="s">
        <v>5743</v>
      </c>
      <c r="F2682" s="405">
        <v>0.45</v>
      </c>
      <c r="G2682" s="405">
        <v>0.9</v>
      </c>
      <c r="H2682" s="190" t="s">
        <v>1398</v>
      </c>
      <c r="I2682" s="74" t="s">
        <v>1471</v>
      </c>
      <c r="J2682" s="379"/>
    </row>
    <row r="2683" spans="1:10" ht="15" customHeight="1" x14ac:dyDescent="0.25">
      <c r="A2683" s="430">
        <v>999</v>
      </c>
      <c r="B2683" s="26" t="s">
        <v>1131</v>
      </c>
      <c r="C2683" s="74" t="s">
        <v>912</v>
      </c>
      <c r="D2683" s="74" t="s">
        <v>1054</v>
      </c>
      <c r="E2683" s="186" t="s">
        <v>5743</v>
      </c>
      <c r="F2683" s="405">
        <v>0.4</v>
      </c>
      <c r="G2683" s="405">
        <v>0.8</v>
      </c>
      <c r="H2683" s="190" t="s">
        <v>1398</v>
      </c>
      <c r="I2683" s="74" t="s">
        <v>1471</v>
      </c>
      <c r="J2683" s="379"/>
    </row>
    <row r="2684" spans="1:10" ht="15" customHeight="1" x14ac:dyDescent="0.25">
      <c r="A2684" s="375">
        <v>1000</v>
      </c>
      <c r="B2684" s="26" t="s">
        <v>9205</v>
      </c>
      <c r="C2684" s="74" t="s">
        <v>912</v>
      </c>
      <c r="D2684" s="74" t="s">
        <v>1054</v>
      </c>
      <c r="E2684" s="186" t="s">
        <v>5743</v>
      </c>
      <c r="F2684" s="405">
        <v>0.06</v>
      </c>
      <c r="G2684" s="405">
        <v>0.12</v>
      </c>
      <c r="H2684" s="190" t="s">
        <v>1398</v>
      </c>
      <c r="I2684" s="71" t="s">
        <v>1659</v>
      </c>
      <c r="J2684" s="379"/>
    </row>
    <row r="2685" spans="1:10" ht="15" customHeight="1" x14ac:dyDescent="0.25">
      <c r="A2685" s="430">
        <v>1001</v>
      </c>
      <c r="B2685" s="26" t="s">
        <v>9206</v>
      </c>
      <c r="C2685" s="74" t="s">
        <v>997</v>
      </c>
      <c r="D2685" s="74" t="s">
        <v>1054</v>
      </c>
      <c r="E2685" s="186" t="s">
        <v>5743</v>
      </c>
      <c r="F2685" s="405">
        <v>0.115</v>
      </c>
      <c r="G2685" s="405">
        <v>0.23</v>
      </c>
      <c r="H2685" s="190" t="s">
        <v>1398</v>
      </c>
      <c r="I2685" s="71" t="s">
        <v>1482</v>
      </c>
      <c r="J2685" s="379"/>
    </row>
    <row r="2686" spans="1:10" ht="15" customHeight="1" x14ac:dyDescent="0.25">
      <c r="A2686" s="430">
        <v>1002</v>
      </c>
      <c r="B2686" s="26" t="s">
        <v>9207</v>
      </c>
      <c r="C2686" s="74" t="s">
        <v>997</v>
      </c>
      <c r="D2686" s="74" t="s">
        <v>1054</v>
      </c>
      <c r="E2686" s="186" t="s">
        <v>5743</v>
      </c>
      <c r="F2686" s="405">
        <v>0.35</v>
      </c>
      <c r="G2686" s="405">
        <v>0.7</v>
      </c>
      <c r="H2686" s="190" t="s">
        <v>1398</v>
      </c>
      <c r="I2686" s="74" t="s">
        <v>1471</v>
      </c>
      <c r="J2686" s="379"/>
    </row>
    <row r="2687" spans="1:10" ht="15" customHeight="1" x14ac:dyDescent="0.25">
      <c r="A2687" s="375">
        <v>1003</v>
      </c>
      <c r="B2687" s="26" t="s">
        <v>9208</v>
      </c>
      <c r="C2687" s="74" t="s">
        <v>912</v>
      </c>
      <c r="D2687" s="74" t="s">
        <v>1054</v>
      </c>
      <c r="E2687" s="186" t="s">
        <v>5743</v>
      </c>
      <c r="F2687" s="405">
        <v>0.4</v>
      </c>
      <c r="G2687" s="405">
        <v>0.8</v>
      </c>
      <c r="H2687" s="190" t="s">
        <v>1398</v>
      </c>
      <c r="I2687" s="71" t="s">
        <v>1659</v>
      </c>
      <c r="J2687" s="379"/>
    </row>
    <row r="2688" spans="1:10" ht="15" customHeight="1" x14ac:dyDescent="0.25">
      <c r="A2688" s="430">
        <v>1004</v>
      </c>
      <c r="B2688" s="26" t="s">
        <v>9209</v>
      </c>
      <c r="C2688" s="74" t="s">
        <v>912</v>
      </c>
      <c r="D2688" s="74" t="s">
        <v>1054</v>
      </c>
      <c r="E2688" s="186" t="s">
        <v>5743</v>
      </c>
      <c r="F2688" s="405">
        <v>0.08</v>
      </c>
      <c r="G2688" s="405">
        <v>0.16</v>
      </c>
      <c r="H2688" s="190" t="s">
        <v>1398</v>
      </c>
      <c r="I2688" s="71" t="s">
        <v>1659</v>
      </c>
      <c r="J2688" s="379"/>
    </row>
    <row r="2689" spans="1:10" ht="15" customHeight="1" x14ac:dyDescent="0.25">
      <c r="A2689" s="430">
        <v>1005</v>
      </c>
      <c r="B2689" s="26" t="s">
        <v>1133</v>
      </c>
      <c r="C2689" s="74" t="s">
        <v>912</v>
      </c>
      <c r="D2689" s="74" t="s">
        <v>1054</v>
      </c>
      <c r="E2689" s="186" t="s">
        <v>5743</v>
      </c>
      <c r="F2689" s="405">
        <v>0.5</v>
      </c>
      <c r="G2689" s="405">
        <v>1</v>
      </c>
      <c r="H2689" s="190" t="s">
        <v>1398</v>
      </c>
      <c r="I2689" s="71" t="s">
        <v>1659</v>
      </c>
      <c r="J2689" s="379"/>
    </row>
    <row r="2690" spans="1:10" ht="15" customHeight="1" x14ac:dyDescent="0.25">
      <c r="A2690" s="375">
        <v>1006</v>
      </c>
      <c r="B2690" s="26" t="s">
        <v>1135</v>
      </c>
      <c r="C2690" s="74" t="s">
        <v>997</v>
      </c>
      <c r="D2690" s="74" t="s">
        <v>1054</v>
      </c>
      <c r="E2690" s="186" t="s">
        <v>5743</v>
      </c>
      <c r="F2690" s="405">
        <v>0.5</v>
      </c>
      <c r="G2690" s="405">
        <v>1</v>
      </c>
      <c r="H2690" s="190" t="s">
        <v>45</v>
      </c>
      <c r="I2690" s="74" t="s">
        <v>46</v>
      </c>
      <c r="J2690" s="379" t="s">
        <v>78</v>
      </c>
    </row>
    <row r="2691" spans="1:10" ht="15" customHeight="1" x14ac:dyDescent="0.25">
      <c r="A2691" s="430">
        <v>1007</v>
      </c>
      <c r="B2691" s="26" t="s">
        <v>1136</v>
      </c>
      <c r="C2691" s="74" t="s">
        <v>912</v>
      </c>
      <c r="D2691" s="74" t="s">
        <v>1054</v>
      </c>
      <c r="E2691" s="186" t="s">
        <v>5743</v>
      </c>
      <c r="F2691" s="405">
        <v>0.4</v>
      </c>
      <c r="G2691" s="405">
        <v>0.8</v>
      </c>
      <c r="H2691" s="190" t="s">
        <v>1398</v>
      </c>
      <c r="I2691" s="74" t="s">
        <v>1471</v>
      </c>
      <c r="J2691" s="379"/>
    </row>
    <row r="2692" spans="1:10" ht="15" customHeight="1" x14ac:dyDescent="0.25">
      <c r="A2692" s="430">
        <v>1008</v>
      </c>
      <c r="B2692" s="26" t="s">
        <v>9210</v>
      </c>
      <c r="C2692" s="74" t="s">
        <v>912</v>
      </c>
      <c r="D2692" s="74" t="s">
        <v>1054</v>
      </c>
      <c r="E2692" s="186" t="s">
        <v>5743</v>
      </c>
      <c r="F2692" s="405">
        <v>1.1000000000000001</v>
      </c>
      <c r="G2692" s="405">
        <v>2.2000000000000002</v>
      </c>
      <c r="H2692" s="190" t="s">
        <v>1398</v>
      </c>
      <c r="I2692" s="74" t="s">
        <v>1471</v>
      </c>
      <c r="J2692" s="379"/>
    </row>
    <row r="2693" spans="1:10" ht="15" customHeight="1" x14ac:dyDescent="0.25">
      <c r="A2693" s="375">
        <v>1009</v>
      </c>
      <c r="B2693" s="26" t="s">
        <v>9211</v>
      </c>
      <c r="C2693" s="74" t="s">
        <v>912</v>
      </c>
      <c r="D2693" s="74" t="s">
        <v>1054</v>
      </c>
      <c r="E2693" s="186" t="s">
        <v>5743</v>
      </c>
      <c r="F2693" s="405">
        <v>0.06</v>
      </c>
      <c r="G2693" s="405">
        <v>0.12</v>
      </c>
      <c r="H2693" s="190" t="s">
        <v>1398</v>
      </c>
      <c r="I2693" s="74" t="s">
        <v>1471</v>
      </c>
      <c r="J2693" s="379"/>
    </row>
    <row r="2694" spans="1:10" ht="15" customHeight="1" x14ac:dyDescent="0.25">
      <c r="A2694" s="430">
        <v>1010</v>
      </c>
      <c r="B2694" s="26" t="s">
        <v>9212</v>
      </c>
      <c r="C2694" s="74" t="s">
        <v>912</v>
      </c>
      <c r="D2694" s="74" t="s">
        <v>1054</v>
      </c>
      <c r="E2694" s="186" t="s">
        <v>5743</v>
      </c>
      <c r="F2694" s="405">
        <v>0.1</v>
      </c>
      <c r="G2694" s="405">
        <v>0.2</v>
      </c>
      <c r="H2694" s="190" t="s">
        <v>1398</v>
      </c>
      <c r="I2694" s="71" t="s">
        <v>1659</v>
      </c>
      <c r="J2694" s="379"/>
    </row>
    <row r="2695" spans="1:10" ht="15" customHeight="1" x14ac:dyDescent="0.25">
      <c r="A2695" s="430">
        <v>1011</v>
      </c>
      <c r="B2695" s="26" t="s">
        <v>9213</v>
      </c>
      <c r="C2695" s="74" t="s">
        <v>912</v>
      </c>
      <c r="D2695" s="74" t="s">
        <v>1054</v>
      </c>
      <c r="E2695" s="186" t="s">
        <v>5743</v>
      </c>
      <c r="F2695" s="405">
        <v>0.4</v>
      </c>
      <c r="G2695" s="405">
        <v>0.8</v>
      </c>
      <c r="H2695" s="190" t="s">
        <v>1398</v>
      </c>
      <c r="I2695" s="71" t="s">
        <v>1659</v>
      </c>
      <c r="J2695" s="379"/>
    </row>
    <row r="2696" spans="1:10" ht="15" customHeight="1" x14ac:dyDescent="0.25">
      <c r="A2696" s="375">
        <v>1012</v>
      </c>
      <c r="B2696" s="26" t="s">
        <v>9214</v>
      </c>
      <c r="C2696" s="74" t="s">
        <v>912</v>
      </c>
      <c r="D2696" s="74" t="s">
        <v>1054</v>
      </c>
      <c r="E2696" s="186" t="s">
        <v>5743</v>
      </c>
      <c r="F2696" s="405">
        <v>0.2</v>
      </c>
      <c r="G2696" s="405">
        <v>0.4</v>
      </c>
      <c r="H2696" s="190" t="s">
        <v>1398</v>
      </c>
      <c r="I2696" s="71" t="s">
        <v>1659</v>
      </c>
      <c r="J2696" s="379"/>
    </row>
    <row r="2697" spans="1:10" ht="30" customHeight="1" x14ac:dyDescent="0.25">
      <c r="A2697" s="430">
        <v>1013</v>
      </c>
      <c r="B2697" s="26" t="s">
        <v>9215</v>
      </c>
      <c r="C2697" s="74" t="s">
        <v>912</v>
      </c>
      <c r="D2697" s="74" t="s">
        <v>1054</v>
      </c>
      <c r="E2697" s="186" t="s">
        <v>5743</v>
      </c>
      <c r="F2697" s="405">
        <v>0.42</v>
      </c>
      <c r="G2697" s="405">
        <v>0.84</v>
      </c>
      <c r="H2697" s="190" t="s">
        <v>1398</v>
      </c>
      <c r="I2697" s="71" t="s">
        <v>1659</v>
      </c>
      <c r="J2697" s="379"/>
    </row>
    <row r="2698" spans="1:10" ht="30" customHeight="1" x14ac:dyDescent="0.25">
      <c r="A2698" s="430">
        <v>1014</v>
      </c>
      <c r="B2698" s="26" t="s">
        <v>9216</v>
      </c>
      <c r="C2698" s="74" t="s">
        <v>912</v>
      </c>
      <c r="D2698" s="74" t="s">
        <v>1054</v>
      </c>
      <c r="E2698" s="186" t="s">
        <v>5743</v>
      </c>
      <c r="F2698" s="405">
        <v>0.17</v>
      </c>
      <c r="G2698" s="405">
        <v>0.34</v>
      </c>
      <c r="H2698" s="190" t="s">
        <v>1398</v>
      </c>
      <c r="I2698" s="71" t="s">
        <v>1659</v>
      </c>
      <c r="J2698" s="379"/>
    </row>
    <row r="2699" spans="1:10" ht="15" customHeight="1" x14ac:dyDescent="0.25">
      <c r="A2699" s="375">
        <v>1015</v>
      </c>
      <c r="B2699" s="26" t="s">
        <v>9217</v>
      </c>
      <c r="C2699" s="74" t="s">
        <v>997</v>
      </c>
      <c r="D2699" s="74" t="s">
        <v>1054</v>
      </c>
      <c r="E2699" s="186" t="s">
        <v>5743</v>
      </c>
      <c r="F2699" s="405">
        <v>0.31</v>
      </c>
      <c r="G2699" s="405">
        <v>0.62</v>
      </c>
      <c r="H2699" s="190" t="s">
        <v>1398</v>
      </c>
      <c r="I2699" s="74" t="s">
        <v>1471</v>
      </c>
      <c r="J2699" s="379"/>
    </row>
    <row r="2700" spans="1:10" ht="30" customHeight="1" x14ac:dyDescent="0.25">
      <c r="A2700" s="430">
        <v>1016</v>
      </c>
      <c r="B2700" s="26" t="s">
        <v>9218</v>
      </c>
      <c r="C2700" s="74" t="s">
        <v>623</v>
      </c>
      <c r="D2700" s="74" t="s">
        <v>1054</v>
      </c>
      <c r="E2700" s="186" t="s">
        <v>6190</v>
      </c>
      <c r="F2700" s="405">
        <v>1</v>
      </c>
      <c r="G2700" s="405">
        <v>4</v>
      </c>
      <c r="H2700" s="74" t="s">
        <v>29</v>
      </c>
      <c r="I2700" s="74" t="s">
        <v>8510</v>
      </c>
      <c r="J2700" s="379"/>
    </row>
    <row r="2701" spans="1:10" ht="15" customHeight="1" x14ac:dyDescent="0.25">
      <c r="A2701" s="430">
        <v>1017</v>
      </c>
      <c r="B2701" s="26" t="s">
        <v>9219</v>
      </c>
      <c r="C2701" s="74" t="s">
        <v>912</v>
      </c>
      <c r="D2701" s="74" t="s">
        <v>1054</v>
      </c>
      <c r="E2701" s="186" t="s">
        <v>5743</v>
      </c>
      <c r="F2701" s="405">
        <v>0.29499999999999998</v>
      </c>
      <c r="G2701" s="405">
        <v>0.59</v>
      </c>
      <c r="H2701" s="190" t="s">
        <v>1398</v>
      </c>
      <c r="I2701" s="74" t="s">
        <v>1471</v>
      </c>
      <c r="J2701" s="379"/>
    </row>
    <row r="2702" spans="1:10" ht="15" customHeight="1" x14ac:dyDescent="0.25">
      <c r="A2702" s="375">
        <v>1018</v>
      </c>
      <c r="B2702" s="26" t="s">
        <v>9220</v>
      </c>
      <c r="C2702" s="74" t="s">
        <v>997</v>
      </c>
      <c r="D2702" s="74" t="s">
        <v>1054</v>
      </c>
      <c r="E2702" s="186" t="s">
        <v>5743</v>
      </c>
      <c r="F2702" s="405">
        <v>0.65</v>
      </c>
      <c r="G2702" s="405">
        <v>1.3</v>
      </c>
      <c r="H2702" s="190" t="s">
        <v>1398</v>
      </c>
      <c r="I2702" s="74" t="s">
        <v>1471</v>
      </c>
      <c r="J2702" s="379"/>
    </row>
    <row r="2703" spans="1:10" ht="15" customHeight="1" x14ac:dyDescent="0.25">
      <c r="A2703" s="430">
        <v>1019</v>
      </c>
      <c r="B2703" s="26" t="s">
        <v>1145</v>
      </c>
      <c r="C2703" s="74" t="s">
        <v>997</v>
      </c>
      <c r="D2703" s="74" t="s">
        <v>1054</v>
      </c>
      <c r="E2703" s="186" t="s">
        <v>5743</v>
      </c>
      <c r="F2703" s="405">
        <v>0.24</v>
      </c>
      <c r="G2703" s="405">
        <v>0.48</v>
      </c>
      <c r="H2703" s="190" t="s">
        <v>45</v>
      </c>
      <c r="I2703" s="74" t="s">
        <v>46</v>
      </c>
      <c r="J2703" s="379" t="s">
        <v>78</v>
      </c>
    </row>
    <row r="2704" spans="1:10" ht="15" customHeight="1" x14ac:dyDescent="0.25">
      <c r="A2704" s="430">
        <v>1020</v>
      </c>
      <c r="B2704" s="26" t="s">
        <v>9221</v>
      </c>
      <c r="C2704" s="74" t="s">
        <v>912</v>
      </c>
      <c r="D2704" s="74" t="s">
        <v>1054</v>
      </c>
      <c r="E2704" s="186" t="s">
        <v>5743</v>
      </c>
      <c r="F2704" s="405">
        <v>0.35</v>
      </c>
      <c r="G2704" s="405">
        <v>0.7</v>
      </c>
      <c r="H2704" s="190" t="s">
        <v>1398</v>
      </c>
      <c r="I2704" s="71" t="s">
        <v>1659</v>
      </c>
      <c r="J2704" s="379"/>
    </row>
    <row r="2705" spans="1:10" ht="15" customHeight="1" x14ac:dyDescent="0.25">
      <c r="A2705" s="375">
        <v>1021</v>
      </c>
      <c r="B2705" s="26" t="s">
        <v>1147</v>
      </c>
      <c r="C2705" s="74" t="s">
        <v>20</v>
      </c>
      <c r="D2705" s="74" t="s">
        <v>1148</v>
      </c>
      <c r="E2705" s="186" t="s">
        <v>5743</v>
      </c>
      <c r="F2705" s="405">
        <v>0.1</v>
      </c>
      <c r="G2705" s="405">
        <v>0.2</v>
      </c>
      <c r="H2705" s="190" t="s">
        <v>1398</v>
      </c>
      <c r="I2705" s="74" t="s">
        <v>1400</v>
      </c>
      <c r="J2705" s="379"/>
    </row>
    <row r="2706" spans="1:10" ht="15" customHeight="1" x14ac:dyDescent="0.25">
      <c r="A2706" s="430">
        <v>1022</v>
      </c>
      <c r="B2706" s="26" t="s">
        <v>9222</v>
      </c>
      <c r="C2706" s="74" t="s">
        <v>20</v>
      </c>
      <c r="D2706" s="74" t="s">
        <v>1148</v>
      </c>
      <c r="E2706" s="186"/>
      <c r="F2706" s="405">
        <v>0.02</v>
      </c>
      <c r="G2706" s="405">
        <v>0.04</v>
      </c>
      <c r="H2706" s="190">
        <v>0</v>
      </c>
      <c r="I2706" s="74" t="s">
        <v>1704</v>
      </c>
      <c r="J2706" s="379" t="s">
        <v>6786</v>
      </c>
    </row>
    <row r="2707" spans="1:10" ht="15" customHeight="1" x14ac:dyDescent="0.25">
      <c r="A2707" s="430">
        <v>1023</v>
      </c>
      <c r="B2707" s="26" t="s">
        <v>9223</v>
      </c>
      <c r="C2707" s="74" t="s">
        <v>20</v>
      </c>
      <c r="D2707" s="74" t="s">
        <v>1148</v>
      </c>
      <c r="E2707" s="186" t="s">
        <v>5743</v>
      </c>
      <c r="F2707" s="405">
        <v>0.1</v>
      </c>
      <c r="G2707" s="405">
        <v>0.2</v>
      </c>
      <c r="H2707" s="190" t="s">
        <v>1398</v>
      </c>
      <c r="I2707" s="74" t="s">
        <v>1400</v>
      </c>
      <c r="J2707" s="379"/>
    </row>
    <row r="2708" spans="1:10" ht="15" customHeight="1" x14ac:dyDescent="0.25">
      <c r="A2708" s="375">
        <v>1024</v>
      </c>
      <c r="B2708" s="26" t="s">
        <v>1151</v>
      </c>
      <c r="C2708" s="74" t="s">
        <v>20</v>
      </c>
      <c r="D2708" s="74" t="s">
        <v>1148</v>
      </c>
      <c r="E2708" s="186" t="s">
        <v>5743</v>
      </c>
      <c r="F2708" s="405">
        <v>0.35</v>
      </c>
      <c r="G2708" s="405">
        <v>0.7</v>
      </c>
      <c r="H2708" s="190" t="s">
        <v>1398</v>
      </c>
      <c r="I2708" s="74" t="s">
        <v>1400</v>
      </c>
      <c r="J2708" s="379"/>
    </row>
    <row r="2709" spans="1:10" ht="15" customHeight="1" x14ac:dyDescent="0.25">
      <c r="A2709" s="430">
        <v>1025</v>
      </c>
      <c r="B2709" s="26" t="s">
        <v>9224</v>
      </c>
      <c r="C2709" s="74" t="s">
        <v>20</v>
      </c>
      <c r="D2709" s="74" t="s">
        <v>1148</v>
      </c>
      <c r="E2709" s="186" t="s">
        <v>5743</v>
      </c>
      <c r="F2709" s="405">
        <v>8.5000000000000006E-2</v>
      </c>
      <c r="G2709" s="405">
        <v>0.17</v>
      </c>
      <c r="H2709" s="190" t="s">
        <v>1398</v>
      </c>
      <c r="I2709" s="74" t="s">
        <v>1400</v>
      </c>
      <c r="J2709" s="379"/>
    </row>
    <row r="2710" spans="1:10" ht="15" customHeight="1" x14ac:dyDescent="0.25">
      <c r="A2710" s="430">
        <v>1026</v>
      </c>
      <c r="B2710" s="26" t="s">
        <v>9225</v>
      </c>
      <c r="C2710" s="74" t="s">
        <v>20</v>
      </c>
      <c r="D2710" s="74" t="s">
        <v>1148</v>
      </c>
      <c r="E2710" s="186" t="s">
        <v>5743</v>
      </c>
      <c r="F2710" s="405">
        <v>0.13</v>
      </c>
      <c r="G2710" s="405">
        <v>0.26</v>
      </c>
      <c r="H2710" s="190" t="s">
        <v>1398</v>
      </c>
      <c r="I2710" s="74" t="s">
        <v>1400</v>
      </c>
      <c r="J2710" s="379"/>
    </row>
    <row r="2711" spans="1:10" ht="15" customHeight="1" x14ac:dyDescent="0.25">
      <c r="A2711" s="375">
        <v>1027</v>
      </c>
      <c r="B2711" s="26" t="s">
        <v>1154</v>
      </c>
      <c r="C2711" s="74" t="s">
        <v>20</v>
      </c>
      <c r="D2711" s="74" t="s">
        <v>1148</v>
      </c>
      <c r="E2711" s="186" t="s">
        <v>5743</v>
      </c>
      <c r="F2711" s="405">
        <v>0.435</v>
      </c>
      <c r="G2711" s="405">
        <v>0.87</v>
      </c>
      <c r="H2711" s="190" t="s">
        <v>1398</v>
      </c>
      <c r="I2711" s="74" t="s">
        <v>1400</v>
      </c>
      <c r="J2711" s="379"/>
    </row>
    <row r="2712" spans="1:10" ht="15" customHeight="1" x14ac:dyDescent="0.25">
      <c r="A2712" s="430">
        <v>1028</v>
      </c>
      <c r="B2712" s="26" t="s">
        <v>9226</v>
      </c>
      <c r="C2712" s="74" t="s">
        <v>20</v>
      </c>
      <c r="D2712" s="74" t="s">
        <v>1148</v>
      </c>
      <c r="E2712" s="186" t="s">
        <v>6190</v>
      </c>
      <c r="F2712" s="405">
        <v>0.3</v>
      </c>
      <c r="G2712" s="405">
        <v>0.6</v>
      </c>
      <c r="H2712" s="190" t="s">
        <v>45</v>
      </c>
      <c r="I2712" s="74" t="s">
        <v>4680</v>
      </c>
      <c r="J2712" s="379"/>
    </row>
    <row r="2713" spans="1:10" ht="15" customHeight="1" x14ac:dyDescent="0.25">
      <c r="A2713" s="430">
        <v>1029</v>
      </c>
      <c r="B2713" s="26" t="s">
        <v>1156</v>
      </c>
      <c r="C2713" s="74" t="s">
        <v>20</v>
      </c>
      <c r="D2713" s="74" t="s">
        <v>1148</v>
      </c>
      <c r="E2713" s="186" t="s">
        <v>5743</v>
      </c>
      <c r="F2713" s="405">
        <v>0.11</v>
      </c>
      <c r="G2713" s="405">
        <v>0.22</v>
      </c>
      <c r="H2713" s="190" t="s">
        <v>1398</v>
      </c>
      <c r="I2713" s="74" t="s">
        <v>1400</v>
      </c>
      <c r="J2713" s="379"/>
    </row>
    <row r="2714" spans="1:10" ht="30" customHeight="1" x14ac:dyDescent="0.25">
      <c r="A2714" s="375">
        <v>1030</v>
      </c>
      <c r="B2714" s="26" t="s">
        <v>9227</v>
      </c>
      <c r="C2714" s="74" t="s">
        <v>20</v>
      </c>
      <c r="D2714" s="74" t="s">
        <v>1148</v>
      </c>
      <c r="E2714" s="186" t="s">
        <v>6190</v>
      </c>
      <c r="F2714" s="405">
        <v>0.65</v>
      </c>
      <c r="G2714" s="405">
        <v>1.3</v>
      </c>
      <c r="H2714" s="190" t="s">
        <v>45</v>
      </c>
      <c r="I2714" s="74" t="s">
        <v>4680</v>
      </c>
      <c r="J2714" s="379"/>
    </row>
    <row r="2715" spans="1:10" ht="15" customHeight="1" x14ac:dyDescent="0.25">
      <c r="A2715" s="430">
        <v>1031</v>
      </c>
      <c r="B2715" s="26" t="s">
        <v>9228</v>
      </c>
      <c r="C2715" s="74" t="s">
        <v>20</v>
      </c>
      <c r="D2715" s="74" t="s">
        <v>1148</v>
      </c>
      <c r="E2715" s="186" t="s">
        <v>5743</v>
      </c>
      <c r="F2715" s="405">
        <v>0.22</v>
      </c>
      <c r="G2715" s="405">
        <v>0.44</v>
      </c>
      <c r="H2715" s="190" t="s">
        <v>45</v>
      </c>
      <c r="I2715" s="74" t="s">
        <v>4680</v>
      </c>
      <c r="J2715" s="379"/>
    </row>
    <row r="2716" spans="1:10" ht="15" customHeight="1" x14ac:dyDescent="0.25">
      <c r="A2716" s="430">
        <v>1032</v>
      </c>
      <c r="B2716" s="26" t="s">
        <v>9229</v>
      </c>
      <c r="C2716" s="74" t="s">
        <v>20</v>
      </c>
      <c r="D2716" s="74" t="s">
        <v>1148</v>
      </c>
      <c r="E2716" s="186" t="s">
        <v>5743</v>
      </c>
      <c r="F2716" s="405">
        <v>0.25</v>
      </c>
      <c r="G2716" s="405">
        <v>0.5</v>
      </c>
      <c r="H2716" s="190" t="s">
        <v>45</v>
      </c>
      <c r="I2716" s="74" t="s">
        <v>4680</v>
      </c>
      <c r="J2716" s="379"/>
    </row>
    <row r="2717" spans="1:10" ht="15" customHeight="1" x14ac:dyDescent="0.25">
      <c r="A2717" s="375">
        <v>1033</v>
      </c>
      <c r="B2717" s="26" t="s">
        <v>9230</v>
      </c>
      <c r="C2717" s="74" t="s">
        <v>20</v>
      </c>
      <c r="D2717" s="74" t="s">
        <v>1148</v>
      </c>
      <c r="E2717" s="186" t="s">
        <v>5743</v>
      </c>
      <c r="F2717" s="405">
        <v>0.25</v>
      </c>
      <c r="G2717" s="405">
        <v>0.5</v>
      </c>
      <c r="H2717" s="190" t="s">
        <v>45</v>
      </c>
      <c r="I2717" s="74" t="s">
        <v>4680</v>
      </c>
      <c r="J2717" s="379"/>
    </row>
    <row r="2718" spans="1:10" ht="15" customHeight="1" x14ac:dyDescent="0.25">
      <c r="A2718" s="430">
        <v>1034</v>
      </c>
      <c r="B2718" s="26" t="s">
        <v>9231</v>
      </c>
      <c r="C2718" s="74" t="s">
        <v>20</v>
      </c>
      <c r="D2718" s="74" t="s">
        <v>1148</v>
      </c>
      <c r="E2718" s="186" t="s">
        <v>6190</v>
      </c>
      <c r="F2718" s="405">
        <v>0.6</v>
      </c>
      <c r="G2718" s="405">
        <v>2.4</v>
      </c>
      <c r="H2718" s="74" t="s">
        <v>29</v>
      </c>
      <c r="I2718" s="74" t="s">
        <v>9232</v>
      </c>
      <c r="J2718" s="379"/>
    </row>
    <row r="2719" spans="1:10" ht="15" customHeight="1" x14ac:dyDescent="0.25">
      <c r="A2719" s="430">
        <v>1035</v>
      </c>
      <c r="B2719" s="26" t="s">
        <v>9233</v>
      </c>
      <c r="C2719" s="74" t="s">
        <v>20</v>
      </c>
      <c r="D2719" s="74" t="s">
        <v>1148</v>
      </c>
      <c r="E2719" s="186" t="s">
        <v>5743</v>
      </c>
      <c r="F2719" s="405">
        <v>0.24</v>
      </c>
      <c r="G2719" s="405">
        <v>0.48</v>
      </c>
      <c r="H2719" s="190" t="s">
        <v>1398</v>
      </c>
      <c r="I2719" s="74" t="s">
        <v>1400</v>
      </c>
      <c r="J2719" s="379"/>
    </row>
    <row r="2720" spans="1:10" ht="15" customHeight="1" x14ac:dyDescent="0.25">
      <c r="A2720" s="375">
        <v>1036</v>
      </c>
      <c r="B2720" s="26" t="s">
        <v>1163</v>
      </c>
      <c r="C2720" s="74" t="s">
        <v>20</v>
      </c>
      <c r="D2720" s="74" t="s">
        <v>1148</v>
      </c>
      <c r="E2720" s="186" t="s">
        <v>5743</v>
      </c>
      <c r="F2720" s="405">
        <v>0.2</v>
      </c>
      <c r="G2720" s="405">
        <v>0.4</v>
      </c>
      <c r="H2720" s="190" t="s">
        <v>1398</v>
      </c>
      <c r="I2720" s="74" t="s">
        <v>1400</v>
      </c>
      <c r="J2720" s="379"/>
    </row>
    <row r="2721" spans="1:10" ht="15" customHeight="1" x14ac:dyDescent="0.25">
      <c r="A2721" s="430">
        <v>1037</v>
      </c>
      <c r="B2721" s="26" t="s">
        <v>1164</v>
      </c>
      <c r="C2721" s="74" t="s">
        <v>20</v>
      </c>
      <c r="D2721" s="74" t="s">
        <v>1148</v>
      </c>
      <c r="E2721" s="186" t="s">
        <v>5743</v>
      </c>
      <c r="F2721" s="405">
        <v>0.6</v>
      </c>
      <c r="G2721" s="405">
        <v>1.2</v>
      </c>
      <c r="H2721" s="190" t="s">
        <v>45</v>
      </c>
      <c r="I2721" s="74" t="s">
        <v>4680</v>
      </c>
      <c r="J2721" s="379"/>
    </row>
    <row r="2722" spans="1:10" ht="15" customHeight="1" x14ac:dyDescent="0.25">
      <c r="A2722" s="430">
        <v>1038</v>
      </c>
      <c r="B2722" s="26" t="s">
        <v>9234</v>
      </c>
      <c r="C2722" s="74" t="s">
        <v>20</v>
      </c>
      <c r="D2722" s="74" t="s">
        <v>1148</v>
      </c>
      <c r="E2722" s="186" t="s">
        <v>5743</v>
      </c>
      <c r="F2722" s="405">
        <v>7.0000000000000007E-2</v>
      </c>
      <c r="G2722" s="405">
        <v>0.14000000000000001</v>
      </c>
      <c r="H2722" s="190" t="s">
        <v>45</v>
      </c>
      <c r="I2722" s="74" t="s">
        <v>4680</v>
      </c>
      <c r="J2722" s="379"/>
    </row>
    <row r="2723" spans="1:10" ht="30" customHeight="1" x14ac:dyDescent="0.25">
      <c r="A2723" s="375">
        <v>1039</v>
      </c>
      <c r="B2723" s="26" t="s">
        <v>9235</v>
      </c>
      <c r="C2723" s="74" t="s">
        <v>20</v>
      </c>
      <c r="D2723" s="74" t="s">
        <v>1148</v>
      </c>
      <c r="E2723" s="186" t="s">
        <v>6190</v>
      </c>
      <c r="F2723" s="405">
        <v>1</v>
      </c>
      <c r="G2723" s="405">
        <v>2</v>
      </c>
      <c r="H2723" s="74" t="s">
        <v>45</v>
      </c>
      <c r="I2723" s="74" t="s">
        <v>46</v>
      </c>
      <c r="J2723" s="379"/>
    </row>
    <row r="2724" spans="1:10" ht="15" customHeight="1" x14ac:dyDescent="0.25">
      <c r="A2724" s="430">
        <v>1040</v>
      </c>
      <c r="B2724" s="26" t="s">
        <v>9236</v>
      </c>
      <c r="C2724" s="74" t="s">
        <v>134</v>
      </c>
      <c r="D2724" s="74" t="s">
        <v>1148</v>
      </c>
      <c r="E2724" s="186" t="s">
        <v>6190</v>
      </c>
      <c r="F2724" s="405">
        <v>3.18</v>
      </c>
      <c r="G2724" s="405">
        <v>12.72</v>
      </c>
      <c r="H2724" s="74" t="s">
        <v>29</v>
      </c>
      <c r="I2724" s="74" t="s">
        <v>314</v>
      </c>
      <c r="J2724" s="379"/>
    </row>
    <row r="2725" spans="1:10" ht="15" customHeight="1" x14ac:dyDescent="0.25">
      <c r="A2725" s="430">
        <v>1041</v>
      </c>
      <c r="B2725" s="26" t="s">
        <v>1168</v>
      </c>
      <c r="C2725" s="74" t="s">
        <v>20</v>
      </c>
      <c r="D2725" s="74" t="s">
        <v>1148</v>
      </c>
      <c r="E2725" s="186" t="s">
        <v>5743</v>
      </c>
      <c r="F2725" s="405">
        <v>0.18</v>
      </c>
      <c r="G2725" s="405">
        <v>0.36</v>
      </c>
      <c r="H2725" s="190" t="s">
        <v>1398</v>
      </c>
      <c r="I2725" s="74" t="s">
        <v>1400</v>
      </c>
      <c r="J2725" s="379"/>
    </row>
    <row r="2726" spans="1:10" ht="15" customHeight="1" x14ac:dyDescent="0.25">
      <c r="A2726" s="375">
        <v>1042</v>
      </c>
      <c r="B2726" s="26" t="s">
        <v>9237</v>
      </c>
      <c r="C2726" s="74" t="s">
        <v>20</v>
      </c>
      <c r="D2726" s="74" t="s">
        <v>1148</v>
      </c>
      <c r="E2726" s="186" t="s">
        <v>5743</v>
      </c>
      <c r="F2726" s="405">
        <v>0.41499999999999998</v>
      </c>
      <c r="G2726" s="405">
        <v>0.83</v>
      </c>
      <c r="H2726" s="190" t="s">
        <v>45</v>
      </c>
      <c r="I2726" s="74" t="s">
        <v>4680</v>
      </c>
      <c r="J2726" s="379"/>
    </row>
    <row r="2727" spans="1:10" ht="15" customHeight="1" x14ac:dyDescent="0.25">
      <c r="A2727" s="430">
        <v>1043</v>
      </c>
      <c r="B2727" s="26" t="s">
        <v>9238</v>
      </c>
      <c r="C2727" s="74" t="s">
        <v>20</v>
      </c>
      <c r="D2727" s="74" t="s">
        <v>1148</v>
      </c>
      <c r="E2727" s="186" t="s">
        <v>5743</v>
      </c>
      <c r="F2727" s="405">
        <v>0.16</v>
      </c>
      <c r="G2727" s="405">
        <v>0.32</v>
      </c>
      <c r="H2727" s="190" t="s">
        <v>1398</v>
      </c>
      <c r="I2727" s="74" t="s">
        <v>1400</v>
      </c>
      <c r="J2727" s="379"/>
    </row>
    <row r="2728" spans="1:10" ht="15" customHeight="1" x14ac:dyDescent="0.25">
      <c r="A2728" s="430">
        <v>1044</v>
      </c>
      <c r="B2728" s="26" t="s">
        <v>9239</v>
      </c>
      <c r="C2728" s="74" t="s">
        <v>20</v>
      </c>
      <c r="D2728" s="74" t="s">
        <v>1148</v>
      </c>
      <c r="E2728" s="186" t="s">
        <v>6190</v>
      </c>
      <c r="F2728" s="405">
        <v>0.6</v>
      </c>
      <c r="G2728" s="405">
        <v>2.4</v>
      </c>
      <c r="H2728" s="74" t="s">
        <v>29</v>
      </c>
      <c r="I2728" s="74" t="s">
        <v>9232</v>
      </c>
      <c r="J2728" s="379"/>
    </row>
    <row r="2729" spans="1:10" ht="30" customHeight="1" x14ac:dyDescent="0.25">
      <c r="A2729" s="375">
        <v>1045</v>
      </c>
      <c r="B2729" s="26" t="s">
        <v>9240</v>
      </c>
      <c r="C2729" s="74" t="s">
        <v>286</v>
      </c>
      <c r="D2729" s="74" t="s">
        <v>1148</v>
      </c>
      <c r="E2729" s="186" t="s">
        <v>6190</v>
      </c>
      <c r="F2729" s="405">
        <v>1.67</v>
      </c>
      <c r="G2729" s="405">
        <v>6.68</v>
      </c>
      <c r="H2729" s="74" t="s">
        <v>29</v>
      </c>
      <c r="I2729" s="74" t="s">
        <v>9232</v>
      </c>
      <c r="J2729" s="379"/>
    </row>
    <row r="2730" spans="1:10" ht="45" customHeight="1" x14ac:dyDescent="0.25">
      <c r="A2730" s="430">
        <v>1046</v>
      </c>
      <c r="B2730" s="26" t="s">
        <v>9241</v>
      </c>
      <c r="C2730" s="74" t="s">
        <v>286</v>
      </c>
      <c r="D2730" s="74" t="s">
        <v>1148</v>
      </c>
      <c r="E2730" s="186" t="s">
        <v>6190</v>
      </c>
      <c r="F2730" s="405">
        <v>1.71</v>
      </c>
      <c r="G2730" s="405">
        <v>3.42</v>
      </c>
      <c r="H2730" s="74" t="s">
        <v>29</v>
      </c>
      <c r="I2730" s="74" t="s">
        <v>9232</v>
      </c>
      <c r="J2730" s="379"/>
    </row>
    <row r="2731" spans="1:10" ht="15" customHeight="1" x14ac:dyDescent="0.25">
      <c r="A2731" s="430">
        <v>1047</v>
      </c>
      <c r="B2731" s="26" t="s">
        <v>9242</v>
      </c>
      <c r="C2731" s="74" t="s">
        <v>997</v>
      </c>
      <c r="D2731" s="74" t="s">
        <v>1148</v>
      </c>
      <c r="E2731" s="186" t="s">
        <v>6190</v>
      </c>
      <c r="F2731" s="405">
        <v>0.65</v>
      </c>
      <c r="G2731" s="405">
        <v>2.6</v>
      </c>
      <c r="H2731" s="74" t="s">
        <v>29</v>
      </c>
      <c r="I2731" s="74" t="s">
        <v>9232</v>
      </c>
      <c r="J2731" s="379"/>
    </row>
    <row r="2732" spans="1:10" ht="15" customHeight="1" x14ac:dyDescent="0.25">
      <c r="A2732" s="375">
        <v>1048</v>
      </c>
      <c r="B2732" s="26" t="s">
        <v>1171</v>
      </c>
      <c r="C2732" s="74" t="s">
        <v>20</v>
      </c>
      <c r="D2732" s="74" t="s">
        <v>1148</v>
      </c>
      <c r="E2732" s="186" t="s">
        <v>5743</v>
      </c>
      <c r="F2732" s="405">
        <v>0.7</v>
      </c>
      <c r="G2732" s="405">
        <v>1.4</v>
      </c>
      <c r="H2732" s="190" t="s">
        <v>1398</v>
      </c>
      <c r="I2732" s="74" t="s">
        <v>1400</v>
      </c>
      <c r="J2732" s="379"/>
    </row>
    <row r="2733" spans="1:10" ht="30" customHeight="1" x14ac:dyDescent="0.25">
      <c r="A2733" s="430">
        <v>1049</v>
      </c>
      <c r="B2733" s="26" t="s">
        <v>9243</v>
      </c>
      <c r="C2733" s="74" t="s">
        <v>20</v>
      </c>
      <c r="D2733" s="74" t="s">
        <v>1148</v>
      </c>
      <c r="E2733" s="186" t="s">
        <v>5743</v>
      </c>
      <c r="F2733" s="405">
        <v>0.09</v>
      </c>
      <c r="G2733" s="405">
        <v>0.18</v>
      </c>
      <c r="H2733" s="190" t="s">
        <v>1398</v>
      </c>
      <c r="I2733" s="74" t="s">
        <v>1400</v>
      </c>
      <c r="J2733" s="379"/>
    </row>
    <row r="2734" spans="1:10" ht="15" customHeight="1" x14ac:dyDescent="0.25">
      <c r="A2734" s="430">
        <v>1050</v>
      </c>
      <c r="B2734" s="26" t="s">
        <v>9244</v>
      </c>
      <c r="C2734" s="74" t="s">
        <v>20</v>
      </c>
      <c r="D2734" s="74" t="s">
        <v>1148</v>
      </c>
      <c r="E2734" s="186" t="s">
        <v>5743</v>
      </c>
      <c r="F2734" s="405">
        <v>0.22</v>
      </c>
      <c r="G2734" s="405">
        <v>0.44</v>
      </c>
      <c r="H2734" s="190" t="s">
        <v>45</v>
      </c>
      <c r="I2734" s="74" t="s">
        <v>4680</v>
      </c>
      <c r="J2734" s="379"/>
    </row>
    <row r="2735" spans="1:10" ht="15" customHeight="1" x14ac:dyDescent="0.25">
      <c r="A2735" s="375">
        <v>1051</v>
      </c>
      <c r="B2735" s="26" t="s">
        <v>9245</v>
      </c>
      <c r="C2735" s="74" t="s">
        <v>20</v>
      </c>
      <c r="D2735" s="74" t="s">
        <v>1148</v>
      </c>
      <c r="E2735" s="186" t="s">
        <v>5743</v>
      </c>
      <c r="F2735" s="405">
        <v>0.35</v>
      </c>
      <c r="G2735" s="405">
        <v>0.7</v>
      </c>
      <c r="H2735" s="190" t="s">
        <v>1398</v>
      </c>
      <c r="I2735" s="74" t="s">
        <v>1400</v>
      </c>
      <c r="J2735" s="379"/>
    </row>
    <row r="2736" spans="1:10" ht="15" customHeight="1" x14ac:dyDescent="0.25">
      <c r="A2736" s="430">
        <v>1052</v>
      </c>
      <c r="B2736" s="26" t="s">
        <v>1173</v>
      </c>
      <c r="C2736" s="74" t="s">
        <v>20</v>
      </c>
      <c r="D2736" s="74" t="s">
        <v>1148</v>
      </c>
      <c r="E2736" s="186" t="s">
        <v>5743</v>
      </c>
      <c r="F2736" s="405">
        <v>0.9</v>
      </c>
      <c r="G2736" s="405">
        <v>1.8</v>
      </c>
      <c r="H2736" s="190" t="s">
        <v>45</v>
      </c>
      <c r="I2736" s="74" t="s">
        <v>4680</v>
      </c>
      <c r="J2736" s="379"/>
    </row>
    <row r="2737" spans="1:10" ht="15" customHeight="1" x14ac:dyDescent="0.25">
      <c r="A2737" s="430">
        <v>1053</v>
      </c>
      <c r="B2737" s="26" t="s">
        <v>9246</v>
      </c>
      <c r="C2737" s="74" t="s">
        <v>20</v>
      </c>
      <c r="D2737" s="74" t="s">
        <v>1148</v>
      </c>
      <c r="E2737" s="186" t="s">
        <v>5743</v>
      </c>
      <c r="F2737" s="405">
        <v>0.15</v>
      </c>
      <c r="G2737" s="405">
        <v>0.3</v>
      </c>
      <c r="H2737" s="190" t="s">
        <v>1398</v>
      </c>
      <c r="I2737" s="74" t="s">
        <v>1400</v>
      </c>
      <c r="J2737" s="379"/>
    </row>
    <row r="2738" spans="1:10" ht="30" customHeight="1" x14ac:dyDescent="0.25">
      <c r="A2738" s="375">
        <v>1054</v>
      </c>
      <c r="B2738" s="26" t="s">
        <v>9247</v>
      </c>
      <c r="C2738" s="74" t="s">
        <v>20</v>
      </c>
      <c r="D2738" s="74" t="s">
        <v>1148</v>
      </c>
      <c r="E2738" s="186" t="s">
        <v>5743</v>
      </c>
      <c r="F2738" s="405">
        <v>0.08</v>
      </c>
      <c r="G2738" s="405">
        <v>0.16</v>
      </c>
      <c r="H2738" s="190" t="s">
        <v>1398</v>
      </c>
      <c r="I2738" s="74" t="s">
        <v>1400</v>
      </c>
      <c r="J2738" s="379"/>
    </row>
    <row r="2739" spans="1:10" ht="15" customHeight="1" x14ac:dyDescent="0.25">
      <c r="A2739" s="430">
        <v>1055</v>
      </c>
      <c r="B2739" s="26" t="s">
        <v>9248</v>
      </c>
      <c r="C2739" s="74" t="s">
        <v>20</v>
      </c>
      <c r="D2739" s="74" t="s">
        <v>1148</v>
      </c>
      <c r="E2739" s="186" t="s">
        <v>5743</v>
      </c>
      <c r="F2739" s="405">
        <v>0.13</v>
      </c>
      <c r="G2739" s="405">
        <v>0.26</v>
      </c>
      <c r="H2739" s="190" t="s">
        <v>45</v>
      </c>
      <c r="I2739" s="74" t="s">
        <v>4680</v>
      </c>
      <c r="J2739" s="379"/>
    </row>
    <row r="2740" spans="1:10" ht="45" customHeight="1" x14ac:dyDescent="0.25">
      <c r="A2740" s="430">
        <v>1056</v>
      </c>
      <c r="B2740" s="26" t="s">
        <v>9249</v>
      </c>
      <c r="C2740" s="74" t="s">
        <v>20</v>
      </c>
      <c r="D2740" s="74" t="s">
        <v>1148</v>
      </c>
      <c r="E2740" s="186" t="s">
        <v>6190</v>
      </c>
      <c r="F2740" s="405">
        <v>0.32</v>
      </c>
      <c r="G2740" s="405">
        <v>0.64</v>
      </c>
      <c r="H2740" s="74" t="s">
        <v>45</v>
      </c>
      <c r="I2740" s="74" t="s">
        <v>46</v>
      </c>
      <c r="J2740" s="379"/>
    </row>
    <row r="2741" spans="1:10" ht="30" customHeight="1" x14ac:dyDescent="0.25">
      <c r="A2741" s="375">
        <v>1057</v>
      </c>
      <c r="B2741" s="26" t="s">
        <v>9250</v>
      </c>
      <c r="C2741" s="74" t="s">
        <v>20</v>
      </c>
      <c r="D2741" s="74" t="s">
        <v>1148</v>
      </c>
      <c r="E2741" s="186" t="s">
        <v>5743</v>
      </c>
      <c r="F2741" s="405">
        <v>0.13500000000000001</v>
      </c>
      <c r="G2741" s="405">
        <v>0.27</v>
      </c>
      <c r="H2741" s="190" t="s">
        <v>1398</v>
      </c>
      <c r="I2741" s="74" t="s">
        <v>1400</v>
      </c>
      <c r="J2741" s="379"/>
    </row>
    <row r="2742" spans="1:10" ht="30" customHeight="1" x14ac:dyDescent="0.25">
      <c r="A2742" s="430">
        <v>1058</v>
      </c>
      <c r="B2742" s="26" t="s">
        <v>9251</v>
      </c>
      <c r="C2742" s="74" t="s">
        <v>20</v>
      </c>
      <c r="D2742" s="74" t="s">
        <v>1148</v>
      </c>
      <c r="E2742" s="186" t="s">
        <v>5743</v>
      </c>
      <c r="F2742" s="405">
        <v>8.5000000000000006E-2</v>
      </c>
      <c r="G2742" s="405">
        <v>0.17</v>
      </c>
      <c r="H2742" s="190" t="s">
        <v>1398</v>
      </c>
      <c r="I2742" s="74" t="s">
        <v>1400</v>
      </c>
      <c r="J2742" s="379"/>
    </row>
    <row r="2743" spans="1:10" ht="15" customHeight="1" x14ac:dyDescent="0.25">
      <c r="A2743" s="430">
        <v>1059</v>
      </c>
      <c r="B2743" s="26" t="s">
        <v>9252</v>
      </c>
      <c r="C2743" s="74" t="s">
        <v>20</v>
      </c>
      <c r="D2743" s="74" t="s">
        <v>1148</v>
      </c>
      <c r="E2743" s="186" t="s">
        <v>6190</v>
      </c>
      <c r="F2743" s="405">
        <v>0.8</v>
      </c>
      <c r="G2743" s="405">
        <v>1.6</v>
      </c>
      <c r="H2743" s="74" t="s">
        <v>45</v>
      </c>
      <c r="I2743" s="74" t="s">
        <v>46</v>
      </c>
      <c r="J2743" s="379"/>
    </row>
    <row r="2744" spans="1:10" ht="15" customHeight="1" x14ac:dyDescent="0.25">
      <c r="A2744" s="375">
        <v>1060</v>
      </c>
      <c r="B2744" s="26" t="s">
        <v>1179</v>
      </c>
      <c r="C2744" s="74" t="s">
        <v>20</v>
      </c>
      <c r="D2744" s="74" t="s">
        <v>1148</v>
      </c>
      <c r="E2744" s="186" t="s">
        <v>5743</v>
      </c>
      <c r="F2744" s="405">
        <v>0.3</v>
      </c>
      <c r="G2744" s="405">
        <v>0.6</v>
      </c>
      <c r="H2744" s="190" t="s">
        <v>45</v>
      </c>
      <c r="I2744" s="74" t="s">
        <v>4680</v>
      </c>
      <c r="J2744" s="379"/>
    </row>
    <row r="2745" spans="1:10" ht="15" customHeight="1" x14ac:dyDescent="0.25">
      <c r="A2745" s="430">
        <v>1061</v>
      </c>
      <c r="B2745" s="26" t="s">
        <v>1180</v>
      </c>
      <c r="C2745" s="74" t="s">
        <v>286</v>
      </c>
      <c r="D2745" s="74" t="s">
        <v>1148</v>
      </c>
      <c r="E2745" s="186" t="s">
        <v>5743</v>
      </c>
      <c r="F2745" s="405">
        <v>0.5</v>
      </c>
      <c r="G2745" s="405">
        <v>1</v>
      </c>
      <c r="H2745" s="190" t="s">
        <v>45</v>
      </c>
      <c r="I2745" s="74" t="s">
        <v>4680</v>
      </c>
      <c r="J2745" s="379"/>
    </row>
    <row r="2746" spans="1:10" ht="15" customHeight="1" x14ac:dyDescent="0.25">
      <c r="A2746" s="430">
        <v>1062</v>
      </c>
      <c r="B2746" s="26" t="s">
        <v>9253</v>
      </c>
      <c r="C2746" s="74" t="s">
        <v>20</v>
      </c>
      <c r="D2746" s="74" t="s">
        <v>1148</v>
      </c>
      <c r="E2746" s="186" t="s">
        <v>5743</v>
      </c>
      <c r="F2746" s="405">
        <v>0.2</v>
      </c>
      <c r="G2746" s="405">
        <v>0.4</v>
      </c>
      <c r="H2746" s="190" t="s">
        <v>1398</v>
      </c>
      <c r="I2746" s="74" t="s">
        <v>1400</v>
      </c>
      <c r="J2746" s="379"/>
    </row>
    <row r="2747" spans="1:10" ht="15" customHeight="1" x14ac:dyDescent="0.25">
      <c r="A2747" s="375">
        <v>1063</v>
      </c>
      <c r="B2747" s="26" t="s">
        <v>9254</v>
      </c>
      <c r="C2747" s="74" t="s">
        <v>20</v>
      </c>
      <c r="D2747" s="74" t="s">
        <v>1148</v>
      </c>
      <c r="E2747" s="186" t="s">
        <v>5743</v>
      </c>
      <c r="F2747" s="405">
        <v>0.1</v>
      </c>
      <c r="G2747" s="405">
        <v>0.2</v>
      </c>
      <c r="H2747" s="190" t="s">
        <v>45</v>
      </c>
      <c r="I2747" s="74" t="s">
        <v>4680</v>
      </c>
      <c r="J2747" s="379"/>
    </row>
    <row r="2748" spans="1:10" ht="15" customHeight="1" x14ac:dyDescent="0.25">
      <c r="A2748" s="430">
        <v>1064</v>
      </c>
      <c r="B2748" s="26" t="s">
        <v>9255</v>
      </c>
      <c r="C2748" s="74" t="s">
        <v>20</v>
      </c>
      <c r="D2748" s="74" t="s">
        <v>1148</v>
      </c>
      <c r="E2748" s="186" t="s">
        <v>5743</v>
      </c>
      <c r="F2748" s="405">
        <v>0.15</v>
      </c>
      <c r="G2748" s="405">
        <v>0.3</v>
      </c>
      <c r="H2748" s="190" t="s">
        <v>1398</v>
      </c>
      <c r="I2748" s="74" t="s">
        <v>1400</v>
      </c>
      <c r="J2748" s="379"/>
    </row>
    <row r="2749" spans="1:10" ht="15" customHeight="1" x14ac:dyDescent="0.25">
      <c r="A2749" s="430">
        <v>1065</v>
      </c>
      <c r="B2749" s="26" t="s">
        <v>9256</v>
      </c>
      <c r="C2749" s="74" t="s">
        <v>20</v>
      </c>
      <c r="D2749" s="74" t="s">
        <v>1148</v>
      </c>
      <c r="E2749" s="186" t="s">
        <v>5743</v>
      </c>
      <c r="F2749" s="405">
        <v>0.24</v>
      </c>
      <c r="G2749" s="405">
        <v>0.48</v>
      </c>
      <c r="H2749" s="190" t="s">
        <v>1398</v>
      </c>
      <c r="I2749" s="74" t="s">
        <v>1400</v>
      </c>
      <c r="J2749" s="379"/>
    </row>
    <row r="2750" spans="1:10" ht="15" customHeight="1" x14ac:dyDescent="0.25">
      <c r="A2750" s="375">
        <v>1066</v>
      </c>
      <c r="B2750" s="26" t="s">
        <v>9257</v>
      </c>
      <c r="C2750" s="74" t="s">
        <v>20</v>
      </c>
      <c r="D2750" s="74" t="s">
        <v>1148</v>
      </c>
      <c r="E2750" s="186" t="s">
        <v>5743</v>
      </c>
      <c r="F2750" s="405">
        <v>0.1</v>
      </c>
      <c r="G2750" s="405">
        <v>0.2</v>
      </c>
      <c r="H2750" s="190" t="s">
        <v>1398</v>
      </c>
      <c r="I2750" s="74" t="s">
        <v>1400</v>
      </c>
      <c r="J2750" s="379"/>
    </row>
    <row r="2751" spans="1:10" ht="15" customHeight="1" x14ac:dyDescent="0.25">
      <c r="A2751" s="430">
        <v>1067</v>
      </c>
      <c r="B2751" s="26" t="s">
        <v>9258</v>
      </c>
      <c r="C2751" s="74" t="s">
        <v>20</v>
      </c>
      <c r="D2751" s="74" t="s">
        <v>1148</v>
      </c>
      <c r="E2751" s="186" t="s">
        <v>5743</v>
      </c>
      <c r="F2751" s="405">
        <v>0.4</v>
      </c>
      <c r="G2751" s="405">
        <v>0.8</v>
      </c>
      <c r="H2751" s="190" t="s">
        <v>1398</v>
      </c>
      <c r="I2751" s="74" t="s">
        <v>1400</v>
      </c>
      <c r="J2751" s="379"/>
    </row>
    <row r="2752" spans="1:10" ht="15" customHeight="1" x14ac:dyDescent="0.25">
      <c r="A2752" s="430">
        <v>1068</v>
      </c>
      <c r="B2752" s="26" t="s">
        <v>9259</v>
      </c>
      <c r="C2752" s="74" t="s">
        <v>20</v>
      </c>
      <c r="D2752" s="74" t="s">
        <v>1148</v>
      </c>
      <c r="E2752" s="186" t="s">
        <v>5743</v>
      </c>
      <c r="F2752" s="405">
        <v>0.44</v>
      </c>
      <c r="G2752" s="405">
        <v>0.88</v>
      </c>
      <c r="H2752" s="190" t="s">
        <v>1398</v>
      </c>
      <c r="I2752" s="74" t="s">
        <v>1400</v>
      </c>
      <c r="J2752" s="379"/>
    </row>
    <row r="2753" spans="1:10" ht="15" customHeight="1" x14ac:dyDescent="0.25">
      <c r="A2753" s="375">
        <v>1069</v>
      </c>
      <c r="B2753" s="26" t="s">
        <v>9260</v>
      </c>
      <c r="C2753" s="74" t="s">
        <v>20</v>
      </c>
      <c r="D2753" s="74" t="s">
        <v>1148</v>
      </c>
      <c r="E2753" s="186" t="s">
        <v>6190</v>
      </c>
      <c r="F2753" s="405">
        <v>0.6</v>
      </c>
      <c r="G2753" s="405">
        <v>1.2</v>
      </c>
      <c r="H2753" s="74" t="s">
        <v>45</v>
      </c>
      <c r="I2753" s="74" t="s">
        <v>46</v>
      </c>
      <c r="J2753" s="379"/>
    </row>
    <row r="2754" spans="1:10" ht="15" customHeight="1" x14ac:dyDescent="0.25">
      <c r="A2754" s="430">
        <v>1070</v>
      </c>
      <c r="B2754" s="26" t="s">
        <v>1945</v>
      </c>
      <c r="C2754" s="74" t="s">
        <v>20</v>
      </c>
      <c r="D2754" s="74" t="s">
        <v>1148</v>
      </c>
      <c r="E2754" s="186" t="s">
        <v>5743</v>
      </c>
      <c r="F2754" s="405">
        <v>0.7</v>
      </c>
      <c r="G2754" s="405">
        <v>1.4</v>
      </c>
      <c r="H2754" s="190" t="s">
        <v>45</v>
      </c>
      <c r="I2754" s="74" t="s">
        <v>4680</v>
      </c>
      <c r="J2754" s="379"/>
    </row>
    <row r="2755" spans="1:10" ht="15" customHeight="1" x14ac:dyDescent="0.25">
      <c r="A2755" s="430">
        <v>1071</v>
      </c>
      <c r="B2755" s="26" t="s">
        <v>9261</v>
      </c>
      <c r="C2755" s="74" t="s">
        <v>20</v>
      </c>
      <c r="D2755" s="74" t="s">
        <v>1148</v>
      </c>
      <c r="E2755" s="186" t="s">
        <v>5743</v>
      </c>
      <c r="F2755" s="405">
        <v>0.17</v>
      </c>
      <c r="G2755" s="405">
        <v>0.34</v>
      </c>
      <c r="H2755" s="190" t="s">
        <v>1398</v>
      </c>
      <c r="I2755" s="74" t="s">
        <v>1400</v>
      </c>
      <c r="J2755" s="379"/>
    </row>
    <row r="2756" spans="1:10" ht="30" customHeight="1" x14ac:dyDescent="0.25">
      <c r="A2756" s="375">
        <v>1072</v>
      </c>
      <c r="B2756" s="26" t="s">
        <v>9262</v>
      </c>
      <c r="C2756" s="74" t="s">
        <v>20</v>
      </c>
      <c r="D2756" s="74" t="s">
        <v>1148</v>
      </c>
      <c r="E2756" s="186" t="s">
        <v>6190</v>
      </c>
      <c r="F2756" s="405">
        <v>3.8</v>
      </c>
      <c r="G2756" s="405">
        <v>15.2</v>
      </c>
      <c r="H2756" s="74" t="s">
        <v>29</v>
      </c>
      <c r="I2756" s="74" t="s">
        <v>9232</v>
      </c>
      <c r="J2756" s="379"/>
    </row>
    <row r="2757" spans="1:10" ht="15" customHeight="1" x14ac:dyDescent="0.25">
      <c r="A2757" s="430">
        <v>1073</v>
      </c>
      <c r="B2757" s="26" t="s">
        <v>1189</v>
      </c>
      <c r="C2757" s="74" t="s">
        <v>20</v>
      </c>
      <c r="D2757" s="74" t="s">
        <v>1148</v>
      </c>
      <c r="E2757" s="186" t="s">
        <v>5743</v>
      </c>
      <c r="F2757" s="405">
        <v>0.3</v>
      </c>
      <c r="G2757" s="405">
        <v>0.6</v>
      </c>
      <c r="H2757" s="190" t="s">
        <v>45</v>
      </c>
      <c r="I2757" s="74" t="s">
        <v>4680</v>
      </c>
      <c r="J2757" s="379"/>
    </row>
    <row r="2758" spans="1:10" ht="15" customHeight="1" x14ac:dyDescent="0.25">
      <c r="A2758" s="430">
        <v>1074</v>
      </c>
      <c r="B2758" s="26" t="s">
        <v>1191</v>
      </c>
      <c r="C2758" s="74" t="s">
        <v>20</v>
      </c>
      <c r="D2758" s="74" t="s">
        <v>1148</v>
      </c>
      <c r="E2758" s="186" t="s">
        <v>5743</v>
      </c>
      <c r="F2758" s="405">
        <v>0.42</v>
      </c>
      <c r="G2758" s="405">
        <v>0.84</v>
      </c>
      <c r="H2758" s="190" t="s">
        <v>1398</v>
      </c>
      <c r="I2758" s="74" t="s">
        <v>1400</v>
      </c>
      <c r="J2758" s="379"/>
    </row>
    <row r="2759" spans="1:10" ht="15" customHeight="1" x14ac:dyDescent="0.25">
      <c r="A2759" s="375">
        <v>1075</v>
      </c>
      <c r="B2759" s="26" t="s">
        <v>1192</v>
      </c>
      <c r="C2759" s="74" t="s">
        <v>20</v>
      </c>
      <c r="D2759" s="74" t="s">
        <v>1148</v>
      </c>
      <c r="E2759" s="186" t="s">
        <v>5743</v>
      </c>
      <c r="F2759" s="405">
        <v>0.5</v>
      </c>
      <c r="G2759" s="405">
        <v>1</v>
      </c>
      <c r="H2759" s="190" t="s">
        <v>45</v>
      </c>
      <c r="I2759" s="74" t="s">
        <v>4680</v>
      </c>
      <c r="J2759" s="379"/>
    </row>
    <row r="2760" spans="1:10" ht="30" customHeight="1" x14ac:dyDescent="0.25">
      <c r="A2760" s="430">
        <v>1076</v>
      </c>
      <c r="B2760" s="26" t="s">
        <v>9263</v>
      </c>
      <c r="C2760" s="74" t="s">
        <v>20</v>
      </c>
      <c r="D2760" s="74" t="s">
        <v>1148</v>
      </c>
      <c r="E2760" s="186" t="s">
        <v>5743</v>
      </c>
      <c r="F2760" s="405">
        <v>0.13500000000000001</v>
      </c>
      <c r="G2760" s="405">
        <v>0.27</v>
      </c>
      <c r="H2760" s="190" t="s">
        <v>45</v>
      </c>
      <c r="I2760" s="74" t="s">
        <v>4680</v>
      </c>
      <c r="J2760" s="379"/>
    </row>
    <row r="2761" spans="1:10" ht="30" customHeight="1" x14ac:dyDescent="0.25">
      <c r="A2761" s="430">
        <v>1077</v>
      </c>
      <c r="B2761" s="328" t="s">
        <v>9264</v>
      </c>
      <c r="C2761" s="112" t="s">
        <v>20</v>
      </c>
      <c r="D2761" s="112" t="s">
        <v>1148</v>
      </c>
      <c r="E2761" s="433" t="s">
        <v>5743</v>
      </c>
      <c r="F2761" s="423">
        <v>0.105</v>
      </c>
      <c r="G2761" s="423">
        <v>0.21</v>
      </c>
      <c r="H2761" s="325" t="s">
        <v>45</v>
      </c>
      <c r="I2761" s="112" t="s">
        <v>4680</v>
      </c>
      <c r="J2761" s="435"/>
    </row>
    <row r="2762" spans="1:10" ht="15" customHeight="1" x14ac:dyDescent="0.25">
      <c r="A2762" s="375">
        <v>1078</v>
      </c>
      <c r="B2762" s="26" t="s">
        <v>1193</v>
      </c>
      <c r="C2762" s="74" t="s">
        <v>20</v>
      </c>
      <c r="D2762" s="74" t="s">
        <v>1148</v>
      </c>
      <c r="E2762" s="186" t="s">
        <v>5743</v>
      </c>
      <c r="F2762" s="405">
        <v>0.4</v>
      </c>
      <c r="G2762" s="405">
        <v>0.8</v>
      </c>
      <c r="H2762" s="190" t="s">
        <v>1398</v>
      </c>
      <c r="I2762" s="74" t="s">
        <v>1400</v>
      </c>
      <c r="J2762" s="379"/>
    </row>
    <row r="2763" spans="1:10" ht="15" customHeight="1" x14ac:dyDescent="0.25">
      <c r="A2763" s="430">
        <v>1079</v>
      </c>
      <c r="B2763" s="26" t="s">
        <v>1194</v>
      </c>
      <c r="C2763" s="74" t="s">
        <v>20</v>
      </c>
      <c r="D2763" s="74" t="s">
        <v>1148</v>
      </c>
      <c r="E2763" s="186" t="s">
        <v>5743</v>
      </c>
      <c r="F2763" s="405">
        <v>0.28000000000000003</v>
      </c>
      <c r="G2763" s="405">
        <v>0.56000000000000005</v>
      </c>
      <c r="H2763" s="190" t="s">
        <v>45</v>
      </c>
      <c r="I2763" s="74" t="s">
        <v>4680</v>
      </c>
      <c r="J2763" s="379"/>
    </row>
    <row r="2764" spans="1:10" ht="15" customHeight="1" x14ac:dyDescent="0.25">
      <c r="A2764" s="430">
        <v>1080</v>
      </c>
      <c r="B2764" s="26" t="s">
        <v>9265</v>
      </c>
      <c r="C2764" s="74" t="s">
        <v>20</v>
      </c>
      <c r="D2764" s="74" t="s">
        <v>1148</v>
      </c>
      <c r="E2764" s="186" t="s">
        <v>5743</v>
      </c>
      <c r="F2764" s="405">
        <v>0.12</v>
      </c>
      <c r="G2764" s="405">
        <v>0.24</v>
      </c>
      <c r="H2764" s="190" t="s">
        <v>1398</v>
      </c>
      <c r="I2764" s="74" t="s">
        <v>1400</v>
      </c>
      <c r="J2764" s="379"/>
    </row>
    <row r="2765" spans="1:10" ht="15" customHeight="1" x14ac:dyDescent="0.25">
      <c r="A2765" s="375">
        <v>1081</v>
      </c>
      <c r="B2765" s="26" t="s">
        <v>9266</v>
      </c>
      <c r="C2765" s="74" t="s">
        <v>20</v>
      </c>
      <c r="D2765" s="74" t="s">
        <v>1148</v>
      </c>
      <c r="E2765" s="186" t="s">
        <v>5743</v>
      </c>
      <c r="F2765" s="405">
        <v>0.92</v>
      </c>
      <c r="G2765" s="405">
        <v>1.84</v>
      </c>
      <c r="H2765" s="190" t="s">
        <v>45</v>
      </c>
      <c r="I2765" s="74" t="s">
        <v>4680</v>
      </c>
      <c r="J2765" s="379"/>
    </row>
    <row r="2766" spans="1:10" ht="15" customHeight="1" x14ac:dyDescent="0.25">
      <c r="A2766" s="430">
        <v>1082</v>
      </c>
      <c r="B2766" s="26" t="s">
        <v>9267</v>
      </c>
      <c r="C2766" s="74" t="s">
        <v>20</v>
      </c>
      <c r="D2766" s="74" t="s">
        <v>1148</v>
      </c>
      <c r="E2766" s="186" t="s">
        <v>5743</v>
      </c>
      <c r="F2766" s="405">
        <v>0.12</v>
      </c>
      <c r="G2766" s="405">
        <v>0.24</v>
      </c>
      <c r="H2766" s="190" t="s">
        <v>1398</v>
      </c>
      <c r="I2766" s="74" t="s">
        <v>1400</v>
      </c>
      <c r="J2766" s="379"/>
    </row>
    <row r="2767" spans="1:10" ht="15" customHeight="1" x14ac:dyDescent="0.25">
      <c r="A2767" s="430">
        <v>1083</v>
      </c>
      <c r="B2767" s="26" t="s">
        <v>9268</v>
      </c>
      <c r="C2767" s="74" t="s">
        <v>20</v>
      </c>
      <c r="D2767" s="74" t="s">
        <v>1148</v>
      </c>
      <c r="E2767" s="186" t="s">
        <v>6190</v>
      </c>
      <c r="F2767" s="405">
        <v>1.5</v>
      </c>
      <c r="G2767" s="405">
        <v>6</v>
      </c>
      <c r="H2767" s="74" t="s">
        <v>29</v>
      </c>
      <c r="I2767" s="74" t="s">
        <v>9232</v>
      </c>
      <c r="J2767" s="379"/>
    </row>
    <row r="2768" spans="1:10" ht="15" customHeight="1" x14ac:dyDescent="0.25">
      <c r="A2768" s="430">
        <v>1084</v>
      </c>
      <c r="B2768" s="26" t="s">
        <v>9269</v>
      </c>
      <c r="C2768" s="74" t="s">
        <v>20</v>
      </c>
      <c r="D2768" s="74" t="s">
        <v>1148</v>
      </c>
      <c r="E2768" s="186" t="s">
        <v>6190</v>
      </c>
      <c r="F2768" s="405">
        <v>1</v>
      </c>
      <c r="G2768" s="405">
        <v>4</v>
      </c>
      <c r="H2768" s="74" t="s">
        <v>29</v>
      </c>
      <c r="I2768" s="74" t="s">
        <v>9232</v>
      </c>
      <c r="J2768" s="379"/>
    </row>
    <row r="2769" spans="1:10" ht="15" customHeight="1" x14ac:dyDescent="0.25">
      <c r="A2769" s="375">
        <v>1085</v>
      </c>
      <c r="B2769" s="328" t="s">
        <v>9270</v>
      </c>
      <c r="C2769" s="112" t="s">
        <v>20</v>
      </c>
      <c r="D2769" s="112" t="s">
        <v>1148</v>
      </c>
      <c r="E2769" s="433" t="s">
        <v>5743</v>
      </c>
      <c r="F2769" s="423">
        <v>0.05</v>
      </c>
      <c r="G2769" s="423">
        <v>0.1</v>
      </c>
      <c r="H2769" s="325" t="s">
        <v>1398</v>
      </c>
      <c r="I2769" s="112" t="s">
        <v>1400</v>
      </c>
      <c r="J2769" s="435"/>
    </row>
    <row r="2770" spans="1:10" ht="15" customHeight="1" x14ac:dyDescent="0.25">
      <c r="A2770" s="430">
        <v>1086</v>
      </c>
      <c r="B2770" s="26" t="s">
        <v>9271</v>
      </c>
      <c r="C2770" s="74" t="s">
        <v>20</v>
      </c>
      <c r="D2770" s="74" t="s">
        <v>1148</v>
      </c>
      <c r="E2770" s="186" t="s">
        <v>5743</v>
      </c>
      <c r="F2770" s="405">
        <v>0.38</v>
      </c>
      <c r="G2770" s="405">
        <v>0.76</v>
      </c>
      <c r="H2770" s="190" t="s">
        <v>1398</v>
      </c>
      <c r="I2770" s="74" t="s">
        <v>1400</v>
      </c>
      <c r="J2770" s="379"/>
    </row>
    <row r="2771" spans="1:10" ht="15" customHeight="1" x14ac:dyDescent="0.25">
      <c r="A2771" s="430">
        <v>1087</v>
      </c>
      <c r="B2771" s="26" t="s">
        <v>9272</v>
      </c>
      <c r="C2771" s="74" t="s">
        <v>20</v>
      </c>
      <c r="D2771" s="74" t="s">
        <v>1148</v>
      </c>
      <c r="E2771" s="186" t="s">
        <v>5743</v>
      </c>
      <c r="F2771" s="405">
        <v>0.8</v>
      </c>
      <c r="G2771" s="405">
        <v>1.6</v>
      </c>
      <c r="H2771" s="190" t="s">
        <v>1398</v>
      </c>
      <c r="I2771" s="74" t="s">
        <v>1400</v>
      </c>
      <c r="J2771" s="379"/>
    </row>
    <row r="2772" spans="1:10" ht="15" customHeight="1" x14ac:dyDescent="0.25">
      <c r="A2772" s="430">
        <v>1088</v>
      </c>
      <c r="B2772" s="26" t="s">
        <v>9273</v>
      </c>
      <c r="C2772" s="74" t="s">
        <v>20</v>
      </c>
      <c r="D2772" s="74" t="s">
        <v>1148</v>
      </c>
      <c r="E2772" s="186" t="s">
        <v>5743</v>
      </c>
      <c r="F2772" s="405">
        <v>0.36</v>
      </c>
      <c r="G2772" s="405">
        <v>0.72</v>
      </c>
      <c r="H2772" s="190" t="s">
        <v>1398</v>
      </c>
      <c r="I2772" s="74" t="s">
        <v>1400</v>
      </c>
      <c r="J2772" s="379"/>
    </row>
    <row r="2773" spans="1:10" ht="15" customHeight="1" x14ac:dyDescent="0.25">
      <c r="A2773" s="375">
        <v>1089</v>
      </c>
      <c r="B2773" s="26" t="s">
        <v>1199</v>
      </c>
      <c r="C2773" s="74" t="s">
        <v>20</v>
      </c>
      <c r="D2773" s="74" t="s">
        <v>1148</v>
      </c>
      <c r="E2773" s="186" t="s">
        <v>5743</v>
      </c>
      <c r="F2773" s="405">
        <v>0.26</v>
      </c>
      <c r="G2773" s="405">
        <v>0.52</v>
      </c>
      <c r="H2773" s="190" t="s">
        <v>1398</v>
      </c>
      <c r="I2773" s="74" t="s">
        <v>1400</v>
      </c>
      <c r="J2773" s="379"/>
    </row>
    <row r="2774" spans="1:10" ht="15" customHeight="1" x14ac:dyDescent="0.25">
      <c r="A2774" s="430">
        <v>1090</v>
      </c>
      <c r="B2774" s="26" t="s">
        <v>9274</v>
      </c>
      <c r="C2774" s="74" t="s">
        <v>20</v>
      </c>
      <c r="D2774" s="74" t="s">
        <v>1148</v>
      </c>
      <c r="E2774" s="186" t="s">
        <v>5743</v>
      </c>
      <c r="F2774" s="405">
        <v>0.15</v>
      </c>
      <c r="G2774" s="405">
        <v>0.3</v>
      </c>
      <c r="H2774" s="190" t="s">
        <v>45</v>
      </c>
      <c r="I2774" s="74" t="s">
        <v>4680</v>
      </c>
      <c r="J2774" s="379"/>
    </row>
    <row r="2775" spans="1:10" ht="15" customHeight="1" x14ac:dyDescent="0.25">
      <c r="A2775" s="430">
        <v>1091</v>
      </c>
      <c r="B2775" s="26" t="s">
        <v>1200</v>
      </c>
      <c r="C2775" s="74" t="s">
        <v>20</v>
      </c>
      <c r="D2775" s="74" t="s">
        <v>1148</v>
      </c>
      <c r="E2775" s="186" t="s">
        <v>5743</v>
      </c>
      <c r="F2775" s="405">
        <v>0.3</v>
      </c>
      <c r="G2775" s="405">
        <v>0.6</v>
      </c>
      <c r="H2775" s="190" t="s">
        <v>45</v>
      </c>
      <c r="I2775" s="74" t="s">
        <v>4680</v>
      </c>
      <c r="J2775" s="379"/>
    </row>
    <row r="2776" spans="1:10" ht="15" customHeight="1" x14ac:dyDescent="0.25">
      <c r="A2776" s="430">
        <v>1092</v>
      </c>
      <c r="B2776" s="26" t="s">
        <v>9275</v>
      </c>
      <c r="C2776" s="74" t="s">
        <v>20</v>
      </c>
      <c r="D2776" s="74" t="s">
        <v>1148</v>
      </c>
      <c r="E2776" s="186" t="s">
        <v>5743</v>
      </c>
      <c r="F2776" s="405">
        <v>0.14000000000000001</v>
      </c>
      <c r="G2776" s="405">
        <v>0.28000000000000003</v>
      </c>
      <c r="H2776" s="190" t="s">
        <v>1398</v>
      </c>
      <c r="I2776" s="74" t="s">
        <v>1400</v>
      </c>
      <c r="J2776" s="379"/>
    </row>
    <row r="2777" spans="1:10" ht="15" customHeight="1" x14ac:dyDescent="0.25">
      <c r="A2777" s="375">
        <v>1093</v>
      </c>
      <c r="B2777" s="26" t="s">
        <v>1202</v>
      </c>
      <c r="C2777" s="74" t="s">
        <v>20</v>
      </c>
      <c r="D2777" s="74" t="s">
        <v>1148</v>
      </c>
      <c r="E2777" s="186" t="s">
        <v>5743</v>
      </c>
      <c r="F2777" s="405">
        <v>0.6</v>
      </c>
      <c r="G2777" s="405">
        <v>1.2</v>
      </c>
      <c r="H2777" s="190" t="s">
        <v>45</v>
      </c>
      <c r="I2777" s="74" t="s">
        <v>4680</v>
      </c>
      <c r="J2777" s="379"/>
    </row>
    <row r="2778" spans="1:10" ht="15" customHeight="1" x14ac:dyDescent="0.25">
      <c r="A2778" s="430">
        <v>1094</v>
      </c>
      <c r="B2778" s="26" t="s">
        <v>9276</v>
      </c>
      <c r="C2778" s="74" t="s">
        <v>20</v>
      </c>
      <c r="D2778" s="74" t="s">
        <v>1148</v>
      </c>
      <c r="E2778" s="186" t="s">
        <v>5743</v>
      </c>
      <c r="F2778" s="405">
        <v>0.4</v>
      </c>
      <c r="G2778" s="405">
        <v>0.8</v>
      </c>
      <c r="H2778" s="190" t="s">
        <v>45</v>
      </c>
      <c r="I2778" s="74" t="s">
        <v>4680</v>
      </c>
      <c r="J2778" s="379"/>
    </row>
    <row r="2779" spans="1:10" ht="15" customHeight="1" x14ac:dyDescent="0.25">
      <c r="A2779" s="430">
        <v>1095</v>
      </c>
      <c r="B2779" s="26" t="s">
        <v>9277</v>
      </c>
      <c r="C2779" s="74" t="s">
        <v>20</v>
      </c>
      <c r="D2779" s="74" t="s">
        <v>1148</v>
      </c>
      <c r="E2779" s="186" t="s">
        <v>5743</v>
      </c>
      <c r="F2779" s="405">
        <v>0.56000000000000005</v>
      </c>
      <c r="G2779" s="405">
        <v>1.1200000000000001</v>
      </c>
      <c r="H2779" s="190" t="s">
        <v>45</v>
      </c>
      <c r="I2779" s="74" t="s">
        <v>4680</v>
      </c>
      <c r="J2779" s="379"/>
    </row>
    <row r="2780" spans="1:10" ht="15" customHeight="1" x14ac:dyDescent="0.25">
      <c r="A2780" s="430">
        <v>1096</v>
      </c>
      <c r="B2780" s="26" t="s">
        <v>9278</v>
      </c>
      <c r="C2780" s="74" t="s">
        <v>20</v>
      </c>
      <c r="D2780" s="74" t="s">
        <v>1148</v>
      </c>
      <c r="E2780" s="186" t="s">
        <v>5743</v>
      </c>
      <c r="F2780" s="405">
        <v>0.1</v>
      </c>
      <c r="G2780" s="405">
        <v>0.2</v>
      </c>
      <c r="H2780" s="190" t="s">
        <v>1398</v>
      </c>
      <c r="I2780" s="74" t="s">
        <v>1400</v>
      </c>
      <c r="J2780" s="379"/>
    </row>
    <row r="2781" spans="1:10" ht="15" customHeight="1" x14ac:dyDescent="0.25">
      <c r="A2781" s="375">
        <v>1097</v>
      </c>
      <c r="B2781" s="26" t="s">
        <v>1747</v>
      </c>
      <c r="C2781" s="74" t="s">
        <v>20</v>
      </c>
      <c r="D2781" s="74" t="s">
        <v>1148</v>
      </c>
      <c r="E2781" s="186"/>
      <c r="F2781" s="405">
        <v>0.4</v>
      </c>
      <c r="G2781" s="405">
        <v>0.8</v>
      </c>
      <c r="H2781" s="190">
        <v>0</v>
      </c>
      <c r="I2781" s="74" t="s">
        <v>1704</v>
      </c>
      <c r="J2781" s="379" t="s">
        <v>6786</v>
      </c>
    </row>
    <row r="2782" spans="1:10" ht="15" customHeight="1" x14ac:dyDescent="0.25">
      <c r="A2782" s="430">
        <v>1098</v>
      </c>
      <c r="B2782" s="26" t="s">
        <v>9279</v>
      </c>
      <c r="C2782" s="74" t="s">
        <v>286</v>
      </c>
      <c r="D2782" s="74" t="s">
        <v>1148</v>
      </c>
      <c r="E2782" s="186" t="s">
        <v>5743</v>
      </c>
      <c r="F2782" s="405">
        <v>0.09</v>
      </c>
      <c r="G2782" s="405">
        <v>0.18</v>
      </c>
      <c r="H2782" s="190" t="s">
        <v>1398</v>
      </c>
      <c r="I2782" s="74" t="s">
        <v>1400</v>
      </c>
      <c r="J2782" s="379"/>
    </row>
    <row r="2783" spans="1:10" ht="15" customHeight="1" x14ac:dyDescent="0.25">
      <c r="A2783" s="430">
        <v>1099</v>
      </c>
      <c r="B2783" s="26" t="s">
        <v>9280</v>
      </c>
      <c r="C2783" s="74" t="s">
        <v>20</v>
      </c>
      <c r="D2783" s="74" t="s">
        <v>1148</v>
      </c>
      <c r="E2783" s="186" t="s">
        <v>5743</v>
      </c>
      <c r="F2783" s="405">
        <v>0.2</v>
      </c>
      <c r="G2783" s="405">
        <v>0.4</v>
      </c>
      <c r="H2783" s="190" t="s">
        <v>45</v>
      </c>
      <c r="I2783" s="74" t="s">
        <v>4680</v>
      </c>
      <c r="J2783" s="379"/>
    </row>
    <row r="2784" spans="1:10" ht="15" customHeight="1" x14ac:dyDescent="0.25">
      <c r="A2784" s="430">
        <v>1100</v>
      </c>
      <c r="B2784" s="26" t="s">
        <v>9281</v>
      </c>
      <c r="C2784" s="74" t="s">
        <v>20</v>
      </c>
      <c r="D2784" s="74" t="s">
        <v>1148</v>
      </c>
      <c r="E2784" s="186" t="s">
        <v>5743</v>
      </c>
      <c r="F2784" s="405">
        <v>0.3</v>
      </c>
      <c r="G2784" s="405">
        <v>0.6</v>
      </c>
      <c r="H2784" s="190" t="s">
        <v>1398</v>
      </c>
      <c r="I2784" s="74" t="s">
        <v>1400</v>
      </c>
      <c r="J2784" s="379"/>
    </row>
    <row r="2785" spans="1:10" ht="15" customHeight="1" x14ac:dyDescent="0.25">
      <c r="A2785" s="375">
        <v>1101</v>
      </c>
      <c r="B2785" s="26" t="s">
        <v>1212</v>
      </c>
      <c r="C2785" s="74" t="s">
        <v>20</v>
      </c>
      <c r="D2785" s="74" t="s">
        <v>1148</v>
      </c>
      <c r="E2785" s="186" t="s">
        <v>5743</v>
      </c>
      <c r="F2785" s="405">
        <v>0.13</v>
      </c>
      <c r="G2785" s="405">
        <v>0.26</v>
      </c>
      <c r="H2785" s="190" t="s">
        <v>1398</v>
      </c>
      <c r="I2785" s="74" t="s">
        <v>1400</v>
      </c>
      <c r="J2785" s="379"/>
    </row>
    <row r="2786" spans="1:10" ht="15" customHeight="1" x14ac:dyDescent="0.25">
      <c r="A2786" s="430">
        <v>1102</v>
      </c>
      <c r="B2786" s="328" t="s">
        <v>9282</v>
      </c>
      <c r="C2786" s="74" t="s">
        <v>20</v>
      </c>
      <c r="D2786" s="112" t="s">
        <v>1148</v>
      </c>
      <c r="E2786" s="433" t="s">
        <v>5743</v>
      </c>
      <c r="F2786" s="423">
        <v>0.08</v>
      </c>
      <c r="G2786" s="423">
        <v>0.16</v>
      </c>
      <c r="H2786" s="325" t="s">
        <v>45</v>
      </c>
      <c r="I2786" s="112" t="s">
        <v>4680</v>
      </c>
      <c r="J2786" s="435"/>
    </row>
    <row r="2787" spans="1:10" ht="15" customHeight="1" x14ac:dyDescent="0.25">
      <c r="A2787" s="430">
        <v>1103</v>
      </c>
      <c r="B2787" s="26" t="s">
        <v>9283</v>
      </c>
      <c r="C2787" s="74" t="s">
        <v>20</v>
      </c>
      <c r="D2787" s="74" t="s">
        <v>1148</v>
      </c>
      <c r="E2787" s="186" t="s">
        <v>5743</v>
      </c>
      <c r="F2787" s="405">
        <v>0.12</v>
      </c>
      <c r="G2787" s="405">
        <v>0.24</v>
      </c>
      <c r="H2787" s="190" t="s">
        <v>1398</v>
      </c>
      <c r="I2787" s="74" t="s">
        <v>1400</v>
      </c>
      <c r="J2787" s="379"/>
    </row>
    <row r="2788" spans="1:10" ht="15" customHeight="1" x14ac:dyDescent="0.25">
      <c r="A2788" s="430">
        <v>1104</v>
      </c>
      <c r="B2788" s="26" t="s">
        <v>1213</v>
      </c>
      <c r="C2788" s="74" t="s">
        <v>20</v>
      </c>
      <c r="D2788" s="74" t="s">
        <v>1148</v>
      </c>
      <c r="E2788" s="186" t="s">
        <v>5743</v>
      </c>
      <c r="F2788" s="405">
        <v>0.14000000000000001</v>
      </c>
      <c r="G2788" s="405">
        <v>0.28000000000000003</v>
      </c>
      <c r="H2788" s="190" t="s">
        <v>1398</v>
      </c>
      <c r="I2788" s="74" t="s">
        <v>1400</v>
      </c>
      <c r="J2788" s="379"/>
    </row>
    <row r="2789" spans="1:10" ht="15" customHeight="1" x14ac:dyDescent="0.25">
      <c r="A2789" s="375">
        <v>1105</v>
      </c>
      <c r="B2789" s="26" t="s">
        <v>9284</v>
      </c>
      <c r="C2789" s="74" t="s">
        <v>20</v>
      </c>
      <c r="D2789" s="74" t="s">
        <v>1148</v>
      </c>
      <c r="E2789" s="186" t="s">
        <v>5743</v>
      </c>
      <c r="F2789" s="405">
        <v>0.25</v>
      </c>
      <c r="G2789" s="405">
        <v>0.5</v>
      </c>
      <c r="H2789" s="190" t="s">
        <v>1398</v>
      </c>
      <c r="I2789" s="74" t="s">
        <v>1400</v>
      </c>
      <c r="J2789" s="379"/>
    </row>
    <row r="2790" spans="1:10" ht="15" customHeight="1" x14ac:dyDescent="0.25">
      <c r="A2790" s="430">
        <v>1106</v>
      </c>
      <c r="B2790" s="26" t="s">
        <v>9285</v>
      </c>
      <c r="C2790" s="74" t="s">
        <v>20</v>
      </c>
      <c r="D2790" s="74" t="s">
        <v>1148</v>
      </c>
      <c r="E2790" s="186" t="s">
        <v>5743</v>
      </c>
      <c r="F2790" s="405">
        <v>0.41</v>
      </c>
      <c r="G2790" s="405">
        <v>0.82</v>
      </c>
      <c r="H2790" s="190" t="s">
        <v>45</v>
      </c>
      <c r="I2790" s="74" t="s">
        <v>6746</v>
      </c>
      <c r="J2790" s="379"/>
    </row>
    <row r="2791" spans="1:10" ht="15" customHeight="1" x14ac:dyDescent="0.25">
      <c r="A2791" s="430">
        <v>1107</v>
      </c>
      <c r="B2791" s="26" t="s">
        <v>1215</v>
      </c>
      <c r="C2791" s="74" t="s">
        <v>20</v>
      </c>
      <c r="D2791" s="74" t="s">
        <v>1148</v>
      </c>
      <c r="E2791" s="186" t="s">
        <v>5743</v>
      </c>
      <c r="F2791" s="405">
        <v>0.1</v>
      </c>
      <c r="G2791" s="405">
        <v>0.2</v>
      </c>
      <c r="H2791" s="190" t="s">
        <v>1398</v>
      </c>
      <c r="I2791" s="74" t="s">
        <v>1400</v>
      </c>
      <c r="J2791" s="379"/>
    </row>
    <row r="2792" spans="1:10" ht="15" customHeight="1" x14ac:dyDescent="0.25">
      <c r="A2792" s="430">
        <v>1108</v>
      </c>
      <c r="B2792" s="26" t="s">
        <v>9286</v>
      </c>
      <c r="C2792" s="74" t="s">
        <v>286</v>
      </c>
      <c r="D2792" s="74" t="s">
        <v>1148</v>
      </c>
      <c r="E2792" s="186" t="s">
        <v>5743</v>
      </c>
      <c r="F2792" s="405">
        <v>0.1</v>
      </c>
      <c r="G2792" s="405">
        <v>0.2</v>
      </c>
      <c r="H2792" s="190" t="s">
        <v>1398</v>
      </c>
      <c r="I2792" s="74" t="s">
        <v>1400</v>
      </c>
      <c r="J2792" s="379"/>
    </row>
    <row r="2793" spans="1:10" ht="15" customHeight="1" x14ac:dyDescent="0.25">
      <c r="A2793" s="375">
        <v>1109</v>
      </c>
      <c r="B2793" s="26" t="s">
        <v>9287</v>
      </c>
      <c r="C2793" s="74" t="s">
        <v>20</v>
      </c>
      <c r="D2793" s="74" t="s">
        <v>1148</v>
      </c>
      <c r="E2793" s="186" t="s">
        <v>5743</v>
      </c>
      <c r="F2793" s="405">
        <v>0.1</v>
      </c>
      <c r="G2793" s="405">
        <v>0.2</v>
      </c>
      <c r="H2793" s="190" t="s">
        <v>1398</v>
      </c>
      <c r="I2793" s="74" t="s">
        <v>1400</v>
      </c>
      <c r="J2793" s="379"/>
    </row>
    <row r="2794" spans="1:10" ht="15" customHeight="1" x14ac:dyDescent="0.25">
      <c r="A2794" s="430">
        <v>1110</v>
      </c>
      <c r="B2794" s="26" t="s">
        <v>9288</v>
      </c>
      <c r="C2794" s="74" t="s">
        <v>20</v>
      </c>
      <c r="D2794" s="74" t="s">
        <v>1148</v>
      </c>
      <c r="E2794" s="186" t="s">
        <v>5743</v>
      </c>
      <c r="F2794" s="405">
        <v>0.09</v>
      </c>
      <c r="G2794" s="405">
        <v>0.18</v>
      </c>
      <c r="H2794" s="190" t="s">
        <v>1398</v>
      </c>
      <c r="I2794" s="74" t="s">
        <v>1400</v>
      </c>
      <c r="J2794" s="379"/>
    </row>
    <row r="2795" spans="1:10" ht="15" customHeight="1" x14ac:dyDescent="0.25">
      <c r="A2795" s="430">
        <v>1111</v>
      </c>
      <c r="B2795" s="26" t="s">
        <v>1217</v>
      </c>
      <c r="C2795" s="74" t="s">
        <v>20</v>
      </c>
      <c r="D2795" s="74" t="s">
        <v>1148</v>
      </c>
      <c r="E2795" s="186" t="s">
        <v>5743</v>
      </c>
      <c r="F2795" s="405">
        <v>0.2</v>
      </c>
      <c r="G2795" s="405">
        <v>0.4</v>
      </c>
      <c r="H2795" s="190" t="s">
        <v>1398</v>
      </c>
      <c r="I2795" s="74" t="s">
        <v>1400</v>
      </c>
      <c r="J2795" s="379"/>
    </row>
    <row r="2796" spans="1:10" ht="15" customHeight="1" x14ac:dyDescent="0.25">
      <c r="A2796" s="430">
        <v>1112</v>
      </c>
      <c r="B2796" s="26" t="s">
        <v>9289</v>
      </c>
      <c r="C2796" s="74" t="s">
        <v>20</v>
      </c>
      <c r="D2796" s="74" t="s">
        <v>1148</v>
      </c>
      <c r="E2796" s="186" t="s">
        <v>5743</v>
      </c>
      <c r="F2796" s="405">
        <v>0.1</v>
      </c>
      <c r="G2796" s="405">
        <v>0.2</v>
      </c>
      <c r="H2796" s="190" t="s">
        <v>1398</v>
      </c>
      <c r="I2796" s="74" t="s">
        <v>1400</v>
      </c>
      <c r="J2796" s="379"/>
    </row>
    <row r="2797" spans="1:10" ht="15" customHeight="1" x14ac:dyDescent="0.25">
      <c r="A2797" s="375">
        <v>1113</v>
      </c>
      <c r="B2797" s="26" t="s">
        <v>9290</v>
      </c>
      <c r="C2797" s="74" t="s">
        <v>20</v>
      </c>
      <c r="D2797" s="74" t="s">
        <v>1148</v>
      </c>
      <c r="E2797" s="186" t="s">
        <v>5743</v>
      </c>
      <c r="F2797" s="405">
        <v>0.1</v>
      </c>
      <c r="G2797" s="405">
        <v>0.2</v>
      </c>
      <c r="H2797" s="190" t="s">
        <v>1398</v>
      </c>
      <c r="I2797" s="74" t="s">
        <v>1400</v>
      </c>
      <c r="J2797" s="379"/>
    </row>
    <row r="2798" spans="1:10" ht="15" customHeight="1" x14ac:dyDescent="0.25">
      <c r="A2798" s="430">
        <v>1114</v>
      </c>
      <c r="B2798" s="26" t="s">
        <v>9291</v>
      </c>
      <c r="C2798" s="74" t="s">
        <v>20</v>
      </c>
      <c r="D2798" s="74" t="s">
        <v>1148</v>
      </c>
      <c r="E2798" s="186" t="s">
        <v>5743</v>
      </c>
      <c r="F2798" s="405">
        <v>0.04</v>
      </c>
      <c r="G2798" s="405">
        <v>0.08</v>
      </c>
      <c r="H2798" s="190" t="s">
        <v>1398</v>
      </c>
      <c r="I2798" s="74" t="s">
        <v>1400</v>
      </c>
      <c r="J2798" s="379"/>
    </row>
    <row r="2799" spans="1:10" ht="15" customHeight="1" x14ac:dyDescent="0.25">
      <c r="A2799" s="430">
        <v>1115</v>
      </c>
      <c r="B2799" s="26" t="s">
        <v>9292</v>
      </c>
      <c r="C2799" s="74" t="s">
        <v>20</v>
      </c>
      <c r="D2799" s="74" t="s">
        <v>1148</v>
      </c>
      <c r="E2799" s="186" t="s">
        <v>5743</v>
      </c>
      <c r="F2799" s="405">
        <v>0.25</v>
      </c>
      <c r="G2799" s="405">
        <v>0.5</v>
      </c>
      <c r="H2799" s="190" t="s">
        <v>1398</v>
      </c>
      <c r="I2799" s="74" t="s">
        <v>1400</v>
      </c>
      <c r="J2799" s="379"/>
    </row>
    <row r="2800" spans="1:10" ht="15" customHeight="1" x14ac:dyDescent="0.25">
      <c r="A2800" s="430">
        <v>1116</v>
      </c>
      <c r="B2800" s="26" t="s">
        <v>9293</v>
      </c>
      <c r="C2800" s="74" t="s">
        <v>20</v>
      </c>
      <c r="D2800" s="74" t="s">
        <v>1148</v>
      </c>
      <c r="E2800" s="186" t="s">
        <v>5743</v>
      </c>
      <c r="F2800" s="405">
        <v>0.25</v>
      </c>
      <c r="G2800" s="405">
        <v>0.5</v>
      </c>
      <c r="H2800" s="190" t="s">
        <v>1398</v>
      </c>
      <c r="I2800" s="74" t="s">
        <v>1400</v>
      </c>
      <c r="J2800" s="379"/>
    </row>
    <row r="2801" spans="1:10" ht="15" customHeight="1" x14ac:dyDescent="0.25">
      <c r="A2801" s="375">
        <v>1117</v>
      </c>
      <c r="B2801" s="26" t="s">
        <v>9294</v>
      </c>
      <c r="C2801" s="74" t="s">
        <v>286</v>
      </c>
      <c r="D2801" s="74" t="s">
        <v>1148</v>
      </c>
      <c r="E2801" s="186" t="s">
        <v>5743</v>
      </c>
      <c r="F2801" s="405">
        <v>0.12</v>
      </c>
      <c r="G2801" s="405">
        <v>0.24</v>
      </c>
      <c r="H2801" s="190" t="s">
        <v>1398</v>
      </c>
      <c r="I2801" s="74" t="s">
        <v>1400</v>
      </c>
      <c r="J2801" s="379"/>
    </row>
    <row r="2802" spans="1:10" ht="15" customHeight="1" x14ac:dyDescent="0.25">
      <c r="A2802" s="430">
        <v>1118</v>
      </c>
      <c r="B2802" s="26" t="s">
        <v>9295</v>
      </c>
      <c r="C2802" s="74" t="s">
        <v>20</v>
      </c>
      <c r="D2802" s="74" t="s">
        <v>1148</v>
      </c>
      <c r="E2802" s="186" t="s">
        <v>5743</v>
      </c>
      <c r="F2802" s="405">
        <v>0.12</v>
      </c>
      <c r="G2802" s="405">
        <v>0.24</v>
      </c>
      <c r="H2802" s="190" t="s">
        <v>1398</v>
      </c>
      <c r="I2802" s="74" t="s">
        <v>1400</v>
      </c>
      <c r="J2802" s="379"/>
    </row>
    <row r="2803" spans="1:10" ht="15" customHeight="1" x14ac:dyDescent="0.25">
      <c r="A2803" s="430">
        <v>1119</v>
      </c>
      <c r="B2803" s="26" t="s">
        <v>9296</v>
      </c>
      <c r="C2803" s="74" t="s">
        <v>20</v>
      </c>
      <c r="D2803" s="74" t="s">
        <v>1148</v>
      </c>
      <c r="E2803" s="186" t="s">
        <v>5743</v>
      </c>
      <c r="F2803" s="405">
        <v>0.28000000000000003</v>
      </c>
      <c r="G2803" s="405">
        <v>0.56000000000000005</v>
      </c>
      <c r="H2803" s="190" t="s">
        <v>45</v>
      </c>
      <c r="I2803" s="74" t="s">
        <v>4680</v>
      </c>
      <c r="J2803" s="379"/>
    </row>
    <row r="2804" spans="1:10" ht="15" customHeight="1" x14ac:dyDescent="0.25">
      <c r="A2804" s="430">
        <v>1120</v>
      </c>
      <c r="B2804" s="26" t="s">
        <v>1221</v>
      </c>
      <c r="C2804" s="74" t="s">
        <v>20</v>
      </c>
      <c r="D2804" s="74" t="s">
        <v>1148</v>
      </c>
      <c r="E2804" s="186" t="s">
        <v>5743</v>
      </c>
      <c r="F2804" s="405">
        <v>0.24</v>
      </c>
      <c r="G2804" s="405">
        <v>0.48</v>
      </c>
      <c r="H2804" s="190" t="s">
        <v>1398</v>
      </c>
      <c r="I2804" s="74" t="s">
        <v>1400</v>
      </c>
      <c r="J2804" s="379"/>
    </row>
    <row r="2805" spans="1:10" ht="15" customHeight="1" x14ac:dyDescent="0.25">
      <c r="A2805" s="375">
        <v>1121</v>
      </c>
      <c r="B2805" s="26" t="s">
        <v>9297</v>
      </c>
      <c r="C2805" s="74" t="s">
        <v>20</v>
      </c>
      <c r="D2805" s="74" t="s">
        <v>1148</v>
      </c>
      <c r="E2805" s="186" t="s">
        <v>5743</v>
      </c>
      <c r="F2805" s="405">
        <v>1.21</v>
      </c>
      <c r="G2805" s="405">
        <v>2.42</v>
      </c>
      <c r="H2805" s="190" t="s">
        <v>45</v>
      </c>
      <c r="I2805" s="74" t="s">
        <v>4680</v>
      </c>
      <c r="J2805" s="379"/>
    </row>
    <row r="2806" spans="1:10" ht="15" customHeight="1" x14ac:dyDescent="0.25">
      <c r="A2806" s="430">
        <v>1122</v>
      </c>
      <c r="B2806" s="26" t="s">
        <v>1224</v>
      </c>
      <c r="C2806" s="74" t="s">
        <v>286</v>
      </c>
      <c r="D2806" s="74" t="s">
        <v>1148</v>
      </c>
      <c r="E2806" s="186" t="s">
        <v>5743</v>
      </c>
      <c r="F2806" s="405">
        <v>0.29499999999999998</v>
      </c>
      <c r="G2806" s="405">
        <v>0.59</v>
      </c>
      <c r="H2806" s="190" t="s">
        <v>1398</v>
      </c>
      <c r="I2806" s="74" t="s">
        <v>1400</v>
      </c>
      <c r="J2806" s="379"/>
    </row>
    <row r="2807" spans="1:10" ht="15" customHeight="1" x14ac:dyDescent="0.25">
      <c r="A2807" s="430">
        <v>1123</v>
      </c>
      <c r="B2807" s="26" t="s">
        <v>9298</v>
      </c>
      <c r="C2807" s="74" t="s">
        <v>20</v>
      </c>
      <c r="D2807" s="74" t="s">
        <v>1148</v>
      </c>
      <c r="E2807" s="186" t="s">
        <v>5743</v>
      </c>
      <c r="F2807" s="405">
        <v>1.1000000000000001</v>
      </c>
      <c r="G2807" s="405">
        <v>2.2000000000000002</v>
      </c>
      <c r="H2807" s="190" t="s">
        <v>45</v>
      </c>
      <c r="I2807" s="74" t="s">
        <v>4680</v>
      </c>
      <c r="J2807" s="379"/>
    </row>
    <row r="2808" spans="1:10" ht="15" customHeight="1" x14ac:dyDescent="0.25">
      <c r="A2808" s="430">
        <v>1124</v>
      </c>
      <c r="B2808" s="26" t="s">
        <v>9299</v>
      </c>
      <c r="C2808" s="74" t="s">
        <v>286</v>
      </c>
      <c r="D2808" s="74" t="s">
        <v>1148</v>
      </c>
      <c r="E2808" s="186" t="s">
        <v>5743</v>
      </c>
      <c r="F2808" s="405">
        <v>0.3</v>
      </c>
      <c r="G2808" s="405">
        <v>0.6</v>
      </c>
      <c r="H2808" s="190" t="s">
        <v>1398</v>
      </c>
      <c r="I2808" s="74" t="s">
        <v>1400</v>
      </c>
      <c r="J2808" s="379"/>
    </row>
    <row r="2809" spans="1:10" ht="15" customHeight="1" x14ac:dyDescent="0.25">
      <c r="A2809" s="375">
        <v>1125</v>
      </c>
      <c r="B2809" s="26" t="s">
        <v>9300</v>
      </c>
      <c r="C2809" s="74" t="s">
        <v>20</v>
      </c>
      <c r="D2809" s="74" t="s">
        <v>1148</v>
      </c>
      <c r="E2809" s="186" t="s">
        <v>5743</v>
      </c>
      <c r="F2809" s="405">
        <v>0.16</v>
      </c>
      <c r="G2809" s="405">
        <v>0.32</v>
      </c>
      <c r="H2809" s="190" t="s">
        <v>1398</v>
      </c>
      <c r="I2809" s="74" t="s">
        <v>1400</v>
      </c>
      <c r="J2809" s="379"/>
    </row>
    <row r="2810" spans="1:10" ht="15" customHeight="1" x14ac:dyDescent="0.25">
      <c r="A2810" s="430">
        <v>1126</v>
      </c>
      <c r="B2810" s="26" t="s">
        <v>9301</v>
      </c>
      <c r="C2810" s="74" t="s">
        <v>912</v>
      </c>
      <c r="D2810" s="74" t="s">
        <v>1227</v>
      </c>
      <c r="E2810" s="186" t="s">
        <v>6190</v>
      </c>
      <c r="F2810" s="405">
        <v>1.9</v>
      </c>
      <c r="G2810" s="405">
        <v>7.6</v>
      </c>
      <c r="H2810" s="331" t="s">
        <v>29</v>
      </c>
      <c r="I2810" s="74" t="s">
        <v>8510</v>
      </c>
      <c r="J2810" s="379"/>
    </row>
    <row r="2811" spans="1:10" ht="15" customHeight="1" x14ac:dyDescent="0.25">
      <c r="A2811" s="430">
        <v>1127</v>
      </c>
      <c r="B2811" s="26" t="s">
        <v>9302</v>
      </c>
      <c r="C2811" s="74" t="s">
        <v>493</v>
      </c>
      <c r="D2811" s="74" t="s">
        <v>1227</v>
      </c>
      <c r="E2811" s="186" t="s">
        <v>6190</v>
      </c>
      <c r="F2811" s="405">
        <v>0.3</v>
      </c>
      <c r="G2811" s="405">
        <v>0.6</v>
      </c>
      <c r="H2811" s="331" t="s">
        <v>45</v>
      </c>
      <c r="I2811" s="74" t="s">
        <v>2885</v>
      </c>
      <c r="J2811" s="379"/>
    </row>
    <row r="2812" spans="1:10" ht="15" customHeight="1" x14ac:dyDescent="0.25">
      <c r="A2812" s="430">
        <v>1128</v>
      </c>
      <c r="B2812" s="26" t="s">
        <v>9303</v>
      </c>
      <c r="C2812" s="74" t="s">
        <v>493</v>
      </c>
      <c r="D2812" s="74" t="s">
        <v>1227</v>
      </c>
      <c r="E2812" s="186" t="s">
        <v>5743</v>
      </c>
      <c r="F2812" s="405">
        <v>0.05</v>
      </c>
      <c r="G2812" s="405">
        <v>0.1</v>
      </c>
      <c r="H2812" s="190" t="s">
        <v>1398</v>
      </c>
      <c r="I2812" s="190" t="s">
        <v>5550</v>
      </c>
      <c r="J2812" s="379"/>
    </row>
    <row r="2813" spans="1:10" ht="15" customHeight="1" x14ac:dyDescent="0.25">
      <c r="A2813" s="375">
        <v>1129</v>
      </c>
      <c r="B2813" s="26" t="s">
        <v>9304</v>
      </c>
      <c r="C2813" s="74" t="s">
        <v>473</v>
      </c>
      <c r="D2813" s="74" t="s">
        <v>1227</v>
      </c>
      <c r="E2813" s="186" t="s">
        <v>5743</v>
      </c>
      <c r="F2813" s="405">
        <v>0.16</v>
      </c>
      <c r="G2813" s="405">
        <v>0.32</v>
      </c>
      <c r="H2813" s="190" t="s">
        <v>1398</v>
      </c>
      <c r="I2813" s="190" t="s">
        <v>5550</v>
      </c>
      <c r="J2813" s="379"/>
    </row>
    <row r="2814" spans="1:10" ht="15" customHeight="1" x14ac:dyDescent="0.25">
      <c r="A2814" s="430">
        <v>1130</v>
      </c>
      <c r="B2814" s="26" t="s">
        <v>9305</v>
      </c>
      <c r="C2814" s="74" t="s">
        <v>493</v>
      </c>
      <c r="D2814" s="74" t="s">
        <v>1227</v>
      </c>
      <c r="E2814" s="186" t="s">
        <v>5743</v>
      </c>
      <c r="F2814" s="405">
        <v>0.27</v>
      </c>
      <c r="G2814" s="405">
        <v>0.54</v>
      </c>
      <c r="H2814" s="190" t="s">
        <v>1398</v>
      </c>
      <c r="I2814" s="190" t="s">
        <v>5550</v>
      </c>
      <c r="J2814" s="379"/>
    </row>
    <row r="2815" spans="1:10" ht="15" customHeight="1" x14ac:dyDescent="0.25">
      <c r="A2815" s="430">
        <v>1131</v>
      </c>
      <c r="B2815" s="26" t="s">
        <v>9306</v>
      </c>
      <c r="C2815" s="74" t="s">
        <v>473</v>
      </c>
      <c r="D2815" s="74" t="s">
        <v>1227</v>
      </c>
      <c r="E2815" s="186" t="s">
        <v>5743</v>
      </c>
      <c r="F2815" s="405">
        <v>0.27</v>
      </c>
      <c r="G2815" s="405">
        <v>0.54</v>
      </c>
      <c r="H2815" s="190" t="s">
        <v>1398</v>
      </c>
      <c r="I2815" s="71" t="s">
        <v>1666</v>
      </c>
      <c r="J2815" s="379"/>
    </row>
    <row r="2816" spans="1:10" ht="15" customHeight="1" x14ac:dyDescent="0.25">
      <c r="A2816" s="430">
        <v>1132</v>
      </c>
      <c r="B2816" s="26" t="s">
        <v>1228</v>
      </c>
      <c r="C2816" s="74" t="s">
        <v>912</v>
      </c>
      <c r="D2816" s="74" t="s">
        <v>1227</v>
      </c>
      <c r="E2816" s="186" t="s">
        <v>5743</v>
      </c>
      <c r="F2816" s="405">
        <v>0.3</v>
      </c>
      <c r="G2816" s="405">
        <v>0.6</v>
      </c>
      <c r="H2816" s="190" t="s">
        <v>1398</v>
      </c>
      <c r="I2816" s="71" t="s">
        <v>1666</v>
      </c>
      <c r="J2816" s="379"/>
    </row>
    <row r="2817" spans="1:10" ht="15" customHeight="1" x14ac:dyDescent="0.25">
      <c r="A2817" s="375">
        <v>1133</v>
      </c>
      <c r="B2817" s="26" t="s">
        <v>9307</v>
      </c>
      <c r="C2817" s="74" t="s">
        <v>473</v>
      </c>
      <c r="D2817" s="74" t="s">
        <v>1227</v>
      </c>
      <c r="E2817" s="186" t="s">
        <v>6190</v>
      </c>
      <c r="F2817" s="405">
        <v>0.38</v>
      </c>
      <c r="G2817" s="405">
        <v>0.76</v>
      </c>
      <c r="H2817" s="74" t="s">
        <v>45</v>
      </c>
      <c r="I2817" s="74" t="s">
        <v>9308</v>
      </c>
      <c r="J2817" s="379"/>
    </row>
    <row r="2818" spans="1:10" ht="15" customHeight="1" x14ac:dyDescent="0.25">
      <c r="A2818" s="430">
        <v>1134</v>
      </c>
      <c r="B2818" s="26" t="s">
        <v>9309</v>
      </c>
      <c r="C2818" s="74" t="s">
        <v>912</v>
      </c>
      <c r="D2818" s="74" t="s">
        <v>1227</v>
      </c>
      <c r="E2818" s="186" t="s">
        <v>5743</v>
      </c>
      <c r="F2818" s="405">
        <v>0.5</v>
      </c>
      <c r="G2818" s="405">
        <v>1</v>
      </c>
      <c r="H2818" s="190" t="s">
        <v>1398</v>
      </c>
      <c r="I2818" s="71" t="s">
        <v>1666</v>
      </c>
      <c r="J2818" s="379"/>
    </row>
    <row r="2819" spans="1:10" ht="15" customHeight="1" x14ac:dyDescent="0.25">
      <c r="A2819" s="430">
        <v>1135</v>
      </c>
      <c r="B2819" s="26" t="s">
        <v>1234</v>
      </c>
      <c r="C2819" s="74" t="s">
        <v>493</v>
      </c>
      <c r="D2819" s="74" t="s">
        <v>1227</v>
      </c>
      <c r="E2819" s="186" t="s">
        <v>5743</v>
      </c>
      <c r="F2819" s="405">
        <v>0.2</v>
      </c>
      <c r="G2819" s="405">
        <v>0.4</v>
      </c>
      <c r="H2819" s="190" t="s">
        <v>1398</v>
      </c>
      <c r="I2819" s="190" t="s">
        <v>5550</v>
      </c>
      <c r="J2819" s="379"/>
    </row>
    <row r="2820" spans="1:10" ht="15" customHeight="1" x14ac:dyDescent="0.25">
      <c r="A2820" s="430">
        <v>1136</v>
      </c>
      <c r="B2820" s="26" t="s">
        <v>9310</v>
      </c>
      <c r="C2820" s="74" t="s">
        <v>912</v>
      </c>
      <c r="D2820" s="74" t="s">
        <v>1227</v>
      </c>
      <c r="E2820" s="186" t="s">
        <v>5743</v>
      </c>
      <c r="F2820" s="405">
        <v>0.08</v>
      </c>
      <c r="G2820" s="405">
        <v>0.16</v>
      </c>
      <c r="H2820" s="190" t="s">
        <v>1398</v>
      </c>
      <c r="I2820" s="190" t="s">
        <v>5550</v>
      </c>
      <c r="J2820" s="379"/>
    </row>
    <row r="2821" spans="1:10" ht="15" customHeight="1" x14ac:dyDescent="0.25">
      <c r="A2821" s="375">
        <v>1137</v>
      </c>
      <c r="B2821" s="26" t="s">
        <v>1235</v>
      </c>
      <c r="C2821" s="74" t="s">
        <v>912</v>
      </c>
      <c r="D2821" s="74" t="s">
        <v>1227</v>
      </c>
      <c r="E2821" s="186" t="s">
        <v>5743</v>
      </c>
      <c r="F2821" s="405">
        <v>0.36</v>
      </c>
      <c r="G2821" s="405">
        <v>0.72</v>
      </c>
      <c r="H2821" s="190" t="s">
        <v>1398</v>
      </c>
      <c r="I2821" s="71" t="s">
        <v>1666</v>
      </c>
      <c r="J2821" s="379"/>
    </row>
    <row r="2822" spans="1:10" ht="15" customHeight="1" x14ac:dyDescent="0.25">
      <c r="A2822" s="430">
        <v>1138</v>
      </c>
      <c r="B2822" s="26" t="s">
        <v>9311</v>
      </c>
      <c r="C2822" s="74" t="s">
        <v>493</v>
      </c>
      <c r="D2822" s="74" t="s">
        <v>1227</v>
      </c>
      <c r="E2822" s="186" t="s">
        <v>6190</v>
      </c>
      <c r="F2822" s="405">
        <v>0.5</v>
      </c>
      <c r="G2822" s="405">
        <v>1</v>
      </c>
      <c r="H2822" s="74" t="s">
        <v>45</v>
      </c>
      <c r="I2822" s="74" t="s">
        <v>9308</v>
      </c>
      <c r="J2822" s="379"/>
    </row>
    <row r="2823" spans="1:10" ht="15" customHeight="1" x14ac:dyDescent="0.25">
      <c r="A2823" s="430">
        <v>1139</v>
      </c>
      <c r="B2823" s="26" t="s">
        <v>9312</v>
      </c>
      <c r="C2823" s="74" t="s">
        <v>473</v>
      </c>
      <c r="D2823" s="74" t="s">
        <v>1227</v>
      </c>
      <c r="E2823" s="186" t="s">
        <v>6190</v>
      </c>
      <c r="F2823" s="405">
        <v>0.46</v>
      </c>
      <c r="G2823" s="405">
        <v>1.84</v>
      </c>
      <c r="H2823" s="74" t="s">
        <v>45</v>
      </c>
      <c r="I2823" s="74" t="s">
        <v>9308</v>
      </c>
      <c r="J2823" s="379"/>
    </row>
    <row r="2824" spans="1:10" ht="15" customHeight="1" x14ac:dyDescent="0.25">
      <c r="A2824" s="430">
        <v>1140</v>
      </c>
      <c r="B2824" s="26" t="s">
        <v>9313</v>
      </c>
      <c r="C2824" s="74" t="s">
        <v>493</v>
      </c>
      <c r="D2824" s="74" t="s">
        <v>1227</v>
      </c>
      <c r="E2824" s="186" t="s">
        <v>5743</v>
      </c>
      <c r="F2824" s="405">
        <v>0.54</v>
      </c>
      <c r="G2824" s="405">
        <v>1.08</v>
      </c>
      <c r="H2824" s="190" t="s">
        <v>1398</v>
      </c>
      <c r="I2824" s="190" t="s">
        <v>5550</v>
      </c>
      <c r="J2824" s="379"/>
    </row>
    <row r="2825" spans="1:10" ht="15" customHeight="1" x14ac:dyDescent="0.25">
      <c r="A2825" s="375">
        <v>1141</v>
      </c>
      <c r="B2825" s="26" t="s">
        <v>9314</v>
      </c>
      <c r="C2825" s="74" t="s">
        <v>493</v>
      </c>
      <c r="D2825" s="74" t="s">
        <v>1227</v>
      </c>
      <c r="E2825" s="186" t="s">
        <v>5743</v>
      </c>
      <c r="F2825" s="405">
        <v>0.35</v>
      </c>
      <c r="G2825" s="405">
        <v>0.7</v>
      </c>
      <c r="H2825" s="190" t="s">
        <v>1398</v>
      </c>
      <c r="I2825" s="190" t="s">
        <v>5550</v>
      </c>
      <c r="J2825" s="379"/>
    </row>
    <row r="2826" spans="1:10" ht="15" customHeight="1" x14ac:dyDescent="0.25">
      <c r="A2826" s="430">
        <v>1142</v>
      </c>
      <c r="B2826" s="26" t="s">
        <v>1242</v>
      </c>
      <c r="C2826" s="74" t="s">
        <v>912</v>
      </c>
      <c r="D2826" s="74" t="s">
        <v>1227</v>
      </c>
      <c r="E2826" s="186" t="s">
        <v>5743</v>
      </c>
      <c r="F2826" s="405">
        <v>0.5</v>
      </c>
      <c r="G2826" s="405">
        <v>1</v>
      </c>
      <c r="H2826" s="190" t="s">
        <v>1398</v>
      </c>
      <c r="I2826" s="190" t="s">
        <v>5550</v>
      </c>
      <c r="J2826" s="379"/>
    </row>
    <row r="2827" spans="1:10" ht="15" customHeight="1" x14ac:dyDescent="0.25">
      <c r="A2827" s="430">
        <v>1143</v>
      </c>
      <c r="B2827" s="26" t="s">
        <v>9315</v>
      </c>
      <c r="C2827" s="74" t="s">
        <v>493</v>
      </c>
      <c r="D2827" s="74" t="s">
        <v>1227</v>
      </c>
      <c r="E2827" s="186" t="s">
        <v>6190</v>
      </c>
      <c r="F2827" s="405">
        <v>0.65</v>
      </c>
      <c r="G2827" s="405">
        <v>1.3</v>
      </c>
      <c r="H2827" s="74" t="s">
        <v>45</v>
      </c>
      <c r="I2827" s="74" t="s">
        <v>9308</v>
      </c>
      <c r="J2827" s="379"/>
    </row>
    <row r="2828" spans="1:10" ht="15" customHeight="1" x14ac:dyDescent="0.25">
      <c r="A2828" s="430">
        <v>1144</v>
      </c>
      <c r="B2828" s="26" t="s">
        <v>9316</v>
      </c>
      <c r="C2828" s="74" t="s">
        <v>493</v>
      </c>
      <c r="D2828" s="74" t="s">
        <v>1227</v>
      </c>
      <c r="E2828" s="186" t="s">
        <v>5743</v>
      </c>
      <c r="F2828" s="405">
        <v>0.05</v>
      </c>
      <c r="G2828" s="405">
        <v>0.1</v>
      </c>
      <c r="H2828" s="190" t="s">
        <v>1398</v>
      </c>
      <c r="I2828" s="71" t="s">
        <v>1666</v>
      </c>
      <c r="J2828" s="379"/>
    </row>
    <row r="2829" spans="1:10" ht="15" customHeight="1" x14ac:dyDescent="0.25">
      <c r="A2829" s="375">
        <v>1145</v>
      </c>
      <c r="B2829" s="26" t="s">
        <v>9317</v>
      </c>
      <c r="C2829" s="74" t="s">
        <v>493</v>
      </c>
      <c r="D2829" s="74" t="s">
        <v>1227</v>
      </c>
      <c r="E2829" s="186" t="s">
        <v>5743</v>
      </c>
      <c r="F2829" s="405">
        <v>0.33</v>
      </c>
      <c r="G2829" s="405">
        <v>0.66</v>
      </c>
      <c r="H2829" s="331" t="s">
        <v>45</v>
      </c>
      <c r="I2829" s="74" t="s">
        <v>2885</v>
      </c>
      <c r="J2829" s="379"/>
    </row>
    <row r="2830" spans="1:10" ht="15" customHeight="1" x14ac:dyDescent="0.25">
      <c r="A2830" s="430">
        <v>1146</v>
      </c>
      <c r="B2830" s="26" t="s">
        <v>9318</v>
      </c>
      <c r="C2830" s="74" t="s">
        <v>493</v>
      </c>
      <c r="D2830" s="74" t="s">
        <v>1227</v>
      </c>
      <c r="E2830" s="186" t="s">
        <v>5743</v>
      </c>
      <c r="F2830" s="405">
        <v>0.13500000000000001</v>
      </c>
      <c r="G2830" s="405">
        <v>0.27</v>
      </c>
      <c r="H2830" s="331" t="s">
        <v>45</v>
      </c>
      <c r="I2830" s="74" t="s">
        <v>2885</v>
      </c>
      <c r="J2830" s="379"/>
    </row>
    <row r="2831" spans="1:10" ht="30" customHeight="1" x14ac:dyDescent="0.25">
      <c r="A2831" s="430">
        <v>1147</v>
      </c>
      <c r="B2831" s="26" t="s">
        <v>9319</v>
      </c>
      <c r="C2831" s="74" t="s">
        <v>493</v>
      </c>
      <c r="D2831" s="74" t="s">
        <v>1227</v>
      </c>
      <c r="E2831" s="186" t="s">
        <v>5743</v>
      </c>
      <c r="F2831" s="405">
        <v>0.22</v>
      </c>
      <c r="G2831" s="405">
        <v>0.44</v>
      </c>
      <c r="H2831" s="190" t="s">
        <v>1398</v>
      </c>
      <c r="I2831" s="71" t="s">
        <v>1666</v>
      </c>
      <c r="J2831" s="379"/>
    </row>
    <row r="2832" spans="1:10" ht="15" customHeight="1" x14ac:dyDescent="0.25">
      <c r="A2832" s="430">
        <v>1148</v>
      </c>
      <c r="B2832" s="26" t="s">
        <v>9320</v>
      </c>
      <c r="C2832" s="74" t="s">
        <v>473</v>
      </c>
      <c r="D2832" s="74" t="s">
        <v>1227</v>
      </c>
      <c r="E2832" s="186" t="s">
        <v>5743</v>
      </c>
      <c r="F2832" s="405">
        <v>0.51500000000000001</v>
      </c>
      <c r="G2832" s="405">
        <v>1.03</v>
      </c>
      <c r="H2832" s="190" t="s">
        <v>1398</v>
      </c>
      <c r="I2832" s="190" t="s">
        <v>5550</v>
      </c>
      <c r="J2832" s="379"/>
    </row>
    <row r="2833" spans="1:10" ht="15" customHeight="1" x14ac:dyDescent="0.25">
      <c r="A2833" s="375">
        <v>1149</v>
      </c>
      <c r="B2833" s="26" t="s">
        <v>9321</v>
      </c>
      <c r="C2833" s="74" t="s">
        <v>493</v>
      </c>
      <c r="D2833" s="74" t="s">
        <v>1227</v>
      </c>
      <c r="E2833" s="186" t="s">
        <v>5743</v>
      </c>
      <c r="F2833" s="405">
        <v>0.3</v>
      </c>
      <c r="G2833" s="405">
        <v>0.6</v>
      </c>
      <c r="H2833" s="190" t="s">
        <v>1398</v>
      </c>
      <c r="I2833" s="71" t="s">
        <v>1666</v>
      </c>
      <c r="J2833" s="379"/>
    </row>
    <row r="2834" spans="1:10" ht="15" customHeight="1" x14ac:dyDescent="0.25">
      <c r="A2834" s="430">
        <v>1150</v>
      </c>
      <c r="B2834" s="26" t="s">
        <v>9322</v>
      </c>
      <c r="C2834" s="74" t="s">
        <v>493</v>
      </c>
      <c r="D2834" s="74" t="s">
        <v>1227</v>
      </c>
      <c r="E2834" s="186" t="s">
        <v>5743</v>
      </c>
      <c r="F2834" s="405">
        <v>7.0999999999999994E-2</v>
      </c>
      <c r="G2834" s="405">
        <v>0.14000000000000001</v>
      </c>
      <c r="H2834" s="190" t="s">
        <v>1398</v>
      </c>
      <c r="I2834" s="190" t="s">
        <v>5550</v>
      </c>
      <c r="J2834" s="379"/>
    </row>
    <row r="2835" spans="1:10" ht="15" customHeight="1" x14ac:dyDescent="0.25">
      <c r="A2835" s="430">
        <v>1151</v>
      </c>
      <c r="B2835" s="328" t="s">
        <v>3403</v>
      </c>
      <c r="C2835" s="112" t="s">
        <v>493</v>
      </c>
      <c r="D2835" s="112" t="s">
        <v>1227</v>
      </c>
      <c r="E2835" s="433" t="s">
        <v>5743</v>
      </c>
      <c r="F2835" s="423">
        <v>0.9</v>
      </c>
      <c r="G2835" s="423">
        <v>1.8</v>
      </c>
      <c r="H2835" s="325" t="s">
        <v>45</v>
      </c>
      <c r="I2835" s="438" t="s">
        <v>317</v>
      </c>
      <c r="J2835" s="435"/>
    </row>
    <row r="2836" spans="1:10" ht="15" customHeight="1" x14ac:dyDescent="0.25">
      <c r="A2836" s="430">
        <v>1152</v>
      </c>
      <c r="B2836" s="26" t="s">
        <v>9323</v>
      </c>
      <c r="C2836" s="74" t="s">
        <v>493</v>
      </c>
      <c r="D2836" s="74" t="s">
        <v>1227</v>
      </c>
      <c r="E2836" s="186" t="s">
        <v>6190</v>
      </c>
      <c r="F2836" s="405">
        <v>1.3</v>
      </c>
      <c r="G2836" s="405">
        <v>2.6</v>
      </c>
      <c r="H2836" s="74" t="s">
        <v>45</v>
      </c>
      <c r="I2836" s="74" t="s">
        <v>9308</v>
      </c>
      <c r="J2836" s="379"/>
    </row>
    <row r="2837" spans="1:10" ht="15" customHeight="1" x14ac:dyDescent="0.25">
      <c r="A2837" s="375">
        <v>1153</v>
      </c>
      <c r="B2837" s="26" t="s">
        <v>9324</v>
      </c>
      <c r="C2837" s="74" t="s">
        <v>912</v>
      </c>
      <c r="D2837" s="74" t="s">
        <v>1227</v>
      </c>
      <c r="E2837" s="186" t="s">
        <v>5743</v>
      </c>
      <c r="F2837" s="405">
        <v>0.18</v>
      </c>
      <c r="G2837" s="405">
        <v>0.36</v>
      </c>
      <c r="H2837" s="190" t="s">
        <v>1398</v>
      </c>
      <c r="I2837" s="190" t="s">
        <v>5550</v>
      </c>
      <c r="J2837" s="379"/>
    </row>
    <row r="2838" spans="1:10" ht="15" customHeight="1" x14ac:dyDescent="0.25">
      <c r="A2838" s="430">
        <v>1154</v>
      </c>
      <c r="B2838" s="26" t="s">
        <v>9325</v>
      </c>
      <c r="C2838" s="74" t="s">
        <v>473</v>
      </c>
      <c r="D2838" s="74" t="s">
        <v>1227</v>
      </c>
      <c r="E2838" s="186" t="s">
        <v>5743</v>
      </c>
      <c r="F2838" s="405">
        <v>0.35</v>
      </c>
      <c r="G2838" s="405">
        <v>0.7</v>
      </c>
      <c r="H2838" s="190" t="s">
        <v>1398</v>
      </c>
      <c r="I2838" s="190" t="s">
        <v>5550</v>
      </c>
      <c r="J2838" s="379"/>
    </row>
    <row r="2839" spans="1:10" ht="15" customHeight="1" x14ac:dyDescent="0.25">
      <c r="A2839" s="430">
        <v>1155</v>
      </c>
      <c r="B2839" s="26" t="s">
        <v>9326</v>
      </c>
      <c r="C2839" s="74" t="s">
        <v>473</v>
      </c>
      <c r="D2839" s="74" t="s">
        <v>1227</v>
      </c>
      <c r="E2839" s="186" t="s">
        <v>5743</v>
      </c>
      <c r="F2839" s="405">
        <v>0.11</v>
      </c>
      <c r="G2839" s="405">
        <v>0.22</v>
      </c>
      <c r="H2839" s="190" t="s">
        <v>1398</v>
      </c>
      <c r="I2839" s="190" t="s">
        <v>5550</v>
      </c>
      <c r="J2839" s="379"/>
    </row>
    <row r="2840" spans="1:10" ht="15" customHeight="1" x14ac:dyDescent="0.25">
      <c r="A2840" s="430">
        <v>1156</v>
      </c>
      <c r="B2840" s="26" t="s">
        <v>9327</v>
      </c>
      <c r="C2840" s="74" t="s">
        <v>493</v>
      </c>
      <c r="D2840" s="74" t="s">
        <v>1227</v>
      </c>
      <c r="E2840" s="186" t="s">
        <v>5743</v>
      </c>
      <c r="F2840" s="405">
        <v>0.125</v>
      </c>
      <c r="G2840" s="405">
        <v>0.25</v>
      </c>
      <c r="H2840" s="190" t="s">
        <v>1398</v>
      </c>
      <c r="I2840" s="190" t="s">
        <v>5550</v>
      </c>
      <c r="J2840" s="379"/>
    </row>
    <row r="2841" spans="1:10" ht="15" customHeight="1" x14ac:dyDescent="0.25">
      <c r="A2841" s="375">
        <v>1157</v>
      </c>
      <c r="B2841" s="26" t="s">
        <v>9328</v>
      </c>
      <c r="C2841" s="74" t="s">
        <v>493</v>
      </c>
      <c r="D2841" s="74" t="s">
        <v>1227</v>
      </c>
      <c r="E2841" s="186" t="s">
        <v>6190</v>
      </c>
      <c r="F2841" s="405">
        <v>1.1200000000000001</v>
      </c>
      <c r="G2841" s="405">
        <v>2.2400000000000002</v>
      </c>
      <c r="H2841" s="74" t="s">
        <v>45</v>
      </c>
      <c r="I2841" s="74" t="s">
        <v>145</v>
      </c>
      <c r="J2841" s="379"/>
    </row>
    <row r="2842" spans="1:10" ht="15" customHeight="1" x14ac:dyDescent="0.25">
      <c r="A2842" s="430">
        <v>1158</v>
      </c>
      <c r="B2842" s="26" t="s">
        <v>1255</v>
      </c>
      <c r="C2842" s="74" t="s">
        <v>493</v>
      </c>
      <c r="D2842" s="74" t="s">
        <v>1227</v>
      </c>
      <c r="E2842" s="186" t="s">
        <v>5743</v>
      </c>
      <c r="F2842" s="405">
        <v>0.24</v>
      </c>
      <c r="G2842" s="405">
        <v>0.48</v>
      </c>
      <c r="H2842" s="190" t="s">
        <v>1398</v>
      </c>
      <c r="I2842" s="190" t="s">
        <v>5550</v>
      </c>
      <c r="J2842" s="379"/>
    </row>
    <row r="2843" spans="1:10" ht="15" customHeight="1" x14ac:dyDescent="0.25">
      <c r="A2843" s="430">
        <v>1159</v>
      </c>
      <c r="B2843" s="26" t="s">
        <v>4679</v>
      </c>
      <c r="C2843" s="74" t="s">
        <v>473</v>
      </c>
      <c r="D2843" s="74" t="s">
        <v>1227</v>
      </c>
      <c r="E2843" s="186" t="s">
        <v>5743</v>
      </c>
      <c r="F2843" s="405">
        <v>0.11</v>
      </c>
      <c r="G2843" s="405">
        <v>0.22</v>
      </c>
      <c r="H2843" s="190" t="s">
        <v>1398</v>
      </c>
      <c r="I2843" s="190" t="s">
        <v>5550</v>
      </c>
      <c r="J2843" s="379"/>
    </row>
    <row r="2844" spans="1:10" ht="15" customHeight="1" x14ac:dyDescent="0.25">
      <c r="A2844" s="430">
        <v>1160</v>
      </c>
      <c r="B2844" s="26" t="s">
        <v>9329</v>
      </c>
      <c r="C2844" s="74" t="s">
        <v>493</v>
      </c>
      <c r="D2844" s="74" t="s">
        <v>1227</v>
      </c>
      <c r="E2844" s="186" t="s">
        <v>5743</v>
      </c>
      <c r="F2844" s="405">
        <v>0.08</v>
      </c>
      <c r="G2844" s="405">
        <v>0.16</v>
      </c>
      <c r="H2844" s="190" t="s">
        <v>1398</v>
      </c>
      <c r="I2844" s="71" t="s">
        <v>1666</v>
      </c>
      <c r="J2844" s="379"/>
    </row>
    <row r="2845" spans="1:10" ht="15" customHeight="1" x14ac:dyDescent="0.25">
      <c r="A2845" s="375">
        <v>1161</v>
      </c>
      <c r="B2845" s="26" t="s">
        <v>1256</v>
      </c>
      <c r="C2845" s="74" t="s">
        <v>493</v>
      </c>
      <c r="D2845" s="74" t="s">
        <v>1227</v>
      </c>
      <c r="E2845" s="186" t="s">
        <v>5743</v>
      </c>
      <c r="F2845" s="405">
        <v>0.48</v>
      </c>
      <c r="G2845" s="405">
        <v>0.96</v>
      </c>
      <c r="H2845" s="190" t="s">
        <v>1398</v>
      </c>
      <c r="I2845" s="190" t="s">
        <v>5550</v>
      </c>
      <c r="J2845" s="379"/>
    </row>
    <row r="2846" spans="1:10" ht="15" customHeight="1" x14ac:dyDescent="0.25">
      <c r="A2846" s="430">
        <v>1162</v>
      </c>
      <c r="B2846" s="26" t="s">
        <v>1257</v>
      </c>
      <c r="C2846" s="74" t="s">
        <v>493</v>
      </c>
      <c r="D2846" s="74" t="s">
        <v>1227</v>
      </c>
      <c r="E2846" s="186" t="s">
        <v>5743</v>
      </c>
      <c r="F2846" s="405">
        <v>0.4</v>
      </c>
      <c r="G2846" s="405">
        <v>0.8</v>
      </c>
      <c r="H2846" s="190" t="s">
        <v>1398</v>
      </c>
      <c r="I2846" s="190" t="s">
        <v>5550</v>
      </c>
      <c r="J2846" s="379"/>
    </row>
    <row r="2847" spans="1:10" ht="30" customHeight="1" x14ac:dyDescent="0.25">
      <c r="A2847" s="430">
        <v>1163</v>
      </c>
      <c r="B2847" s="26" t="s">
        <v>9330</v>
      </c>
      <c r="C2847" s="74" t="s">
        <v>912</v>
      </c>
      <c r="D2847" s="74" t="s">
        <v>1227</v>
      </c>
      <c r="E2847" s="186" t="s">
        <v>5743</v>
      </c>
      <c r="F2847" s="405">
        <v>1.9</v>
      </c>
      <c r="G2847" s="405">
        <v>7.6</v>
      </c>
      <c r="H2847" s="74" t="s">
        <v>29</v>
      </c>
      <c r="I2847" s="74" t="s">
        <v>8405</v>
      </c>
      <c r="J2847" s="379"/>
    </row>
    <row r="2848" spans="1:10" ht="15" customHeight="1" x14ac:dyDescent="0.25">
      <c r="A2848" s="430">
        <v>1164</v>
      </c>
      <c r="B2848" s="26" t="s">
        <v>9331</v>
      </c>
      <c r="C2848" s="74" t="s">
        <v>623</v>
      </c>
      <c r="D2848" s="74" t="s">
        <v>1227</v>
      </c>
      <c r="E2848" s="186" t="s">
        <v>6190</v>
      </c>
      <c r="F2848" s="405">
        <v>0.12</v>
      </c>
      <c r="G2848" s="405">
        <v>0.24</v>
      </c>
      <c r="H2848" s="74" t="s">
        <v>45</v>
      </c>
      <c r="I2848" s="74" t="s">
        <v>9308</v>
      </c>
      <c r="J2848" s="379"/>
    </row>
    <row r="2849" spans="1:10" ht="15" customHeight="1" x14ac:dyDescent="0.25">
      <c r="A2849" s="375">
        <v>1165</v>
      </c>
      <c r="B2849" s="26" t="s">
        <v>9332</v>
      </c>
      <c r="C2849" s="74" t="s">
        <v>473</v>
      </c>
      <c r="D2849" s="74" t="s">
        <v>1227</v>
      </c>
      <c r="E2849" s="186" t="s">
        <v>6190</v>
      </c>
      <c r="F2849" s="405">
        <v>1.9</v>
      </c>
      <c r="G2849" s="405">
        <v>3.8</v>
      </c>
      <c r="H2849" s="74" t="s">
        <v>45</v>
      </c>
      <c r="I2849" s="74" t="s">
        <v>9308</v>
      </c>
      <c r="J2849" s="379"/>
    </row>
    <row r="2850" spans="1:10" ht="15" customHeight="1" x14ac:dyDescent="0.25">
      <c r="A2850" s="430">
        <v>1166</v>
      </c>
      <c r="B2850" s="26" t="s">
        <v>9333</v>
      </c>
      <c r="C2850" s="74" t="s">
        <v>493</v>
      </c>
      <c r="D2850" s="74" t="s">
        <v>1227</v>
      </c>
      <c r="E2850" s="186" t="s">
        <v>6190</v>
      </c>
      <c r="F2850" s="405">
        <v>1.1000000000000001</v>
      </c>
      <c r="G2850" s="405">
        <v>2.2000000000000002</v>
      </c>
      <c r="H2850" s="74" t="s">
        <v>45</v>
      </c>
      <c r="I2850" s="74" t="s">
        <v>9308</v>
      </c>
      <c r="J2850" s="379"/>
    </row>
    <row r="2851" spans="1:10" ht="15" customHeight="1" x14ac:dyDescent="0.25">
      <c r="A2851" s="430">
        <v>1167</v>
      </c>
      <c r="B2851" s="76" t="s">
        <v>6788</v>
      </c>
      <c r="C2851" s="71" t="s">
        <v>623</v>
      </c>
      <c r="D2851" s="74" t="s">
        <v>1227</v>
      </c>
      <c r="E2851" s="74" t="s">
        <v>6190</v>
      </c>
      <c r="F2851" s="405">
        <v>0.17</v>
      </c>
      <c r="G2851" s="405">
        <v>0.34</v>
      </c>
      <c r="H2851" s="190" t="s">
        <v>1398</v>
      </c>
      <c r="I2851" s="74" t="s">
        <v>1666</v>
      </c>
      <c r="J2851" s="379"/>
    </row>
    <row r="2852" spans="1:10" ht="15" customHeight="1" x14ac:dyDescent="0.25">
      <c r="A2852" s="430">
        <v>1168</v>
      </c>
      <c r="B2852" s="26" t="s">
        <v>1263</v>
      </c>
      <c r="C2852" s="74" t="s">
        <v>912</v>
      </c>
      <c r="D2852" s="74" t="s">
        <v>1227</v>
      </c>
      <c r="E2852" s="186" t="s">
        <v>5743</v>
      </c>
      <c r="F2852" s="405">
        <v>0.22</v>
      </c>
      <c r="G2852" s="405">
        <v>0.44</v>
      </c>
      <c r="H2852" s="190" t="s">
        <v>1398</v>
      </c>
      <c r="I2852" s="190" t="s">
        <v>5550</v>
      </c>
      <c r="J2852" s="379"/>
    </row>
    <row r="2853" spans="1:10" ht="45" customHeight="1" x14ac:dyDescent="0.25">
      <c r="A2853" s="375">
        <v>1169</v>
      </c>
      <c r="B2853" s="26" t="s">
        <v>9334</v>
      </c>
      <c r="C2853" s="74" t="s">
        <v>493</v>
      </c>
      <c r="D2853" s="74" t="s">
        <v>1227</v>
      </c>
      <c r="E2853" s="186" t="s">
        <v>5743</v>
      </c>
      <c r="F2853" s="405">
        <v>0.35</v>
      </c>
      <c r="G2853" s="405">
        <v>0.7</v>
      </c>
      <c r="H2853" s="190" t="s">
        <v>1398</v>
      </c>
      <c r="I2853" s="190" t="s">
        <v>5550</v>
      </c>
      <c r="J2853" s="379"/>
    </row>
    <row r="2854" spans="1:10" ht="30" customHeight="1" x14ac:dyDescent="0.25">
      <c r="A2854" s="430">
        <v>1170</v>
      </c>
      <c r="B2854" s="26" t="s">
        <v>9335</v>
      </c>
      <c r="C2854" s="74" t="s">
        <v>493</v>
      </c>
      <c r="D2854" s="74" t="s">
        <v>1227</v>
      </c>
      <c r="E2854" s="186" t="s">
        <v>5743</v>
      </c>
      <c r="F2854" s="405">
        <v>0.56999999999999995</v>
      </c>
      <c r="G2854" s="405">
        <v>1.1399999999999999</v>
      </c>
      <c r="H2854" s="190" t="s">
        <v>1398</v>
      </c>
      <c r="I2854" s="190" t="s">
        <v>5550</v>
      </c>
      <c r="J2854" s="379"/>
    </row>
    <row r="2855" spans="1:10" ht="15" customHeight="1" x14ac:dyDescent="0.25">
      <c r="A2855" s="430">
        <v>1171</v>
      </c>
      <c r="B2855" s="26" t="s">
        <v>1267</v>
      </c>
      <c r="C2855" s="74" t="s">
        <v>912</v>
      </c>
      <c r="D2855" s="74" t="s">
        <v>1227</v>
      </c>
      <c r="E2855" s="186" t="s">
        <v>5743</v>
      </c>
      <c r="F2855" s="405">
        <v>0.2</v>
      </c>
      <c r="G2855" s="405">
        <v>0.4</v>
      </c>
      <c r="H2855" s="190" t="s">
        <v>1398</v>
      </c>
      <c r="I2855" s="190" t="s">
        <v>5550</v>
      </c>
      <c r="J2855" s="379"/>
    </row>
    <row r="2856" spans="1:10" ht="15" customHeight="1" x14ac:dyDescent="0.25">
      <c r="A2856" s="430">
        <v>1172</v>
      </c>
      <c r="B2856" s="26" t="s">
        <v>9336</v>
      </c>
      <c r="C2856" s="74" t="s">
        <v>912</v>
      </c>
      <c r="D2856" s="74" t="s">
        <v>1227</v>
      </c>
      <c r="E2856" s="186" t="s">
        <v>6190</v>
      </c>
      <c r="F2856" s="405">
        <v>3.7</v>
      </c>
      <c r="G2856" s="405">
        <v>14.8</v>
      </c>
      <c r="H2856" s="74" t="s">
        <v>29</v>
      </c>
      <c r="I2856" s="74" t="s">
        <v>839</v>
      </c>
      <c r="J2856" s="379"/>
    </row>
    <row r="2857" spans="1:10" ht="15" customHeight="1" x14ac:dyDescent="0.25">
      <c r="A2857" s="375">
        <v>1173</v>
      </c>
      <c r="B2857" s="26" t="s">
        <v>9337</v>
      </c>
      <c r="C2857" s="74" t="s">
        <v>473</v>
      </c>
      <c r="D2857" s="74" t="s">
        <v>1227</v>
      </c>
      <c r="E2857" s="186" t="s">
        <v>5743</v>
      </c>
      <c r="F2857" s="405">
        <v>0.26</v>
      </c>
      <c r="G2857" s="405">
        <v>0.52</v>
      </c>
      <c r="H2857" s="190" t="s">
        <v>1398</v>
      </c>
      <c r="I2857" s="190" t="s">
        <v>5550</v>
      </c>
      <c r="J2857" s="379"/>
    </row>
    <row r="2858" spans="1:10" ht="15" customHeight="1" x14ac:dyDescent="0.25">
      <c r="A2858" s="430">
        <v>1174</v>
      </c>
      <c r="B2858" s="26" t="s">
        <v>9338</v>
      </c>
      <c r="C2858" s="74" t="s">
        <v>493</v>
      </c>
      <c r="D2858" s="74" t="s">
        <v>1227</v>
      </c>
      <c r="E2858" s="186" t="s">
        <v>5743</v>
      </c>
      <c r="F2858" s="405">
        <v>7.0000000000000007E-2</v>
      </c>
      <c r="G2858" s="405">
        <v>0.14000000000000001</v>
      </c>
      <c r="H2858" s="190" t="s">
        <v>1398</v>
      </c>
      <c r="I2858" s="190" t="s">
        <v>5550</v>
      </c>
      <c r="J2858" s="379"/>
    </row>
    <row r="2859" spans="1:10" ht="15" customHeight="1" x14ac:dyDescent="0.25">
      <c r="A2859" s="430">
        <v>1175</v>
      </c>
      <c r="B2859" s="26" t="s">
        <v>2708</v>
      </c>
      <c r="C2859" s="74" t="s">
        <v>473</v>
      </c>
      <c r="D2859" s="74" t="s">
        <v>1227</v>
      </c>
      <c r="E2859" s="186" t="s">
        <v>5743</v>
      </c>
      <c r="F2859" s="405">
        <v>0.34</v>
      </c>
      <c r="G2859" s="405">
        <v>0.68</v>
      </c>
      <c r="H2859" s="190" t="s">
        <v>1398</v>
      </c>
      <c r="I2859" s="190" t="s">
        <v>5550</v>
      </c>
      <c r="J2859" s="379"/>
    </row>
    <row r="2860" spans="1:10" ht="15" customHeight="1" x14ac:dyDescent="0.25">
      <c r="A2860" s="430">
        <v>1176</v>
      </c>
      <c r="B2860" s="26" t="s">
        <v>9339</v>
      </c>
      <c r="C2860" s="74" t="s">
        <v>493</v>
      </c>
      <c r="D2860" s="74" t="s">
        <v>1227</v>
      </c>
      <c r="E2860" s="186" t="s">
        <v>6190</v>
      </c>
      <c r="F2860" s="405">
        <v>0.35</v>
      </c>
      <c r="G2860" s="405">
        <v>0.7</v>
      </c>
      <c r="H2860" s="74" t="s">
        <v>45</v>
      </c>
      <c r="I2860" s="74" t="s">
        <v>145</v>
      </c>
      <c r="J2860" s="379"/>
    </row>
    <row r="2861" spans="1:10" ht="15" customHeight="1" x14ac:dyDescent="0.25">
      <c r="A2861" s="375">
        <v>1177</v>
      </c>
      <c r="B2861" s="26" t="s">
        <v>1270</v>
      </c>
      <c r="C2861" s="74" t="s">
        <v>493</v>
      </c>
      <c r="D2861" s="74" t="s">
        <v>1227</v>
      </c>
      <c r="E2861" s="186" t="s">
        <v>5743</v>
      </c>
      <c r="F2861" s="405">
        <v>0.14000000000000001</v>
      </c>
      <c r="G2861" s="405">
        <v>0.28000000000000003</v>
      </c>
      <c r="H2861" s="190" t="s">
        <v>1398</v>
      </c>
      <c r="I2861" s="190" t="s">
        <v>5550</v>
      </c>
      <c r="J2861" s="379"/>
    </row>
    <row r="2862" spans="1:10" ht="30" customHeight="1" x14ac:dyDescent="0.25">
      <c r="A2862" s="430">
        <v>1178</v>
      </c>
      <c r="B2862" s="26" t="s">
        <v>9340</v>
      </c>
      <c r="C2862" s="74" t="s">
        <v>493</v>
      </c>
      <c r="D2862" s="74" t="s">
        <v>1227</v>
      </c>
      <c r="E2862" s="186" t="s">
        <v>6190</v>
      </c>
      <c r="F2862" s="405">
        <v>0.56999999999999995</v>
      </c>
      <c r="G2862" s="405">
        <v>1.1399999999999999</v>
      </c>
      <c r="H2862" s="74" t="s">
        <v>45</v>
      </c>
      <c r="I2862" s="74" t="s">
        <v>9308</v>
      </c>
      <c r="J2862" s="379"/>
    </row>
    <row r="2863" spans="1:10" ht="15" customHeight="1" x14ac:dyDescent="0.25">
      <c r="A2863" s="430">
        <v>1179</v>
      </c>
      <c r="B2863" s="26" t="s">
        <v>9341</v>
      </c>
      <c r="C2863" s="74" t="s">
        <v>473</v>
      </c>
      <c r="D2863" s="74" t="s">
        <v>1227</v>
      </c>
      <c r="E2863" s="186" t="s">
        <v>6190</v>
      </c>
      <c r="F2863" s="405">
        <v>1.1399999999999999</v>
      </c>
      <c r="G2863" s="405">
        <v>2.2799999999999998</v>
      </c>
      <c r="H2863" s="190" t="s">
        <v>45</v>
      </c>
      <c r="I2863" s="74" t="s">
        <v>74</v>
      </c>
      <c r="J2863" s="379"/>
    </row>
    <row r="2864" spans="1:10" ht="45" customHeight="1" x14ac:dyDescent="0.25">
      <c r="A2864" s="430">
        <v>1180</v>
      </c>
      <c r="B2864" s="26" t="s">
        <v>9342</v>
      </c>
      <c r="C2864" s="74" t="s">
        <v>493</v>
      </c>
      <c r="D2864" s="74" t="s">
        <v>1227</v>
      </c>
      <c r="E2864" s="186" t="s">
        <v>5743</v>
      </c>
      <c r="F2864" s="405">
        <v>1.1000000000000001</v>
      </c>
      <c r="G2864" s="405">
        <v>2.2000000000000002</v>
      </c>
      <c r="H2864" s="190" t="s">
        <v>1398</v>
      </c>
      <c r="I2864" s="190" t="s">
        <v>5550</v>
      </c>
      <c r="J2864" s="379"/>
    </row>
    <row r="2865" spans="1:10" ht="45" customHeight="1" x14ac:dyDescent="0.25">
      <c r="A2865" s="375">
        <v>1181</v>
      </c>
      <c r="B2865" s="26" t="s">
        <v>9343</v>
      </c>
      <c r="C2865" s="74" t="s">
        <v>912</v>
      </c>
      <c r="D2865" s="74" t="s">
        <v>1227</v>
      </c>
      <c r="E2865" s="186" t="s">
        <v>5743</v>
      </c>
      <c r="F2865" s="405">
        <v>0.36500000000000005</v>
      </c>
      <c r="G2865" s="405">
        <v>0.73</v>
      </c>
      <c r="H2865" s="190" t="s">
        <v>1398</v>
      </c>
      <c r="I2865" s="190" t="s">
        <v>5550</v>
      </c>
      <c r="J2865" s="379"/>
    </row>
    <row r="2866" spans="1:10" ht="15" customHeight="1" x14ac:dyDescent="0.25">
      <c r="A2866" s="430">
        <v>1182</v>
      </c>
      <c r="B2866" s="26" t="s">
        <v>1278</v>
      </c>
      <c r="C2866" s="74" t="s">
        <v>493</v>
      </c>
      <c r="D2866" s="74" t="s">
        <v>1227</v>
      </c>
      <c r="E2866" s="186" t="s">
        <v>5743</v>
      </c>
      <c r="F2866" s="405">
        <v>0.16500000000000001</v>
      </c>
      <c r="G2866" s="405">
        <v>0.33</v>
      </c>
      <c r="H2866" s="190" t="s">
        <v>1398</v>
      </c>
      <c r="I2866" s="190" t="s">
        <v>5550</v>
      </c>
      <c r="J2866" s="379"/>
    </row>
    <row r="2867" spans="1:10" ht="15" customHeight="1" x14ac:dyDescent="0.25">
      <c r="A2867" s="430">
        <v>1183</v>
      </c>
      <c r="B2867" s="26" t="s">
        <v>9344</v>
      </c>
      <c r="C2867" s="74" t="s">
        <v>997</v>
      </c>
      <c r="D2867" s="74" t="s">
        <v>1227</v>
      </c>
      <c r="E2867" s="186" t="s">
        <v>5743</v>
      </c>
      <c r="F2867" s="405">
        <v>0.14000000000000001</v>
      </c>
      <c r="G2867" s="405">
        <v>0.28000000000000003</v>
      </c>
      <c r="H2867" s="190" t="s">
        <v>1398</v>
      </c>
      <c r="I2867" s="190" t="s">
        <v>5550</v>
      </c>
      <c r="J2867" s="379"/>
    </row>
    <row r="2868" spans="1:10" ht="30" customHeight="1" x14ac:dyDescent="0.25">
      <c r="A2868" s="430">
        <v>1184</v>
      </c>
      <c r="B2868" s="26" t="s">
        <v>9345</v>
      </c>
      <c r="C2868" s="74" t="s">
        <v>473</v>
      </c>
      <c r="D2868" s="74" t="s">
        <v>1227</v>
      </c>
      <c r="E2868" s="186" t="s">
        <v>5743</v>
      </c>
      <c r="F2868" s="405">
        <v>0.69</v>
      </c>
      <c r="G2868" s="405">
        <v>1.38</v>
      </c>
      <c r="H2868" s="190" t="s">
        <v>1398</v>
      </c>
      <c r="I2868" s="71" t="s">
        <v>1666</v>
      </c>
      <c r="J2868" s="379"/>
    </row>
    <row r="2869" spans="1:10" ht="15" customHeight="1" x14ac:dyDescent="0.25">
      <c r="A2869" s="375">
        <v>1185</v>
      </c>
      <c r="B2869" s="26" t="s">
        <v>9346</v>
      </c>
      <c r="C2869" s="74" t="s">
        <v>493</v>
      </c>
      <c r="D2869" s="74" t="s">
        <v>1227</v>
      </c>
      <c r="E2869" s="186" t="s">
        <v>5743</v>
      </c>
      <c r="F2869" s="405">
        <v>0.12</v>
      </c>
      <c r="G2869" s="405">
        <v>0.24</v>
      </c>
      <c r="H2869" s="190" t="s">
        <v>1398</v>
      </c>
      <c r="I2869" s="190" t="s">
        <v>5550</v>
      </c>
      <c r="J2869" s="379"/>
    </row>
    <row r="2870" spans="1:10" ht="15" customHeight="1" x14ac:dyDescent="0.25">
      <c r="A2870" s="430">
        <v>1186</v>
      </c>
      <c r="B2870" s="26" t="s">
        <v>9347</v>
      </c>
      <c r="C2870" s="74" t="s">
        <v>493</v>
      </c>
      <c r="D2870" s="74" t="s">
        <v>1227</v>
      </c>
      <c r="E2870" s="186" t="s">
        <v>5743</v>
      </c>
      <c r="F2870" s="405">
        <v>0.17</v>
      </c>
      <c r="G2870" s="405">
        <v>0.34</v>
      </c>
      <c r="H2870" s="331" t="s">
        <v>45</v>
      </c>
      <c r="I2870" s="74" t="s">
        <v>2885</v>
      </c>
      <c r="J2870" s="379"/>
    </row>
    <row r="2871" spans="1:10" ht="15" customHeight="1" x14ac:dyDescent="0.25">
      <c r="A2871" s="430">
        <v>1187</v>
      </c>
      <c r="B2871" s="26" t="s">
        <v>9348</v>
      </c>
      <c r="C2871" s="74" t="s">
        <v>493</v>
      </c>
      <c r="D2871" s="74" t="s">
        <v>1227</v>
      </c>
      <c r="E2871" s="186" t="s">
        <v>5743</v>
      </c>
      <c r="F2871" s="405">
        <v>0.6</v>
      </c>
      <c r="G2871" s="405">
        <v>1.2</v>
      </c>
      <c r="H2871" s="331" t="s">
        <v>45</v>
      </c>
      <c r="I2871" s="74" t="s">
        <v>2885</v>
      </c>
      <c r="J2871" s="379"/>
    </row>
    <row r="2872" spans="1:10" ht="15" customHeight="1" x14ac:dyDescent="0.25">
      <c r="A2872" s="430">
        <v>1188</v>
      </c>
      <c r="B2872" s="26" t="s">
        <v>9349</v>
      </c>
      <c r="C2872" s="74" t="s">
        <v>493</v>
      </c>
      <c r="D2872" s="74" t="s">
        <v>1227</v>
      </c>
      <c r="E2872" s="186" t="s">
        <v>5743</v>
      </c>
      <c r="F2872" s="405">
        <v>0.43</v>
      </c>
      <c r="G2872" s="405">
        <v>0.86</v>
      </c>
      <c r="H2872" s="190" t="s">
        <v>1398</v>
      </c>
      <c r="I2872" s="190" t="s">
        <v>5550</v>
      </c>
      <c r="J2872" s="379"/>
    </row>
    <row r="2873" spans="1:10" ht="15" customHeight="1" x14ac:dyDescent="0.25">
      <c r="A2873" s="375">
        <v>1189</v>
      </c>
      <c r="B2873" s="26" t="s">
        <v>9350</v>
      </c>
      <c r="C2873" s="74" t="s">
        <v>493</v>
      </c>
      <c r="D2873" s="74" t="s">
        <v>1227</v>
      </c>
      <c r="E2873" s="186" t="s">
        <v>5743</v>
      </c>
      <c r="F2873" s="405">
        <v>0.1</v>
      </c>
      <c r="G2873" s="405">
        <v>0.2</v>
      </c>
      <c r="H2873" s="190" t="s">
        <v>1398</v>
      </c>
      <c r="I2873" s="190" t="s">
        <v>5550</v>
      </c>
      <c r="J2873" s="379"/>
    </row>
    <row r="2874" spans="1:10" ht="15" customHeight="1" x14ac:dyDescent="0.25">
      <c r="A2874" s="430">
        <v>1190</v>
      </c>
      <c r="B2874" s="26" t="s">
        <v>9351</v>
      </c>
      <c r="C2874" s="74" t="s">
        <v>623</v>
      </c>
      <c r="D2874" s="74" t="s">
        <v>1227</v>
      </c>
      <c r="E2874" s="186" t="s">
        <v>6190</v>
      </c>
      <c r="F2874" s="405">
        <v>1.6</v>
      </c>
      <c r="G2874" s="405">
        <v>6.4</v>
      </c>
      <c r="H2874" s="74" t="s">
        <v>29</v>
      </c>
      <c r="I2874" s="74" t="s">
        <v>9352</v>
      </c>
      <c r="J2874" s="379"/>
    </row>
    <row r="2875" spans="1:10" ht="15" customHeight="1" x14ac:dyDescent="0.25">
      <c r="A2875" s="430">
        <v>1191</v>
      </c>
      <c r="B2875" s="26" t="s">
        <v>9353</v>
      </c>
      <c r="C2875" s="74" t="s">
        <v>493</v>
      </c>
      <c r="D2875" s="74" t="s">
        <v>1227</v>
      </c>
      <c r="E2875" s="186" t="s">
        <v>5743</v>
      </c>
      <c r="F2875" s="405">
        <v>0.28000000000000003</v>
      </c>
      <c r="G2875" s="405">
        <v>0.56000000000000005</v>
      </c>
      <c r="H2875" s="190" t="s">
        <v>1398</v>
      </c>
      <c r="I2875" s="71" t="s">
        <v>1666</v>
      </c>
      <c r="J2875" s="379"/>
    </row>
    <row r="2876" spans="1:10" ht="15" customHeight="1" x14ac:dyDescent="0.25">
      <c r="A2876" s="430">
        <v>1192</v>
      </c>
      <c r="B2876" s="26" t="s">
        <v>1286</v>
      </c>
      <c r="C2876" s="74" t="s">
        <v>493</v>
      </c>
      <c r="D2876" s="74" t="s">
        <v>1227</v>
      </c>
      <c r="E2876" s="186" t="s">
        <v>5743</v>
      </c>
      <c r="F2876" s="405">
        <v>0.16</v>
      </c>
      <c r="G2876" s="405">
        <v>0.32</v>
      </c>
      <c r="H2876" s="190" t="s">
        <v>1398</v>
      </c>
      <c r="I2876" s="71" t="s">
        <v>1666</v>
      </c>
      <c r="J2876" s="379"/>
    </row>
    <row r="2877" spans="1:10" ht="15" customHeight="1" x14ac:dyDescent="0.25">
      <c r="A2877" s="375">
        <v>1193</v>
      </c>
      <c r="B2877" s="26" t="s">
        <v>9354</v>
      </c>
      <c r="C2877" s="74" t="s">
        <v>912</v>
      </c>
      <c r="D2877" s="74" t="s">
        <v>1227</v>
      </c>
      <c r="E2877" s="186" t="s">
        <v>5743</v>
      </c>
      <c r="F2877" s="405">
        <v>0.32</v>
      </c>
      <c r="G2877" s="405">
        <v>0.64</v>
      </c>
      <c r="H2877" s="190" t="s">
        <v>1398</v>
      </c>
      <c r="I2877" s="190" t="s">
        <v>5550</v>
      </c>
      <c r="J2877" s="379"/>
    </row>
    <row r="2878" spans="1:10" ht="15" customHeight="1" x14ac:dyDescent="0.25">
      <c r="A2878" s="430">
        <v>1194</v>
      </c>
      <c r="B2878" s="26" t="s">
        <v>9355</v>
      </c>
      <c r="C2878" s="74" t="s">
        <v>912</v>
      </c>
      <c r="D2878" s="74" t="s">
        <v>1227</v>
      </c>
      <c r="E2878" s="186" t="s">
        <v>5743</v>
      </c>
      <c r="F2878" s="405">
        <v>0.15</v>
      </c>
      <c r="G2878" s="405">
        <v>0.3</v>
      </c>
      <c r="H2878" s="190" t="s">
        <v>1398</v>
      </c>
      <c r="I2878" s="190" t="s">
        <v>5550</v>
      </c>
      <c r="J2878" s="379"/>
    </row>
    <row r="2879" spans="1:10" ht="15" customHeight="1" x14ac:dyDescent="0.25">
      <c r="A2879" s="430">
        <v>1195</v>
      </c>
      <c r="B2879" s="26" t="s">
        <v>9356</v>
      </c>
      <c r="C2879" s="74" t="s">
        <v>493</v>
      </c>
      <c r="D2879" s="74" t="s">
        <v>1227</v>
      </c>
      <c r="E2879" s="186" t="s">
        <v>5743</v>
      </c>
      <c r="F2879" s="405">
        <v>0.6</v>
      </c>
      <c r="G2879" s="405">
        <v>1.2</v>
      </c>
      <c r="H2879" s="190" t="s">
        <v>1398</v>
      </c>
      <c r="I2879" s="71" t="s">
        <v>1666</v>
      </c>
      <c r="J2879" s="379"/>
    </row>
    <row r="2880" spans="1:10" ht="15" customHeight="1" x14ac:dyDescent="0.25">
      <c r="A2880" s="430">
        <v>1196</v>
      </c>
      <c r="B2880" s="26" t="s">
        <v>1287</v>
      </c>
      <c r="C2880" s="74" t="s">
        <v>912</v>
      </c>
      <c r="D2880" s="74" t="s">
        <v>1227</v>
      </c>
      <c r="E2880" s="186" t="s">
        <v>5743</v>
      </c>
      <c r="F2880" s="405">
        <v>0.35</v>
      </c>
      <c r="G2880" s="405">
        <v>0.7</v>
      </c>
      <c r="H2880" s="190" t="s">
        <v>1398</v>
      </c>
      <c r="I2880" s="71" t="s">
        <v>1666</v>
      </c>
      <c r="J2880" s="379"/>
    </row>
    <row r="2881" spans="1:10" ht="15" customHeight="1" x14ac:dyDescent="0.25">
      <c r="A2881" s="375">
        <v>1197</v>
      </c>
      <c r="B2881" s="26" t="s">
        <v>9357</v>
      </c>
      <c r="C2881" s="74" t="s">
        <v>912</v>
      </c>
      <c r="D2881" s="74" t="s">
        <v>1227</v>
      </c>
      <c r="E2881" s="186" t="s">
        <v>5743</v>
      </c>
      <c r="F2881" s="405">
        <v>9.5000000000000001E-2</v>
      </c>
      <c r="G2881" s="405">
        <v>0.19</v>
      </c>
      <c r="H2881" s="190" t="s">
        <v>1398</v>
      </c>
      <c r="I2881" s="71" t="s">
        <v>1666</v>
      </c>
      <c r="J2881" s="379"/>
    </row>
    <row r="2882" spans="1:10" ht="15" customHeight="1" x14ac:dyDescent="0.25">
      <c r="A2882" s="430">
        <v>1198</v>
      </c>
      <c r="B2882" s="26" t="s">
        <v>1288</v>
      </c>
      <c r="C2882" s="74" t="s">
        <v>493</v>
      </c>
      <c r="D2882" s="74" t="s">
        <v>1227</v>
      </c>
      <c r="E2882" s="186" t="s">
        <v>5743</v>
      </c>
      <c r="F2882" s="405">
        <v>0.2</v>
      </c>
      <c r="G2882" s="405">
        <v>0.4</v>
      </c>
      <c r="H2882" s="190" t="s">
        <v>1398</v>
      </c>
      <c r="I2882" s="190" t="s">
        <v>5550</v>
      </c>
      <c r="J2882" s="379"/>
    </row>
    <row r="2883" spans="1:10" ht="15" customHeight="1" x14ac:dyDescent="0.25">
      <c r="A2883" s="430">
        <v>1199</v>
      </c>
      <c r="B2883" s="26" t="s">
        <v>9358</v>
      </c>
      <c r="C2883" s="74" t="s">
        <v>493</v>
      </c>
      <c r="D2883" s="74" t="s">
        <v>1227</v>
      </c>
      <c r="E2883" s="186" t="s">
        <v>6190</v>
      </c>
      <c r="F2883" s="405">
        <v>1.7</v>
      </c>
      <c r="G2883" s="405">
        <v>3.4</v>
      </c>
      <c r="H2883" s="74" t="s">
        <v>45</v>
      </c>
      <c r="I2883" s="74" t="s">
        <v>9308</v>
      </c>
      <c r="J2883" s="379"/>
    </row>
    <row r="2884" spans="1:10" ht="15" customHeight="1" x14ac:dyDescent="0.25">
      <c r="A2884" s="430">
        <v>1200</v>
      </c>
      <c r="B2884" s="26" t="s">
        <v>9359</v>
      </c>
      <c r="C2884" s="74" t="s">
        <v>473</v>
      </c>
      <c r="D2884" s="74" t="s">
        <v>1227</v>
      </c>
      <c r="E2884" s="186" t="s">
        <v>6190</v>
      </c>
      <c r="F2884" s="405">
        <v>1.3</v>
      </c>
      <c r="G2884" s="405">
        <v>4.01</v>
      </c>
      <c r="H2884" s="74" t="s">
        <v>45</v>
      </c>
      <c r="I2884" s="74" t="s">
        <v>9308</v>
      </c>
      <c r="J2884" s="379"/>
    </row>
    <row r="2885" spans="1:10" ht="15" customHeight="1" x14ac:dyDescent="0.25">
      <c r="A2885" s="375">
        <v>1201</v>
      </c>
      <c r="B2885" s="26" t="s">
        <v>9360</v>
      </c>
      <c r="C2885" s="74" t="s">
        <v>493</v>
      </c>
      <c r="D2885" s="74" t="s">
        <v>1227</v>
      </c>
      <c r="E2885" s="186" t="s">
        <v>5743</v>
      </c>
      <c r="F2885" s="405">
        <v>0.19</v>
      </c>
      <c r="G2885" s="405">
        <v>0.38</v>
      </c>
      <c r="H2885" s="190" t="s">
        <v>1398</v>
      </c>
      <c r="I2885" s="71" t="s">
        <v>1666</v>
      </c>
      <c r="J2885" s="379"/>
    </row>
    <row r="2886" spans="1:10" ht="30" customHeight="1" x14ac:dyDescent="0.25">
      <c r="A2886" s="430">
        <v>1202</v>
      </c>
      <c r="B2886" s="26" t="s">
        <v>9361</v>
      </c>
      <c r="C2886" s="74" t="s">
        <v>493</v>
      </c>
      <c r="D2886" s="74" t="s">
        <v>1227</v>
      </c>
      <c r="E2886" s="186" t="s">
        <v>5743</v>
      </c>
      <c r="F2886" s="405">
        <v>0.38</v>
      </c>
      <c r="G2886" s="405">
        <v>0.76</v>
      </c>
      <c r="H2886" s="190" t="s">
        <v>1398</v>
      </c>
      <c r="I2886" s="190" t="s">
        <v>5550</v>
      </c>
      <c r="J2886" s="379"/>
    </row>
    <row r="2887" spans="1:10" ht="15" customHeight="1" x14ac:dyDescent="0.25">
      <c r="A2887" s="430">
        <v>1203</v>
      </c>
      <c r="B2887" s="26" t="s">
        <v>1291</v>
      </c>
      <c r="C2887" s="74" t="s">
        <v>493</v>
      </c>
      <c r="D2887" s="74" t="s">
        <v>1227</v>
      </c>
      <c r="E2887" s="186" t="s">
        <v>5743</v>
      </c>
      <c r="F2887" s="405">
        <v>0.15</v>
      </c>
      <c r="G2887" s="405">
        <v>0.3</v>
      </c>
      <c r="H2887" s="190" t="s">
        <v>1398</v>
      </c>
      <c r="I2887" s="190" t="s">
        <v>5550</v>
      </c>
      <c r="J2887" s="379"/>
    </row>
    <row r="2888" spans="1:10" ht="15" customHeight="1" x14ac:dyDescent="0.25">
      <c r="A2888" s="430">
        <v>1204</v>
      </c>
      <c r="B2888" s="26" t="s">
        <v>9362</v>
      </c>
      <c r="C2888" s="74" t="s">
        <v>493</v>
      </c>
      <c r="D2888" s="74" t="s">
        <v>1227</v>
      </c>
      <c r="E2888" s="186" t="s">
        <v>5743</v>
      </c>
      <c r="F2888" s="405">
        <v>7.0000000000000007E-2</v>
      </c>
      <c r="G2888" s="405">
        <v>0.14000000000000001</v>
      </c>
      <c r="H2888" s="190" t="s">
        <v>1398</v>
      </c>
      <c r="I2888" s="190" t="s">
        <v>5550</v>
      </c>
      <c r="J2888" s="379"/>
    </row>
    <row r="2889" spans="1:10" ht="15" customHeight="1" x14ac:dyDescent="0.25">
      <c r="A2889" s="375">
        <v>1205</v>
      </c>
      <c r="B2889" s="26" t="s">
        <v>1292</v>
      </c>
      <c r="C2889" s="74" t="s">
        <v>473</v>
      </c>
      <c r="D2889" s="74" t="s">
        <v>1227</v>
      </c>
      <c r="E2889" s="186" t="s">
        <v>5743</v>
      </c>
      <c r="F2889" s="405">
        <v>0.7</v>
      </c>
      <c r="G2889" s="405">
        <v>1.4</v>
      </c>
      <c r="H2889" s="190" t="s">
        <v>1398</v>
      </c>
      <c r="I2889" s="71" t="s">
        <v>1666</v>
      </c>
      <c r="J2889" s="379"/>
    </row>
    <row r="2890" spans="1:10" ht="15" customHeight="1" x14ac:dyDescent="0.25">
      <c r="A2890" s="430">
        <v>1206</v>
      </c>
      <c r="B2890" s="26" t="s">
        <v>4683</v>
      </c>
      <c r="C2890" s="74" t="s">
        <v>473</v>
      </c>
      <c r="D2890" s="74" t="s">
        <v>1227</v>
      </c>
      <c r="E2890" s="186" t="s">
        <v>5743</v>
      </c>
      <c r="F2890" s="405">
        <v>0.64</v>
      </c>
      <c r="G2890" s="405">
        <v>1.28</v>
      </c>
      <c r="H2890" s="190" t="s">
        <v>1398</v>
      </c>
      <c r="I2890" s="71" t="s">
        <v>1666</v>
      </c>
      <c r="J2890" s="379"/>
    </row>
    <row r="2891" spans="1:10" ht="15" customHeight="1" x14ac:dyDescent="0.25">
      <c r="A2891" s="430">
        <v>1207</v>
      </c>
      <c r="B2891" s="26" t="s">
        <v>1293</v>
      </c>
      <c r="C2891" s="74" t="s">
        <v>912</v>
      </c>
      <c r="D2891" s="74" t="s">
        <v>1227</v>
      </c>
      <c r="E2891" s="186" t="s">
        <v>5743</v>
      </c>
      <c r="F2891" s="405">
        <v>0.45</v>
      </c>
      <c r="G2891" s="405">
        <v>0.9</v>
      </c>
      <c r="H2891" s="190" t="s">
        <v>1398</v>
      </c>
      <c r="I2891" s="71" t="s">
        <v>1666</v>
      </c>
      <c r="J2891" s="379"/>
    </row>
    <row r="2892" spans="1:10" ht="15" customHeight="1" x14ac:dyDescent="0.25">
      <c r="A2892" s="430">
        <v>1208</v>
      </c>
      <c r="B2892" s="26" t="s">
        <v>9363</v>
      </c>
      <c r="C2892" s="74" t="s">
        <v>493</v>
      </c>
      <c r="D2892" s="74" t="s">
        <v>1295</v>
      </c>
      <c r="E2892" s="186" t="s">
        <v>6190</v>
      </c>
      <c r="F2892" s="405">
        <v>1.6</v>
      </c>
      <c r="G2892" s="405">
        <v>3.2</v>
      </c>
      <c r="H2892" s="74" t="s">
        <v>29</v>
      </c>
      <c r="I2892" s="74" t="s">
        <v>9352</v>
      </c>
      <c r="J2892" s="379"/>
    </row>
    <row r="2893" spans="1:10" ht="15" customHeight="1" x14ac:dyDescent="0.25">
      <c r="A2893" s="375">
        <v>1209</v>
      </c>
      <c r="B2893" s="26" t="s">
        <v>9364</v>
      </c>
      <c r="C2893" s="74" t="s">
        <v>493</v>
      </c>
      <c r="D2893" s="74" t="s">
        <v>1295</v>
      </c>
      <c r="E2893" s="186" t="s">
        <v>5743</v>
      </c>
      <c r="F2893" s="405">
        <v>0.27</v>
      </c>
      <c r="G2893" s="405">
        <v>0.54</v>
      </c>
      <c r="H2893" s="190" t="s">
        <v>1398</v>
      </c>
      <c r="I2893" s="405" t="s">
        <v>1512</v>
      </c>
      <c r="J2893" s="379"/>
    </row>
    <row r="2894" spans="1:10" ht="15" customHeight="1" x14ac:dyDescent="0.25">
      <c r="A2894" s="430">
        <v>1210</v>
      </c>
      <c r="B2894" s="26" t="s">
        <v>9365</v>
      </c>
      <c r="C2894" s="74" t="s">
        <v>486</v>
      </c>
      <c r="D2894" s="74" t="s">
        <v>1295</v>
      </c>
      <c r="E2894" s="186" t="s">
        <v>5743</v>
      </c>
      <c r="F2894" s="405">
        <v>0.2</v>
      </c>
      <c r="G2894" s="405">
        <v>0.4</v>
      </c>
      <c r="H2894" s="331" t="s">
        <v>45</v>
      </c>
      <c r="I2894" s="74" t="s">
        <v>2885</v>
      </c>
      <c r="J2894" s="379"/>
    </row>
    <row r="2895" spans="1:10" ht="15" customHeight="1" x14ac:dyDescent="0.25">
      <c r="A2895" s="430">
        <v>1211</v>
      </c>
      <c r="B2895" s="26" t="s">
        <v>9366</v>
      </c>
      <c r="C2895" s="74" t="s">
        <v>493</v>
      </c>
      <c r="D2895" s="74" t="s">
        <v>1295</v>
      </c>
      <c r="E2895" s="186" t="s">
        <v>5743</v>
      </c>
      <c r="F2895" s="405">
        <v>0.25</v>
      </c>
      <c r="G2895" s="405">
        <v>0.5</v>
      </c>
      <c r="H2895" s="190" t="s">
        <v>1398</v>
      </c>
      <c r="I2895" s="405" t="s">
        <v>1512</v>
      </c>
      <c r="J2895" s="379"/>
    </row>
    <row r="2896" spans="1:10" ht="15" customHeight="1" x14ac:dyDescent="0.25">
      <c r="A2896" s="430">
        <v>1212</v>
      </c>
      <c r="B2896" s="26" t="s">
        <v>9367</v>
      </c>
      <c r="C2896" s="74" t="s">
        <v>493</v>
      </c>
      <c r="D2896" s="74" t="s">
        <v>1295</v>
      </c>
      <c r="E2896" s="186" t="s">
        <v>5743</v>
      </c>
      <c r="F2896" s="405">
        <v>0.35</v>
      </c>
      <c r="G2896" s="405">
        <v>0.7</v>
      </c>
      <c r="H2896" s="190" t="s">
        <v>1398</v>
      </c>
      <c r="I2896" s="405" t="s">
        <v>1512</v>
      </c>
      <c r="J2896" s="379"/>
    </row>
    <row r="2897" spans="1:10" ht="15" customHeight="1" x14ac:dyDescent="0.25">
      <c r="A2897" s="375">
        <v>1213</v>
      </c>
      <c r="B2897" s="26" t="s">
        <v>9368</v>
      </c>
      <c r="C2897" s="74" t="s">
        <v>493</v>
      </c>
      <c r="D2897" s="74" t="s">
        <v>1295</v>
      </c>
      <c r="E2897" s="186" t="s">
        <v>5743</v>
      </c>
      <c r="F2897" s="405">
        <v>0.5</v>
      </c>
      <c r="G2897" s="405">
        <v>1</v>
      </c>
      <c r="H2897" s="190" t="s">
        <v>1398</v>
      </c>
      <c r="I2897" s="405" t="s">
        <v>1512</v>
      </c>
      <c r="J2897" s="379"/>
    </row>
    <row r="2898" spans="1:10" ht="15" customHeight="1" x14ac:dyDescent="0.25">
      <c r="A2898" s="430">
        <v>1214</v>
      </c>
      <c r="B2898" s="26" t="s">
        <v>9369</v>
      </c>
      <c r="C2898" s="74" t="s">
        <v>493</v>
      </c>
      <c r="D2898" s="74" t="s">
        <v>1295</v>
      </c>
      <c r="E2898" s="186" t="s">
        <v>6190</v>
      </c>
      <c r="F2898" s="405">
        <v>0.4</v>
      </c>
      <c r="G2898" s="405">
        <v>0.8</v>
      </c>
      <c r="H2898" s="190" t="s">
        <v>1398</v>
      </c>
      <c r="I2898" s="138" t="s">
        <v>5550</v>
      </c>
      <c r="J2898" s="379"/>
    </row>
    <row r="2899" spans="1:10" ht="15" customHeight="1" x14ac:dyDescent="0.25">
      <c r="A2899" s="430">
        <v>1215</v>
      </c>
      <c r="B2899" s="26" t="s">
        <v>3420</v>
      </c>
      <c r="C2899" s="74" t="s">
        <v>486</v>
      </c>
      <c r="D2899" s="74" t="s">
        <v>1295</v>
      </c>
      <c r="E2899" s="186" t="s">
        <v>5743</v>
      </c>
      <c r="F2899" s="405">
        <v>0.06</v>
      </c>
      <c r="G2899" s="405">
        <v>0.12</v>
      </c>
      <c r="H2899" s="190" t="s">
        <v>1398</v>
      </c>
      <c r="I2899" s="405" t="s">
        <v>1512</v>
      </c>
      <c r="J2899" s="379"/>
    </row>
    <row r="2900" spans="1:10" ht="15" customHeight="1" x14ac:dyDescent="0.25">
      <c r="A2900" s="430">
        <v>1216</v>
      </c>
      <c r="B2900" s="26" t="s">
        <v>9370</v>
      </c>
      <c r="C2900" s="74" t="s">
        <v>493</v>
      </c>
      <c r="D2900" s="74" t="s">
        <v>1295</v>
      </c>
      <c r="E2900" s="186" t="s">
        <v>5743</v>
      </c>
      <c r="F2900" s="405">
        <v>0.1</v>
      </c>
      <c r="G2900" s="405">
        <v>0.2</v>
      </c>
      <c r="H2900" s="190" t="s">
        <v>1398</v>
      </c>
      <c r="I2900" s="405" t="s">
        <v>1512</v>
      </c>
      <c r="J2900" s="379"/>
    </row>
    <row r="2901" spans="1:10" ht="15" customHeight="1" x14ac:dyDescent="0.25">
      <c r="A2901" s="375">
        <v>1217</v>
      </c>
      <c r="B2901" s="26" t="s">
        <v>9371</v>
      </c>
      <c r="C2901" s="74" t="s">
        <v>493</v>
      </c>
      <c r="D2901" s="74" t="s">
        <v>1295</v>
      </c>
      <c r="E2901" s="186" t="s">
        <v>6190</v>
      </c>
      <c r="F2901" s="405">
        <v>0.85</v>
      </c>
      <c r="G2901" s="405">
        <v>1.7</v>
      </c>
      <c r="H2901" s="74" t="s">
        <v>45</v>
      </c>
      <c r="I2901" s="74" t="s">
        <v>9308</v>
      </c>
      <c r="J2901" s="379"/>
    </row>
    <row r="2902" spans="1:10" ht="15" customHeight="1" x14ac:dyDescent="0.25">
      <c r="A2902" s="430">
        <v>1218</v>
      </c>
      <c r="B2902" s="26" t="s">
        <v>9372</v>
      </c>
      <c r="C2902" s="74" t="s">
        <v>486</v>
      </c>
      <c r="D2902" s="74" t="s">
        <v>1295</v>
      </c>
      <c r="E2902" s="186" t="s">
        <v>5743</v>
      </c>
      <c r="F2902" s="405">
        <v>0.06</v>
      </c>
      <c r="G2902" s="405">
        <v>0.12</v>
      </c>
      <c r="H2902" s="190" t="s">
        <v>1398</v>
      </c>
      <c r="I2902" s="405" t="s">
        <v>1512</v>
      </c>
      <c r="J2902" s="379"/>
    </row>
    <row r="2903" spans="1:10" ht="15" customHeight="1" x14ac:dyDescent="0.25">
      <c r="A2903" s="430">
        <v>1219</v>
      </c>
      <c r="B2903" s="26" t="s">
        <v>9373</v>
      </c>
      <c r="C2903" s="74" t="s">
        <v>486</v>
      </c>
      <c r="D2903" s="74" t="s">
        <v>1295</v>
      </c>
      <c r="E2903" s="186" t="s">
        <v>5743</v>
      </c>
      <c r="F2903" s="405">
        <v>0.17</v>
      </c>
      <c r="G2903" s="405">
        <v>0.34</v>
      </c>
      <c r="H2903" s="190" t="s">
        <v>1398</v>
      </c>
      <c r="I2903" s="405" t="s">
        <v>1512</v>
      </c>
      <c r="J2903" s="379"/>
    </row>
    <row r="2904" spans="1:10" ht="15" customHeight="1" x14ac:dyDescent="0.25">
      <c r="A2904" s="430">
        <v>1220</v>
      </c>
      <c r="B2904" s="26" t="s">
        <v>9374</v>
      </c>
      <c r="C2904" s="74" t="s">
        <v>486</v>
      </c>
      <c r="D2904" s="74" t="s">
        <v>1295</v>
      </c>
      <c r="E2904" s="186" t="s">
        <v>5743</v>
      </c>
      <c r="F2904" s="405">
        <v>0.4</v>
      </c>
      <c r="G2904" s="405">
        <v>0.8</v>
      </c>
      <c r="H2904" s="331" t="s">
        <v>45</v>
      </c>
      <c r="I2904" s="74" t="s">
        <v>2885</v>
      </c>
      <c r="J2904" s="379"/>
    </row>
    <row r="2905" spans="1:10" ht="15" customHeight="1" x14ac:dyDescent="0.25">
      <c r="A2905" s="375">
        <v>1221</v>
      </c>
      <c r="B2905" s="26" t="s">
        <v>1305</v>
      </c>
      <c r="C2905" s="74" t="s">
        <v>486</v>
      </c>
      <c r="D2905" s="74" t="s">
        <v>1295</v>
      </c>
      <c r="E2905" s="186" t="s">
        <v>5743</v>
      </c>
      <c r="F2905" s="405">
        <v>1.3</v>
      </c>
      <c r="G2905" s="405">
        <v>2.6</v>
      </c>
      <c r="H2905" s="190" t="s">
        <v>1398</v>
      </c>
      <c r="I2905" s="405" t="s">
        <v>1512</v>
      </c>
      <c r="J2905" s="379"/>
    </row>
    <row r="2906" spans="1:10" ht="15" customHeight="1" x14ac:dyDescent="0.25">
      <c r="A2906" s="430">
        <v>1222</v>
      </c>
      <c r="B2906" s="26" t="s">
        <v>9375</v>
      </c>
      <c r="C2906" s="74" t="s">
        <v>486</v>
      </c>
      <c r="D2906" s="74" t="s">
        <v>1295</v>
      </c>
      <c r="E2906" s="186" t="s">
        <v>5743</v>
      </c>
      <c r="F2906" s="405">
        <v>7.0000000000000007E-2</v>
      </c>
      <c r="G2906" s="405">
        <v>0.14000000000000001</v>
      </c>
      <c r="H2906" s="190" t="s">
        <v>1398</v>
      </c>
      <c r="I2906" s="405" t="s">
        <v>1512</v>
      </c>
      <c r="J2906" s="379"/>
    </row>
    <row r="2907" spans="1:10" ht="15" customHeight="1" x14ac:dyDescent="0.25">
      <c r="A2907" s="430">
        <v>1223</v>
      </c>
      <c r="B2907" s="26" t="s">
        <v>9376</v>
      </c>
      <c r="C2907" s="74" t="s">
        <v>486</v>
      </c>
      <c r="D2907" s="74" t="s">
        <v>1295</v>
      </c>
      <c r="E2907" s="186" t="s">
        <v>5743</v>
      </c>
      <c r="F2907" s="405">
        <v>0.2</v>
      </c>
      <c r="G2907" s="405">
        <v>0.4</v>
      </c>
      <c r="H2907" s="331" t="s">
        <v>45</v>
      </c>
      <c r="I2907" s="74" t="s">
        <v>2885</v>
      </c>
      <c r="J2907" s="379"/>
    </row>
    <row r="2908" spans="1:10" ht="15" customHeight="1" x14ac:dyDescent="0.25">
      <c r="A2908" s="430">
        <v>1224</v>
      </c>
      <c r="B2908" s="26" t="s">
        <v>1306</v>
      </c>
      <c r="C2908" s="74" t="s">
        <v>486</v>
      </c>
      <c r="D2908" s="74" t="s">
        <v>1295</v>
      </c>
      <c r="E2908" s="186" t="s">
        <v>5743</v>
      </c>
      <c r="F2908" s="405">
        <v>0.24</v>
      </c>
      <c r="G2908" s="405">
        <v>0.48</v>
      </c>
      <c r="H2908" s="331" t="s">
        <v>45</v>
      </c>
      <c r="I2908" s="74" t="s">
        <v>2885</v>
      </c>
      <c r="J2908" s="379"/>
    </row>
    <row r="2909" spans="1:10" ht="15" customHeight="1" x14ac:dyDescent="0.25">
      <c r="A2909" s="375">
        <v>1225</v>
      </c>
      <c r="B2909" s="26" t="s">
        <v>9377</v>
      </c>
      <c r="C2909" s="74" t="s">
        <v>486</v>
      </c>
      <c r="D2909" s="74" t="s">
        <v>1295</v>
      </c>
      <c r="E2909" s="186" t="s">
        <v>5743</v>
      </c>
      <c r="F2909" s="405">
        <v>0.02</v>
      </c>
      <c r="G2909" s="405">
        <v>0.04</v>
      </c>
      <c r="H2909" s="190" t="s">
        <v>1398</v>
      </c>
      <c r="I2909" s="405" t="s">
        <v>1512</v>
      </c>
      <c r="J2909" s="379"/>
    </row>
    <row r="2910" spans="1:10" ht="30" x14ac:dyDescent="0.25">
      <c r="A2910" s="430">
        <v>1226</v>
      </c>
      <c r="B2910" s="26" t="s">
        <v>9378</v>
      </c>
      <c r="C2910" s="74" t="s">
        <v>486</v>
      </c>
      <c r="D2910" s="74" t="s">
        <v>1295</v>
      </c>
      <c r="E2910" s="186" t="s">
        <v>6190</v>
      </c>
      <c r="F2910" s="405">
        <v>2</v>
      </c>
      <c r="G2910" s="405">
        <v>4</v>
      </c>
      <c r="H2910" s="74" t="s">
        <v>29</v>
      </c>
      <c r="I2910" s="74" t="s">
        <v>9352</v>
      </c>
      <c r="J2910" s="379"/>
    </row>
    <row r="2911" spans="1:10" ht="15" customHeight="1" x14ac:dyDescent="0.25">
      <c r="A2911" s="430">
        <v>1227</v>
      </c>
      <c r="B2911" s="26" t="s">
        <v>9379</v>
      </c>
      <c r="C2911" s="74" t="s">
        <v>493</v>
      </c>
      <c r="D2911" s="74" t="s">
        <v>1295</v>
      </c>
      <c r="E2911" s="186" t="s">
        <v>5743</v>
      </c>
      <c r="F2911" s="405">
        <v>0.27</v>
      </c>
      <c r="G2911" s="405">
        <v>0.54</v>
      </c>
      <c r="H2911" s="190" t="s">
        <v>1398</v>
      </c>
      <c r="I2911" s="405" t="s">
        <v>1512</v>
      </c>
      <c r="J2911" s="379"/>
    </row>
    <row r="2912" spans="1:10" ht="15" customHeight="1" x14ac:dyDescent="0.25">
      <c r="A2912" s="430">
        <v>1228</v>
      </c>
      <c r="B2912" s="26" t="s">
        <v>9380</v>
      </c>
      <c r="C2912" s="74" t="s">
        <v>493</v>
      </c>
      <c r="D2912" s="74" t="s">
        <v>1295</v>
      </c>
      <c r="E2912" s="186" t="s">
        <v>5743</v>
      </c>
      <c r="F2912" s="405">
        <v>0.24</v>
      </c>
      <c r="G2912" s="405">
        <v>0.48</v>
      </c>
      <c r="H2912" s="190" t="s">
        <v>1398</v>
      </c>
      <c r="I2912" s="405" t="s">
        <v>1512</v>
      </c>
      <c r="J2912" s="379"/>
    </row>
    <row r="2913" spans="1:10" ht="15" customHeight="1" x14ac:dyDescent="0.25">
      <c r="A2913" s="375">
        <v>1229</v>
      </c>
      <c r="B2913" s="26" t="s">
        <v>9381</v>
      </c>
      <c r="C2913" s="74" t="s">
        <v>486</v>
      </c>
      <c r="D2913" s="74" t="s">
        <v>1295</v>
      </c>
      <c r="E2913" s="186" t="s">
        <v>5743</v>
      </c>
      <c r="F2913" s="405">
        <v>0.1</v>
      </c>
      <c r="G2913" s="405">
        <v>0.2</v>
      </c>
      <c r="H2913" s="190" t="s">
        <v>1398</v>
      </c>
      <c r="I2913" s="405" t="s">
        <v>1512</v>
      </c>
      <c r="J2913" s="379"/>
    </row>
    <row r="2914" spans="1:10" ht="15" customHeight="1" x14ac:dyDescent="0.25">
      <c r="A2914" s="430">
        <v>1230</v>
      </c>
      <c r="B2914" s="26" t="s">
        <v>9382</v>
      </c>
      <c r="C2914" s="74" t="s">
        <v>493</v>
      </c>
      <c r="D2914" s="74" t="s">
        <v>1295</v>
      </c>
      <c r="E2914" s="186" t="s">
        <v>5743</v>
      </c>
      <c r="F2914" s="405">
        <v>0.15</v>
      </c>
      <c r="G2914" s="405">
        <v>0.3</v>
      </c>
      <c r="H2914" s="190" t="s">
        <v>1398</v>
      </c>
      <c r="I2914" s="405" t="s">
        <v>1512</v>
      </c>
      <c r="J2914" s="379"/>
    </row>
    <row r="2915" spans="1:10" ht="15" customHeight="1" x14ac:dyDescent="0.25">
      <c r="A2915" s="430">
        <v>1231</v>
      </c>
      <c r="B2915" s="26" t="s">
        <v>9383</v>
      </c>
      <c r="C2915" s="74" t="s">
        <v>493</v>
      </c>
      <c r="D2915" s="74" t="s">
        <v>1295</v>
      </c>
      <c r="E2915" s="186" t="s">
        <v>5743</v>
      </c>
      <c r="F2915" s="405">
        <v>0.3</v>
      </c>
      <c r="G2915" s="405">
        <v>0.6</v>
      </c>
      <c r="H2915" s="331" t="s">
        <v>45</v>
      </c>
      <c r="I2915" s="74" t="s">
        <v>2885</v>
      </c>
      <c r="J2915" s="379"/>
    </row>
    <row r="2916" spans="1:10" ht="15" customHeight="1" x14ac:dyDescent="0.25">
      <c r="A2916" s="430">
        <v>1232</v>
      </c>
      <c r="B2916" s="26" t="s">
        <v>9384</v>
      </c>
      <c r="C2916" s="74" t="s">
        <v>486</v>
      </c>
      <c r="D2916" s="74" t="s">
        <v>1295</v>
      </c>
      <c r="E2916" s="186" t="s">
        <v>5743</v>
      </c>
      <c r="F2916" s="405">
        <v>7.0000000000000007E-2</v>
      </c>
      <c r="G2916" s="405">
        <v>0.14000000000000001</v>
      </c>
      <c r="H2916" s="190" t="s">
        <v>1398</v>
      </c>
      <c r="I2916" s="405" t="s">
        <v>1512</v>
      </c>
      <c r="J2916" s="379"/>
    </row>
    <row r="2917" spans="1:10" ht="15" customHeight="1" x14ac:dyDescent="0.25">
      <c r="A2917" s="375">
        <v>1233</v>
      </c>
      <c r="B2917" s="26" t="s">
        <v>9385</v>
      </c>
      <c r="C2917" s="74" t="s">
        <v>493</v>
      </c>
      <c r="D2917" s="74" t="s">
        <v>1295</v>
      </c>
      <c r="E2917" s="186" t="s">
        <v>5743</v>
      </c>
      <c r="F2917" s="405">
        <v>0.08</v>
      </c>
      <c r="G2917" s="405">
        <v>0.16</v>
      </c>
      <c r="H2917" s="331" t="s">
        <v>45</v>
      </c>
      <c r="I2917" s="74" t="s">
        <v>2885</v>
      </c>
      <c r="J2917" s="379"/>
    </row>
    <row r="2918" spans="1:10" ht="15" customHeight="1" x14ac:dyDescent="0.25">
      <c r="A2918" s="430">
        <v>1234</v>
      </c>
      <c r="B2918" s="26" t="s">
        <v>9386</v>
      </c>
      <c r="C2918" s="74" t="s">
        <v>486</v>
      </c>
      <c r="D2918" s="74" t="s">
        <v>1295</v>
      </c>
      <c r="E2918" s="186" t="s">
        <v>5743</v>
      </c>
      <c r="F2918" s="405">
        <v>0.2</v>
      </c>
      <c r="G2918" s="405">
        <v>0.4</v>
      </c>
      <c r="H2918" s="331" t="s">
        <v>45</v>
      </c>
      <c r="I2918" s="74" t="s">
        <v>2885</v>
      </c>
      <c r="J2918" s="379"/>
    </row>
    <row r="2919" spans="1:10" ht="30" customHeight="1" x14ac:dyDescent="0.25">
      <c r="A2919" s="430">
        <v>1235</v>
      </c>
      <c r="B2919" s="26" t="s">
        <v>9387</v>
      </c>
      <c r="C2919" s="74" t="s">
        <v>493</v>
      </c>
      <c r="D2919" s="74" t="s">
        <v>1295</v>
      </c>
      <c r="E2919" s="186" t="s">
        <v>5743</v>
      </c>
      <c r="F2919" s="405">
        <v>0.21</v>
      </c>
      <c r="G2919" s="405">
        <v>0.42</v>
      </c>
      <c r="H2919" s="190" t="s">
        <v>1398</v>
      </c>
      <c r="I2919" s="405" t="s">
        <v>1512</v>
      </c>
      <c r="J2919" s="379"/>
    </row>
    <row r="2920" spans="1:10" ht="15" customHeight="1" x14ac:dyDescent="0.25">
      <c r="A2920" s="430">
        <v>1236</v>
      </c>
      <c r="B2920" s="26" t="s">
        <v>9388</v>
      </c>
      <c r="C2920" s="74" t="s">
        <v>486</v>
      </c>
      <c r="D2920" s="74" t="s">
        <v>1295</v>
      </c>
      <c r="E2920" s="186" t="s">
        <v>5743</v>
      </c>
      <c r="F2920" s="405">
        <v>0.38</v>
      </c>
      <c r="G2920" s="405">
        <v>0.76</v>
      </c>
      <c r="H2920" s="190" t="s">
        <v>1398</v>
      </c>
      <c r="I2920" s="405" t="s">
        <v>1512</v>
      </c>
      <c r="J2920" s="379"/>
    </row>
    <row r="2921" spans="1:10" ht="15" customHeight="1" x14ac:dyDescent="0.25">
      <c r="A2921" s="375">
        <v>1237</v>
      </c>
      <c r="B2921" s="26" t="s">
        <v>9389</v>
      </c>
      <c r="C2921" s="74" t="s">
        <v>486</v>
      </c>
      <c r="D2921" s="74" t="s">
        <v>1295</v>
      </c>
      <c r="E2921" s="186" t="s">
        <v>5743</v>
      </c>
      <c r="F2921" s="405">
        <v>0.47</v>
      </c>
      <c r="G2921" s="405">
        <v>0.94</v>
      </c>
      <c r="H2921" s="331" t="s">
        <v>45</v>
      </c>
      <c r="I2921" s="74" t="s">
        <v>2885</v>
      </c>
      <c r="J2921" s="379"/>
    </row>
    <row r="2922" spans="1:10" ht="15" customHeight="1" x14ac:dyDescent="0.25">
      <c r="A2922" s="430">
        <v>1238</v>
      </c>
      <c r="B2922" s="26" t="s">
        <v>9390</v>
      </c>
      <c r="C2922" s="74" t="s">
        <v>493</v>
      </c>
      <c r="D2922" s="74" t="s">
        <v>1295</v>
      </c>
      <c r="E2922" s="186" t="s">
        <v>6190</v>
      </c>
      <c r="F2922" s="405">
        <v>1.4</v>
      </c>
      <c r="G2922" s="405">
        <v>2.8</v>
      </c>
      <c r="H2922" s="74" t="s">
        <v>45</v>
      </c>
      <c r="I2922" s="74" t="s">
        <v>9308</v>
      </c>
      <c r="J2922" s="379"/>
    </row>
    <row r="2923" spans="1:10" ht="15" customHeight="1" x14ac:dyDescent="0.25">
      <c r="A2923" s="430">
        <v>1239</v>
      </c>
      <c r="B2923" s="26" t="s">
        <v>9391</v>
      </c>
      <c r="C2923" s="74" t="s">
        <v>486</v>
      </c>
      <c r="D2923" s="74" t="s">
        <v>1295</v>
      </c>
      <c r="E2923" s="186" t="s">
        <v>5743</v>
      </c>
      <c r="F2923" s="405">
        <v>0.2</v>
      </c>
      <c r="G2923" s="405">
        <v>0.4</v>
      </c>
      <c r="H2923" s="331" t="s">
        <v>45</v>
      </c>
      <c r="I2923" s="74" t="s">
        <v>2885</v>
      </c>
      <c r="J2923" s="379"/>
    </row>
    <row r="2924" spans="1:10" ht="30" customHeight="1" x14ac:dyDescent="0.25">
      <c r="A2924" s="430">
        <v>1240</v>
      </c>
      <c r="B2924" s="26" t="s">
        <v>9392</v>
      </c>
      <c r="C2924" s="74" t="s">
        <v>493</v>
      </c>
      <c r="D2924" s="74" t="s">
        <v>1295</v>
      </c>
      <c r="E2924" s="186" t="s">
        <v>5743</v>
      </c>
      <c r="F2924" s="405">
        <v>0.4</v>
      </c>
      <c r="G2924" s="405">
        <v>0.8</v>
      </c>
      <c r="H2924" s="331" t="s">
        <v>45</v>
      </c>
      <c r="I2924" s="74" t="s">
        <v>2885</v>
      </c>
      <c r="J2924" s="379"/>
    </row>
    <row r="2925" spans="1:10" ht="30" customHeight="1" x14ac:dyDescent="0.25">
      <c r="A2925" s="375">
        <v>1241</v>
      </c>
      <c r="B2925" s="26" t="s">
        <v>9393</v>
      </c>
      <c r="C2925" s="74" t="s">
        <v>486</v>
      </c>
      <c r="D2925" s="74" t="s">
        <v>1295</v>
      </c>
      <c r="E2925" s="186" t="s">
        <v>6190</v>
      </c>
      <c r="F2925" s="405">
        <v>0.88</v>
      </c>
      <c r="G2925" s="405">
        <v>1.76</v>
      </c>
      <c r="H2925" s="74" t="s">
        <v>45</v>
      </c>
      <c r="I2925" s="74" t="s">
        <v>145</v>
      </c>
      <c r="J2925" s="379"/>
    </row>
    <row r="2926" spans="1:10" ht="30" customHeight="1" x14ac:dyDescent="0.25">
      <c r="A2926" s="430">
        <v>1242</v>
      </c>
      <c r="B2926" s="26" t="s">
        <v>9394</v>
      </c>
      <c r="C2926" s="74" t="s">
        <v>486</v>
      </c>
      <c r="D2926" s="74" t="s">
        <v>1295</v>
      </c>
      <c r="E2926" s="186" t="s">
        <v>6190</v>
      </c>
      <c r="F2926" s="405">
        <v>0.19</v>
      </c>
      <c r="G2926" s="405">
        <v>0.38</v>
      </c>
      <c r="H2926" s="74" t="s">
        <v>45</v>
      </c>
      <c r="I2926" s="74" t="s">
        <v>145</v>
      </c>
      <c r="J2926" s="379"/>
    </row>
    <row r="2927" spans="1:10" ht="15" customHeight="1" x14ac:dyDescent="0.25">
      <c r="A2927" s="430">
        <v>1243</v>
      </c>
      <c r="B2927" s="26" t="s">
        <v>9395</v>
      </c>
      <c r="C2927" s="74" t="s">
        <v>623</v>
      </c>
      <c r="D2927" s="74" t="s">
        <v>1295</v>
      </c>
      <c r="E2927" s="186" t="s">
        <v>6190</v>
      </c>
      <c r="F2927" s="405">
        <v>0.6</v>
      </c>
      <c r="G2927" s="405">
        <v>2.4</v>
      </c>
      <c r="H2927" s="74" t="s">
        <v>29</v>
      </c>
      <c r="I2927" s="74" t="s">
        <v>9352</v>
      </c>
      <c r="J2927" s="379"/>
    </row>
    <row r="2928" spans="1:10" ht="30" customHeight="1" x14ac:dyDescent="0.25">
      <c r="A2928" s="430">
        <v>1244</v>
      </c>
      <c r="B2928" s="26" t="s">
        <v>9396</v>
      </c>
      <c r="C2928" s="74" t="s">
        <v>486</v>
      </c>
      <c r="D2928" s="74" t="s">
        <v>1295</v>
      </c>
      <c r="E2928" s="186" t="s">
        <v>5743</v>
      </c>
      <c r="F2928" s="405">
        <v>0.52</v>
      </c>
      <c r="G2928" s="405">
        <v>1.04</v>
      </c>
      <c r="H2928" s="331" t="s">
        <v>45</v>
      </c>
      <c r="I2928" s="74" t="s">
        <v>2885</v>
      </c>
      <c r="J2928" s="379"/>
    </row>
    <row r="2929" spans="1:10" ht="15" customHeight="1" x14ac:dyDescent="0.25">
      <c r="A2929" s="375">
        <v>1245</v>
      </c>
      <c r="B2929" s="26" t="s">
        <v>9397</v>
      </c>
      <c r="C2929" s="74" t="s">
        <v>486</v>
      </c>
      <c r="D2929" s="74" t="s">
        <v>1295</v>
      </c>
      <c r="E2929" s="186" t="s">
        <v>5743</v>
      </c>
      <c r="F2929" s="405">
        <v>0.84</v>
      </c>
      <c r="G2929" s="405">
        <v>1.68</v>
      </c>
      <c r="H2929" s="74" t="s">
        <v>45</v>
      </c>
      <c r="I2929" s="74" t="s">
        <v>145</v>
      </c>
      <c r="J2929" s="379"/>
    </row>
    <row r="2930" spans="1:10" ht="15" customHeight="1" x14ac:dyDescent="0.25">
      <c r="A2930" s="430">
        <v>1246</v>
      </c>
      <c r="B2930" s="26" t="s">
        <v>9398</v>
      </c>
      <c r="C2930" s="74" t="s">
        <v>470</v>
      </c>
      <c r="D2930" s="74" t="s">
        <v>1295</v>
      </c>
      <c r="E2930" s="186" t="s">
        <v>5743</v>
      </c>
      <c r="F2930" s="405">
        <v>2.3199999999999998</v>
      </c>
      <c r="G2930" s="405">
        <v>4.6399999999999997</v>
      </c>
      <c r="H2930" s="331" t="s">
        <v>45</v>
      </c>
      <c r="I2930" s="74" t="s">
        <v>2885</v>
      </c>
      <c r="J2930" s="379"/>
    </row>
    <row r="2931" spans="1:10" ht="15" customHeight="1" x14ac:dyDescent="0.25">
      <c r="A2931" s="430">
        <v>1247</v>
      </c>
      <c r="B2931" s="26" t="s">
        <v>9399</v>
      </c>
      <c r="C2931" s="74" t="s">
        <v>486</v>
      </c>
      <c r="D2931" s="74" t="s">
        <v>1295</v>
      </c>
      <c r="E2931" s="186" t="s">
        <v>5743</v>
      </c>
      <c r="F2931" s="405">
        <v>0.12</v>
      </c>
      <c r="G2931" s="405">
        <v>0.24</v>
      </c>
      <c r="H2931" s="190" t="s">
        <v>1398</v>
      </c>
      <c r="I2931" s="405" t="s">
        <v>1512</v>
      </c>
      <c r="J2931" s="379"/>
    </row>
    <row r="2932" spans="1:10" ht="15" customHeight="1" x14ac:dyDescent="0.25">
      <c r="A2932" s="430">
        <v>1248</v>
      </c>
      <c r="B2932" s="26" t="s">
        <v>9400</v>
      </c>
      <c r="C2932" s="74" t="s">
        <v>486</v>
      </c>
      <c r="D2932" s="74" t="s">
        <v>1295</v>
      </c>
      <c r="E2932" s="186" t="s">
        <v>5743</v>
      </c>
      <c r="F2932" s="405">
        <v>7.0000000000000007E-2</v>
      </c>
      <c r="G2932" s="405">
        <v>0.14000000000000001</v>
      </c>
      <c r="H2932" s="190" t="s">
        <v>1398</v>
      </c>
      <c r="I2932" s="405" t="s">
        <v>1512</v>
      </c>
      <c r="J2932" s="379"/>
    </row>
    <row r="2933" spans="1:10" ht="15" customHeight="1" x14ac:dyDescent="0.25">
      <c r="A2933" s="375">
        <v>1249</v>
      </c>
      <c r="B2933" s="26" t="s">
        <v>9401</v>
      </c>
      <c r="C2933" s="74" t="s">
        <v>623</v>
      </c>
      <c r="D2933" s="74" t="s">
        <v>1295</v>
      </c>
      <c r="E2933" s="186" t="s">
        <v>6190</v>
      </c>
      <c r="F2933" s="405">
        <v>1.1000000000000001</v>
      </c>
      <c r="G2933" s="405">
        <v>4.4000000000000004</v>
      </c>
      <c r="H2933" s="74" t="s">
        <v>29</v>
      </c>
      <c r="I2933" s="74" t="s">
        <v>9352</v>
      </c>
      <c r="J2933" s="379"/>
    </row>
    <row r="2934" spans="1:10" ht="15" customHeight="1" x14ac:dyDescent="0.25">
      <c r="A2934" s="430">
        <v>1250</v>
      </c>
      <c r="B2934" s="26" t="s">
        <v>1324</v>
      </c>
      <c r="C2934" s="74" t="s">
        <v>493</v>
      </c>
      <c r="D2934" s="74" t="s">
        <v>1295</v>
      </c>
      <c r="E2934" s="186" t="s">
        <v>5743</v>
      </c>
      <c r="F2934" s="405">
        <v>0.2</v>
      </c>
      <c r="G2934" s="405">
        <v>0.4</v>
      </c>
      <c r="H2934" s="190" t="s">
        <v>1398</v>
      </c>
      <c r="I2934" s="405" t="s">
        <v>1512</v>
      </c>
      <c r="J2934" s="379"/>
    </row>
    <row r="2935" spans="1:10" ht="15" customHeight="1" x14ac:dyDescent="0.25">
      <c r="A2935" s="430">
        <v>1251</v>
      </c>
      <c r="B2935" s="26" t="s">
        <v>1325</v>
      </c>
      <c r="C2935" s="74" t="s">
        <v>486</v>
      </c>
      <c r="D2935" s="74" t="s">
        <v>1295</v>
      </c>
      <c r="E2935" s="186" t="s">
        <v>5743</v>
      </c>
      <c r="F2935" s="405">
        <v>0.4</v>
      </c>
      <c r="G2935" s="405">
        <v>0.8</v>
      </c>
      <c r="H2935" s="331" t="s">
        <v>45</v>
      </c>
      <c r="I2935" s="74" t="s">
        <v>2885</v>
      </c>
      <c r="J2935" s="379"/>
    </row>
    <row r="2936" spans="1:10" ht="15" customHeight="1" x14ac:dyDescent="0.25">
      <c r="A2936" s="430">
        <v>1252</v>
      </c>
      <c r="B2936" s="26" t="s">
        <v>9402</v>
      </c>
      <c r="C2936" s="74" t="s">
        <v>486</v>
      </c>
      <c r="D2936" s="74" t="s">
        <v>1295</v>
      </c>
      <c r="E2936" s="186" t="s">
        <v>5743</v>
      </c>
      <c r="F2936" s="405">
        <v>0.13</v>
      </c>
      <c r="G2936" s="405">
        <v>0.26</v>
      </c>
      <c r="H2936" s="331" t="s">
        <v>45</v>
      </c>
      <c r="I2936" s="74" t="s">
        <v>2885</v>
      </c>
      <c r="J2936" s="379"/>
    </row>
    <row r="2937" spans="1:10" ht="15" customHeight="1" x14ac:dyDescent="0.25">
      <c r="A2937" s="375">
        <v>1253</v>
      </c>
      <c r="B2937" s="26" t="s">
        <v>9403</v>
      </c>
      <c r="C2937" s="74" t="s">
        <v>486</v>
      </c>
      <c r="D2937" s="74" t="s">
        <v>1295</v>
      </c>
      <c r="E2937" s="186" t="s">
        <v>5743</v>
      </c>
      <c r="F2937" s="405">
        <v>0.18</v>
      </c>
      <c r="G2937" s="405">
        <v>0.36</v>
      </c>
      <c r="H2937" s="190" t="s">
        <v>1398</v>
      </c>
      <c r="I2937" s="405" t="s">
        <v>1512</v>
      </c>
      <c r="J2937" s="379"/>
    </row>
    <row r="2938" spans="1:10" ht="15" customHeight="1" x14ac:dyDescent="0.25">
      <c r="A2938" s="430">
        <v>1254</v>
      </c>
      <c r="B2938" s="26" t="s">
        <v>9404</v>
      </c>
      <c r="C2938" s="74" t="s">
        <v>493</v>
      </c>
      <c r="D2938" s="74" t="s">
        <v>1295</v>
      </c>
      <c r="E2938" s="186" t="s">
        <v>6190</v>
      </c>
      <c r="F2938" s="405">
        <v>0.8</v>
      </c>
      <c r="G2938" s="405">
        <v>3.2</v>
      </c>
      <c r="H2938" s="74" t="s">
        <v>45</v>
      </c>
      <c r="I2938" s="74" t="s">
        <v>9308</v>
      </c>
      <c r="J2938" s="379"/>
    </row>
    <row r="2939" spans="1:10" ht="15" customHeight="1" x14ac:dyDescent="0.25">
      <c r="A2939" s="430">
        <v>1255</v>
      </c>
      <c r="B2939" s="26" t="s">
        <v>9405</v>
      </c>
      <c r="C2939" s="74" t="s">
        <v>493</v>
      </c>
      <c r="D2939" s="74" t="s">
        <v>1295</v>
      </c>
      <c r="E2939" s="186" t="s">
        <v>5743</v>
      </c>
      <c r="F2939" s="405">
        <v>0.3</v>
      </c>
      <c r="G2939" s="405">
        <v>0.6</v>
      </c>
      <c r="H2939" s="331" t="s">
        <v>45</v>
      </c>
      <c r="I2939" s="74" t="s">
        <v>2885</v>
      </c>
      <c r="J2939" s="379"/>
    </row>
    <row r="2940" spans="1:10" ht="15" customHeight="1" x14ac:dyDescent="0.25">
      <c r="A2940" s="430">
        <v>1256</v>
      </c>
      <c r="B2940" s="26" t="s">
        <v>9406</v>
      </c>
      <c r="C2940" s="74" t="s">
        <v>493</v>
      </c>
      <c r="D2940" s="74" t="s">
        <v>1295</v>
      </c>
      <c r="E2940" s="186" t="s">
        <v>5743</v>
      </c>
      <c r="F2940" s="405">
        <v>0.14000000000000001</v>
      </c>
      <c r="G2940" s="405">
        <v>0.28000000000000003</v>
      </c>
      <c r="H2940" s="190" t="s">
        <v>1398</v>
      </c>
      <c r="I2940" s="405" t="s">
        <v>1512</v>
      </c>
      <c r="J2940" s="379"/>
    </row>
    <row r="2941" spans="1:10" ht="15" customHeight="1" x14ac:dyDescent="0.25">
      <c r="A2941" s="375">
        <v>1257</v>
      </c>
      <c r="B2941" s="26" t="s">
        <v>9407</v>
      </c>
      <c r="C2941" s="74" t="s">
        <v>493</v>
      </c>
      <c r="D2941" s="74" t="s">
        <v>1295</v>
      </c>
      <c r="E2941" s="186" t="s">
        <v>5743</v>
      </c>
      <c r="F2941" s="405">
        <v>7.0000000000000007E-2</v>
      </c>
      <c r="G2941" s="405">
        <v>0.14000000000000001</v>
      </c>
      <c r="H2941" s="190" t="s">
        <v>1398</v>
      </c>
      <c r="I2941" s="405" t="s">
        <v>1512</v>
      </c>
      <c r="J2941" s="379"/>
    </row>
    <row r="2942" spans="1:10" ht="15" customHeight="1" x14ac:dyDescent="0.25">
      <c r="A2942" s="430">
        <v>1258</v>
      </c>
      <c r="B2942" s="26" t="s">
        <v>9408</v>
      </c>
      <c r="C2942" s="74" t="s">
        <v>493</v>
      </c>
      <c r="D2942" s="74" t="s">
        <v>1295</v>
      </c>
      <c r="E2942" s="186" t="s">
        <v>5743</v>
      </c>
      <c r="F2942" s="405">
        <v>0.26</v>
      </c>
      <c r="G2942" s="405">
        <v>0.52</v>
      </c>
      <c r="H2942" s="331" t="s">
        <v>45</v>
      </c>
      <c r="I2942" s="74" t="s">
        <v>2885</v>
      </c>
      <c r="J2942" s="379"/>
    </row>
    <row r="2943" spans="1:10" ht="15" customHeight="1" x14ac:dyDescent="0.25">
      <c r="A2943" s="430">
        <v>1259</v>
      </c>
      <c r="B2943" s="26" t="s">
        <v>9409</v>
      </c>
      <c r="C2943" s="74" t="s">
        <v>493</v>
      </c>
      <c r="D2943" s="74" t="s">
        <v>1295</v>
      </c>
      <c r="E2943" s="186" t="s">
        <v>5743</v>
      </c>
      <c r="F2943" s="405">
        <v>0.27</v>
      </c>
      <c r="G2943" s="405">
        <v>0.54</v>
      </c>
      <c r="H2943" s="190" t="s">
        <v>1398</v>
      </c>
      <c r="I2943" s="405" t="s">
        <v>1512</v>
      </c>
      <c r="J2943" s="379"/>
    </row>
    <row r="2944" spans="1:10" ht="30" customHeight="1" x14ac:dyDescent="0.25">
      <c r="A2944" s="430">
        <v>1260</v>
      </c>
      <c r="B2944" s="26" t="s">
        <v>9410</v>
      </c>
      <c r="C2944" s="74" t="s">
        <v>493</v>
      </c>
      <c r="D2944" s="74" t="s">
        <v>1295</v>
      </c>
      <c r="E2944" s="186" t="s">
        <v>6190</v>
      </c>
      <c r="F2944" s="405">
        <v>0.66</v>
      </c>
      <c r="G2944" s="405">
        <v>1.32</v>
      </c>
      <c r="H2944" s="74" t="s">
        <v>45</v>
      </c>
      <c r="I2944" s="74" t="s">
        <v>9308</v>
      </c>
      <c r="J2944" s="379"/>
    </row>
    <row r="2945" spans="1:10" ht="30" customHeight="1" x14ac:dyDescent="0.25">
      <c r="A2945" s="375">
        <v>1261</v>
      </c>
      <c r="B2945" s="26" t="s">
        <v>9411</v>
      </c>
      <c r="C2945" s="74" t="s">
        <v>493</v>
      </c>
      <c r="D2945" s="74" t="s">
        <v>1295</v>
      </c>
      <c r="E2945" s="186" t="s">
        <v>6190</v>
      </c>
      <c r="F2945" s="405">
        <v>0.55000000000000004</v>
      </c>
      <c r="G2945" s="405">
        <v>1.1000000000000001</v>
      </c>
      <c r="H2945" s="74" t="s">
        <v>29</v>
      </c>
      <c r="I2945" s="74" t="s">
        <v>9352</v>
      </c>
      <c r="J2945" s="379"/>
    </row>
    <row r="2946" spans="1:10" ht="30" customHeight="1" x14ac:dyDescent="0.25">
      <c r="A2946" s="430">
        <v>1262</v>
      </c>
      <c r="B2946" s="26" t="s">
        <v>9412</v>
      </c>
      <c r="C2946" s="74" t="s">
        <v>493</v>
      </c>
      <c r="D2946" s="74" t="s">
        <v>1295</v>
      </c>
      <c r="E2946" s="186" t="s">
        <v>6190</v>
      </c>
      <c r="F2946" s="405">
        <v>0.84</v>
      </c>
      <c r="G2946" s="405">
        <v>1.68</v>
      </c>
      <c r="H2946" s="74" t="s">
        <v>45</v>
      </c>
      <c r="I2946" s="74" t="s">
        <v>9308</v>
      </c>
      <c r="J2946" s="379"/>
    </row>
    <row r="2947" spans="1:10" ht="30" customHeight="1" x14ac:dyDescent="0.25">
      <c r="A2947" s="430">
        <v>1263</v>
      </c>
      <c r="B2947" s="26" t="s">
        <v>9413</v>
      </c>
      <c r="C2947" s="74" t="s">
        <v>493</v>
      </c>
      <c r="D2947" s="74" t="s">
        <v>1295</v>
      </c>
      <c r="E2947" s="186" t="s">
        <v>5743</v>
      </c>
      <c r="F2947" s="405">
        <v>0.15</v>
      </c>
      <c r="G2947" s="405">
        <v>0.3</v>
      </c>
      <c r="H2947" s="331" t="s">
        <v>45</v>
      </c>
      <c r="I2947" s="74" t="s">
        <v>2885</v>
      </c>
      <c r="J2947" s="379"/>
    </row>
    <row r="2948" spans="1:10" ht="15" customHeight="1" x14ac:dyDescent="0.25">
      <c r="A2948" s="430">
        <v>1264</v>
      </c>
      <c r="B2948" s="26" t="s">
        <v>9414</v>
      </c>
      <c r="C2948" s="74" t="s">
        <v>493</v>
      </c>
      <c r="D2948" s="74" t="s">
        <v>1295</v>
      </c>
      <c r="E2948" s="186" t="s">
        <v>5743</v>
      </c>
      <c r="F2948" s="405">
        <v>0.1</v>
      </c>
      <c r="G2948" s="405">
        <v>0.2</v>
      </c>
      <c r="H2948" s="331" t="s">
        <v>45</v>
      </c>
      <c r="I2948" s="74" t="s">
        <v>2885</v>
      </c>
      <c r="J2948" s="379"/>
    </row>
    <row r="2949" spans="1:10" ht="15" customHeight="1" x14ac:dyDescent="0.25">
      <c r="A2949" s="375">
        <v>1265</v>
      </c>
      <c r="B2949" s="26" t="s">
        <v>9415</v>
      </c>
      <c r="C2949" s="74" t="s">
        <v>486</v>
      </c>
      <c r="D2949" s="74" t="s">
        <v>1295</v>
      </c>
      <c r="E2949" s="186" t="s">
        <v>5743</v>
      </c>
      <c r="F2949" s="405">
        <v>0.5</v>
      </c>
      <c r="G2949" s="405">
        <v>1</v>
      </c>
      <c r="H2949" s="331" t="s">
        <v>45</v>
      </c>
      <c r="I2949" s="74" t="s">
        <v>2885</v>
      </c>
      <c r="J2949" s="379"/>
    </row>
    <row r="2950" spans="1:10" ht="15" customHeight="1" x14ac:dyDescent="0.25">
      <c r="A2950" s="430">
        <v>1266</v>
      </c>
      <c r="B2950" s="26" t="s">
        <v>4732</v>
      </c>
      <c r="C2950" s="74" t="s">
        <v>486</v>
      </c>
      <c r="D2950" s="74" t="s">
        <v>1295</v>
      </c>
      <c r="E2950" s="186" t="s">
        <v>5743</v>
      </c>
      <c r="F2950" s="405">
        <v>0.15</v>
      </c>
      <c r="G2950" s="405">
        <v>0.3</v>
      </c>
      <c r="H2950" s="190" t="s">
        <v>1398</v>
      </c>
      <c r="I2950" s="405" t="s">
        <v>1512</v>
      </c>
      <c r="J2950" s="379"/>
    </row>
    <row r="2951" spans="1:10" ht="15" customHeight="1" x14ac:dyDescent="0.25">
      <c r="A2951" s="430">
        <v>1267</v>
      </c>
      <c r="B2951" s="26" t="s">
        <v>9416</v>
      </c>
      <c r="C2951" s="74" t="s">
        <v>493</v>
      </c>
      <c r="D2951" s="74" t="s">
        <v>1295</v>
      </c>
      <c r="E2951" s="186" t="s">
        <v>5743</v>
      </c>
      <c r="F2951" s="405">
        <v>0.18</v>
      </c>
      <c r="G2951" s="405">
        <v>0.36</v>
      </c>
      <c r="H2951" s="190" t="s">
        <v>1398</v>
      </c>
      <c r="I2951" s="405" t="s">
        <v>1512</v>
      </c>
      <c r="J2951" s="379"/>
    </row>
    <row r="2952" spans="1:10" ht="15" customHeight="1" x14ac:dyDescent="0.25">
      <c r="A2952" s="430">
        <v>1268</v>
      </c>
      <c r="B2952" s="26" t="s">
        <v>9417</v>
      </c>
      <c r="C2952" s="74" t="s">
        <v>493</v>
      </c>
      <c r="D2952" s="74" t="s">
        <v>1295</v>
      </c>
      <c r="E2952" s="186" t="s">
        <v>5743</v>
      </c>
      <c r="F2952" s="405">
        <v>0.52</v>
      </c>
      <c r="G2952" s="405">
        <v>1.04</v>
      </c>
      <c r="H2952" s="331" t="s">
        <v>45</v>
      </c>
      <c r="I2952" s="74" t="s">
        <v>2885</v>
      </c>
      <c r="J2952" s="379"/>
    </row>
    <row r="2953" spans="1:10" ht="15" customHeight="1" x14ac:dyDescent="0.25">
      <c r="A2953" s="375">
        <v>1269</v>
      </c>
      <c r="B2953" s="26" t="s">
        <v>9418</v>
      </c>
      <c r="C2953" s="74" t="s">
        <v>493</v>
      </c>
      <c r="D2953" s="74" t="s">
        <v>1295</v>
      </c>
      <c r="E2953" s="186" t="s">
        <v>5743</v>
      </c>
      <c r="F2953" s="405">
        <v>1.5</v>
      </c>
      <c r="G2953" s="405">
        <v>3</v>
      </c>
      <c r="H2953" s="331" t="s">
        <v>45</v>
      </c>
      <c r="I2953" s="74" t="s">
        <v>2885</v>
      </c>
      <c r="J2953" s="379"/>
    </row>
    <row r="2954" spans="1:10" ht="15" customHeight="1" x14ac:dyDescent="0.25">
      <c r="A2954" s="430">
        <v>1270</v>
      </c>
      <c r="B2954" s="26" t="s">
        <v>1337</v>
      </c>
      <c r="C2954" s="74" t="s">
        <v>486</v>
      </c>
      <c r="D2954" s="74" t="s">
        <v>1295</v>
      </c>
      <c r="E2954" s="186" t="s">
        <v>5743</v>
      </c>
      <c r="F2954" s="405">
        <v>0.44</v>
      </c>
      <c r="G2954" s="405">
        <v>0.88</v>
      </c>
      <c r="H2954" s="331" t="s">
        <v>45</v>
      </c>
      <c r="I2954" s="74" t="s">
        <v>2885</v>
      </c>
      <c r="J2954" s="379"/>
    </row>
    <row r="2955" spans="1:10" ht="15" customHeight="1" x14ac:dyDescent="0.25">
      <c r="A2955" s="430">
        <v>1271</v>
      </c>
      <c r="B2955" s="26" t="s">
        <v>9419</v>
      </c>
      <c r="C2955" s="74" t="s">
        <v>486</v>
      </c>
      <c r="D2955" s="74" t="s">
        <v>1295</v>
      </c>
      <c r="E2955" s="186" t="s">
        <v>5743</v>
      </c>
      <c r="F2955" s="405">
        <v>0.2</v>
      </c>
      <c r="G2955" s="405">
        <v>0.4</v>
      </c>
      <c r="H2955" s="331" t="s">
        <v>45</v>
      </c>
      <c r="I2955" s="74" t="s">
        <v>2885</v>
      </c>
      <c r="J2955" s="379"/>
    </row>
    <row r="2956" spans="1:10" ht="15" customHeight="1" x14ac:dyDescent="0.25">
      <c r="A2956" s="430">
        <v>1272</v>
      </c>
      <c r="B2956" s="26" t="s">
        <v>9420</v>
      </c>
      <c r="C2956" s="74" t="s">
        <v>486</v>
      </c>
      <c r="D2956" s="74" t="s">
        <v>1295</v>
      </c>
      <c r="E2956" s="186" t="s">
        <v>5743</v>
      </c>
      <c r="F2956" s="405">
        <v>0.35</v>
      </c>
      <c r="G2956" s="405">
        <v>0.7</v>
      </c>
      <c r="H2956" s="331" t="s">
        <v>45</v>
      </c>
      <c r="I2956" s="74" t="s">
        <v>2885</v>
      </c>
      <c r="J2956" s="379"/>
    </row>
    <row r="2957" spans="1:10" ht="15" customHeight="1" x14ac:dyDescent="0.25">
      <c r="A2957" s="375">
        <v>1273</v>
      </c>
      <c r="B2957" s="26" t="s">
        <v>9421</v>
      </c>
      <c r="C2957" s="74" t="s">
        <v>493</v>
      </c>
      <c r="D2957" s="74" t="s">
        <v>1295</v>
      </c>
      <c r="E2957" s="186" t="s">
        <v>5743</v>
      </c>
      <c r="F2957" s="405">
        <v>0.28000000000000003</v>
      </c>
      <c r="G2957" s="405">
        <v>0.56000000000000005</v>
      </c>
      <c r="H2957" s="190" t="s">
        <v>1398</v>
      </c>
      <c r="I2957" s="405" t="s">
        <v>1512</v>
      </c>
      <c r="J2957" s="379"/>
    </row>
    <row r="2958" spans="1:10" ht="15" customHeight="1" x14ac:dyDescent="0.25">
      <c r="A2958" s="430">
        <v>1274</v>
      </c>
      <c r="B2958" s="26" t="s">
        <v>9422</v>
      </c>
      <c r="C2958" s="74" t="s">
        <v>493</v>
      </c>
      <c r="D2958" s="74" t="s">
        <v>1295</v>
      </c>
      <c r="E2958" s="186" t="s">
        <v>5743</v>
      </c>
      <c r="F2958" s="405">
        <v>0.3</v>
      </c>
      <c r="G2958" s="405">
        <v>0.6</v>
      </c>
      <c r="H2958" s="331" t="s">
        <v>45</v>
      </c>
      <c r="I2958" s="74" t="s">
        <v>2885</v>
      </c>
      <c r="J2958" s="379"/>
    </row>
    <row r="2959" spans="1:10" ht="15" customHeight="1" x14ac:dyDescent="0.25">
      <c r="A2959" s="430">
        <v>1275</v>
      </c>
      <c r="B2959" s="26" t="s">
        <v>9423</v>
      </c>
      <c r="C2959" s="74" t="s">
        <v>493</v>
      </c>
      <c r="D2959" s="74" t="s">
        <v>1295</v>
      </c>
      <c r="E2959" s="186" t="s">
        <v>5743</v>
      </c>
      <c r="F2959" s="405">
        <v>0.22</v>
      </c>
      <c r="G2959" s="405">
        <v>0.44</v>
      </c>
      <c r="H2959" s="190" t="s">
        <v>1398</v>
      </c>
      <c r="I2959" s="405" t="s">
        <v>1512</v>
      </c>
      <c r="J2959" s="379"/>
    </row>
    <row r="2960" spans="1:10" ht="15" customHeight="1" x14ac:dyDescent="0.25">
      <c r="A2960" s="430">
        <v>1276</v>
      </c>
      <c r="B2960" s="26" t="s">
        <v>9424</v>
      </c>
      <c r="C2960" s="74" t="s">
        <v>486</v>
      </c>
      <c r="D2960" s="74" t="s">
        <v>1295</v>
      </c>
      <c r="E2960" s="186" t="s">
        <v>5743</v>
      </c>
      <c r="F2960" s="405">
        <v>0.35</v>
      </c>
      <c r="G2960" s="405">
        <v>0.7</v>
      </c>
      <c r="H2960" s="331" t="s">
        <v>45</v>
      </c>
      <c r="I2960" s="74" t="s">
        <v>2885</v>
      </c>
      <c r="J2960" s="379"/>
    </row>
    <row r="2961" spans="1:10" ht="15" customHeight="1" x14ac:dyDescent="0.25">
      <c r="A2961" s="375">
        <v>1277</v>
      </c>
      <c r="B2961" s="26" t="s">
        <v>9425</v>
      </c>
      <c r="C2961" s="74" t="s">
        <v>493</v>
      </c>
      <c r="D2961" s="74" t="s">
        <v>1295</v>
      </c>
      <c r="E2961" s="186" t="s">
        <v>5743</v>
      </c>
      <c r="F2961" s="405">
        <v>0.27</v>
      </c>
      <c r="G2961" s="405">
        <v>0.54</v>
      </c>
      <c r="H2961" s="190" t="s">
        <v>1398</v>
      </c>
      <c r="I2961" s="405" t="s">
        <v>1512</v>
      </c>
      <c r="J2961" s="379"/>
    </row>
    <row r="2962" spans="1:10" ht="15" customHeight="1" x14ac:dyDescent="0.25">
      <c r="A2962" s="430">
        <v>1278</v>
      </c>
      <c r="B2962" s="26" t="s">
        <v>9426</v>
      </c>
      <c r="C2962" s="74" t="s">
        <v>493</v>
      </c>
      <c r="D2962" s="74" t="s">
        <v>1295</v>
      </c>
      <c r="E2962" s="186" t="s">
        <v>5743</v>
      </c>
      <c r="F2962" s="405">
        <v>7.0000000000000007E-2</v>
      </c>
      <c r="G2962" s="405">
        <v>0.14000000000000001</v>
      </c>
      <c r="H2962" s="190" t="s">
        <v>1398</v>
      </c>
      <c r="I2962" s="405" t="s">
        <v>1512</v>
      </c>
      <c r="J2962" s="379"/>
    </row>
    <row r="2963" spans="1:10" ht="15" customHeight="1" x14ac:dyDescent="0.25">
      <c r="A2963" s="430">
        <v>1279</v>
      </c>
      <c r="B2963" s="26" t="s">
        <v>9427</v>
      </c>
      <c r="C2963" s="74" t="s">
        <v>486</v>
      </c>
      <c r="D2963" s="74" t="s">
        <v>1295</v>
      </c>
      <c r="E2963" s="186" t="s">
        <v>5743</v>
      </c>
      <c r="F2963" s="405">
        <v>0.24</v>
      </c>
      <c r="G2963" s="405">
        <v>0.48</v>
      </c>
      <c r="H2963" s="331" t="s">
        <v>45</v>
      </c>
      <c r="I2963" s="74" t="s">
        <v>2885</v>
      </c>
      <c r="J2963" s="379"/>
    </row>
    <row r="2964" spans="1:10" ht="15" customHeight="1" x14ac:dyDescent="0.25">
      <c r="A2964" s="430">
        <v>1280</v>
      </c>
      <c r="B2964" s="26" t="s">
        <v>9428</v>
      </c>
      <c r="C2964" s="74" t="s">
        <v>493</v>
      </c>
      <c r="D2964" s="74" t="s">
        <v>1295</v>
      </c>
      <c r="E2964" s="186" t="s">
        <v>5743</v>
      </c>
      <c r="F2964" s="405">
        <v>0.6</v>
      </c>
      <c r="G2964" s="405">
        <v>1.2</v>
      </c>
      <c r="H2964" s="331" t="s">
        <v>45</v>
      </c>
      <c r="I2964" s="74" t="s">
        <v>2885</v>
      </c>
      <c r="J2964" s="379"/>
    </row>
    <row r="2965" spans="1:10" ht="15" customHeight="1" x14ac:dyDescent="0.25">
      <c r="A2965" s="375">
        <v>1281</v>
      </c>
      <c r="B2965" s="26" t="s">
        <v>9429</v>
      </c>
      <c r="C2965" s="74" t="s">
        <v>486</v>
      </c>
      <c r="D2965" s="74" t="s">
        <v>1295</v>
      </c>
      <c r="E2965" s="186" t="s">
        <v>5743</v>
      </c>
      <c r="F2965" s="405">
        <v>0.16</v>
      </c>
      <c r="G2965" s="405">
        <v>0.32</v>
      </c>
      <c r="H2965" s="190" t="s">
        <v>1398</v>
      </c>
      <c r="I2965" s="405" t="s">
        <v>1512</v>
      </c>
      <c r="J2965" s="379"/>
    </row>
    <row r="2966" spans="1:10" ht="15" customHeight="1" x14ac:dyDescent="0.25">
      <c r="A2966" s="430">
        <v>1282</v>
      </c>
      <c r="B2966" s="26" t="s">
        <v>9430</v>
      </c>
      <c r="C2966" s="74" t="s">
        <v>493</v>
      </c>
      <c r="D2966" s="74" t="s">
        <v>1295</v>
      </c>
      <c r="E2966" s="186" t="s">
        <v>5743</v>
      </c>
      <c r="F2966" s="405">
        <v>0.1</v>
      </c>
      <c r="G2966" s="405">
        <v>0.2</v>
      </c>
      <c r="H2966" s="190" t="s">
        <v>1398</v>
      </c>
      <c r="I2966" s="405" t="s">
        <v>1512</v>
      </c>
      <c r="J2966" s="379"/>
    </row>
    <row r="2967" spans="1:10" ht="15" customHeight="1" x14ac:dyDescent="0.25">
      <c r="A2967" s="430">
        <v>1283</v>
      </c>
      <c r="B2967" s="26" t="s">
        <v>9431</v>
      </c>
      <c r="C2967" s="429" t="s">
        <v>486</v>
      </c>
      <c r="D2967" s="74" t="s">
        <v>1295</v>
      </c>
      <c r="E2967" s="268" t="s">
        <v>5743</v>
      </c>
      <c r="F2967" s="405">
        <v>0.11</v>
      </c>
      <c r="G2967" s="405">
        <v>0.22</v>
      </c>
      <c r="H2967" s="331" t="s">
        <v>45</v>
      </c>
      <c r="I2967" s="74" t="s">
        <v>2885</v>
      </c>
      <c r="J2967" s="379"/>
    </row>
    <row r="2968" spans="1:10" ht="30" customHeight="1" x14ac:dyDescent="0.25">
      <c r="A2968" s="430">
        <v>1284</v>
      </c>
      <c r="B2968" s="26" t="s">
        <v>9432</v>
      </c>
      <c r="C2968" s="429" t="s">
        <v>493</v>
      </c>
      <c r="D2968" s="74" t="s">
        <v>1295</v>
      </c>
      <c r="E2968" s="268" t="s">
        <v>5743</v>
      </c>
      <c r="F2968" s="405">
        <v>0.17</v>
      </c>
      <c r="G2968" s="405">
        <v>0.34</v>
      </c>
      <c r="H2968" s="331" t="s">
        <v>45</v>
      </c>
      <c r="I2968" s="74" t="s">
        <v>2885</v>
      </c>
      <c r="J2968" s="379"/>
    </row>
    <row r="2969" spans="1:10" ht="15" customHeight="1" x14ac:dyDescent="0.25">
      <c r="A2969" s="375">
        <v>1285</v>
      </c>
      <c r="B2969" s="26" t="s">
        <v>9433</v>
      </c>
      <c r="C2969" s="429" t="s">
        <v>493</v>
      </c>
      <c r="D2969" s="74" t="s">
        <v>1295</v>
      </c>
      <c r="E2969" s="268" t="s">
        <v>5743</v>
      </c>
      <c r="F2969" s="405">
        <v>0.21</v>
      </c>
      <c r="G2969" s="405">
        <v>0.42</v>
      </c>
      <c r="H2969" s="190" t="s">
        <v>1398</v>
      </c>
      <c r="I2969" s="405" t="s">
        <v>1512</v>
      </c>
      <c r="J2969" s="379"/>
    </row>
    <row r="2970" spans="1:10" ht="15" customHeight="1" x14ac:dyDescent="0.25">
      <c r="A2970" s="430">
        <v>1286</v>
      </c>
      <c r="B2970" s="26" t="s">
        <v>1346</v>
      </c>
      <c r="C2970" s="429" t="s">
        <v>486</v>
      </c>
      <c r="D2970" s="74" t="s">
        <v>1295</v>
      </c>
      <c r="E2970" s="268" t="s">
        <v>5743</v>
      </c>
      <c r="F2970" s="405">
        <v>0.2</v>
      </c>
      <c r="G2970" s="405">
        <v>0.4</v>
      </c>
      <c r="H2970" s="331" t="s">
        <v>45</v>
      </c>
      <c r="I2970" s="74" t="s">
        <v>2885</v>
      </c>
      <c r="J2970" s="379"/>
    </row>
    <row r="2971" spans="1:10" ht="15" customHeight="1" x14ac:dyDescent="0.25">
      <c r="A2971" s="430">
        <v>1287</v>
      </c>
      <c r="B2971" s="26" t="s">
        <v>9434</v>
      </c>
      <c r="C2971" s="74" t="s">
        <v>486</v>
      </c>
      <c r="D2971" s="74" t="s">
        <v>1295</v>
      </c>
      <c r="E2971" s="186" t="s">
        <v>5743</v>
      </c>
      <c r="F2971" s="405">
        <v>0.22</v>
      </c>
      <c r="G2971" s="405">
        <v>0.44</v>
      </c>
      <c r="H2971" s="331" t="s">
        <v>45</v>
      </c>
      <c r="I2971" s="74" t="s">
        <v>2885</v>
      </c>
      <c r="J2971" s="379"/>
    </row>
    <row r="2972" spans="1:10" ht="15" customHeight="1" x14ac:dyDescent="0.25">
      <c r="A2972" s="430">
        <v>1288</v>
      </c>
      <c r="B2972" s="26" t="s">
        <v>9435</v>
      </c>
      <c r="C2972" s="74" t="s">
        <v>493</v>
      </c>
      <c r="D2972" s="74" t="s">
        <v>1295</v>
      </c>
      <c r="E2972" s="186" t="s">
        <v>5743</v>
      </c>
      <c r="F2972" s="405">
        <v>0.32</v>
      </c>
      <c r="G2972" s="405">
        <v>0.64</v>
      </c>
      <c r="H2972" s="190" t="s">
        <v>1398</v>
      </c>
      <c r="I2972" s="405" t="s">
        <v>1512</v>
      </c>
      <c r="J2972" s="379"/>
    </row>
    <row r="2973" spans="1:10" ht="15" customHeight="1" x14ac:dyDescent="0.25">
      <c r="A2973" s="375"/>
      <c r="B2973" s="361"/>
      <c r="C2973" s="429"/>
      <c r="D2973" s="429"/>
      <c r="E2973" s="429"/>
      <c r="F2973" s="439"/>
      <c r="G2973" s="439"/>
      <c r="H2973" s="331"/>
      <c r="I2973" s="440"/>
      <c r="J2973" s="441"/>
    </row>
    <row r="2974" spans="1:10" ht="15" customHeight="1" x14ac:dyDescent="0.25">
      <c r="A2974" s="380">
        <v>0</v>
      </c>
      <c r="B2974" s="442"/>
      <c r="C2974" s="443"/>
      <c r="D2974" s="443"/>
      <c r="E2974" s="444"/>
      <c r="F2974" s="444"/>
      <c r="G2974" s="444"/>
      <c r="H2974" s="445"/>
      <c r="I2974" s="445"/>
      <c r="J2974" s="446"/>
    </row>
    <row r="2975" spans="1:10" ht="15" customHeight="1" x14ac:dyDescent="0.25">
      <c r="A2975" s="380">
        <v>10001</v>
      </c>
      <c r="B2975" s="442" t="s">
        <v>9436</v>
      </c>
      <c r="C2975" s="443" t="s">
        <v>134</v>
      </c>
      <c r="D2975" s="443" t="s">
        <v>9437</v>
      </c>
      <c r="E2975" s="444"/>
      <c r="F2975" s="444"/>
      <c r="G2975" s="444"/>
      <c r="H2975" s="445"/>
      <c r="I2975" s="445"/>
      <c r="J2975" s="446" t="s">
        <v>9438</v>
      </c>
    </row>
    <row r="2976" spans="1:10" ht="15" customHeight="1" x14ac:dyDescent="0.25">
      <c r="A2976" s="380">
        <v>10002</v>
      </c>
      <c r="B2976" s="442" t="s">
        <v>9439</v>
      </c>
      <c r="C2976" s="443" t="s">
        <v>473</v>
      </c>
      <c r="D2976" s="443" t="s">
        <v>9437</v>
      </c>
      <c r="E2976" s="448"/>
      <c r="F2976" s="448"/>
      <c r="G2976" s="444"/>
      <c r="H2976" s="445"/>
      <c r="I2976" s="445"/>
      <c r="J2976" s="447" t="s">
        <v>9440</v>
      </c>
    </row>
    <row r="2977" spans="1:10" ht="15" customHeight="1" x14ac:dyDescent="0.25">
      <c r="A2977" s="380">
        <v>10003</v>
      </c>
      <c r="B2977" s="442" t="s">
        <v>9441</v>
      </c>
      <c r="C2977" s="443" t="s">
        <v>14</v>
      </c>
      <c r="D2977" s="443" t="s">
        <v>9437</v>
      </c>
      <c r="E2977" s="444"/>
      <c r="F2977" s="444"/>
      <c r="G2977" s="444"/>
      <c r="H2977" s="445"/>
      <c r="I2977" s="445"/>
      <c r="J2977" s="446" t="s">
        <v>9438</v>
      </c>
    </row>
    <row r="2978" spans="1:10" ht="15" customHeight="1" x14ac:dyDescent="0.25">
      <c r="A2978" s="380">
        <v>10004</v>
      </c>
      <c r="B2978" s="442" t="s">
        <v>9442</v>
      </c>
      <c r="C2978" s="443" t="s">
        <v>131</v>
      </c>
      <c r="D2978" s="443" t="s">
        <v>9437</v>
      </c>
      <c r="E2978" s="444"/>
      <c r="F2978" s="444"/>
      <c r="G2978" s="444"/>
      <c r="H2978" s="445"/>
      <c r="I2978" s="445"/>
      <c r="J2978" s="446" t="s">
        <v>9438</v>
      </c>
    </row>
    <row r="2979" spans="1:10" ht="15" customHeight="1" x14ac:dyDescent="0.25">
      <c r="A2979" s="380">
        <v>10005</v>
      </c>
      <c r="B2979" s="449" t="s">
        <v>7549</v>
      </c>
      <c r="C2979" s="443" t="s">
        <v>131</v>
      </c>
      <c r="D2979" s="443" t="s">
        <v>9437</v>
      </c>
      <c r="E2979" s="450"/>
      <c r="F2979" s="450"/>
      <c r="G2979" s="450"/>
      <c r="H2979" s="443"/>
      <c r="I2979" s="443"/>
      <c r="J2979" s="446" t="s">
        <v>9438</v>
      </c>
    </row>
    <row r="2980" spans="1:10" ht="15" customHeight="1" x14ac:dyDescent="0.25">
      <c r="A2980" s="380">
        <v>10006</v>
      </c>
      <c r="B2980" s="451" t="s">
        <v>9443</v>
      </c>
      <c r="C2980" s="452" t="s">
        <v>470</v>
      </c>
      <c r="D2980" s="443" t="s">
        <v>9437</v>
      </c>
      <c r="E2980" s="444"/>
      <c r="F2980" s="444"/>
      <c r="G2980" s="444"/>
      <c r="H2980" s="445"/>
      <c r="I2980" s="445"/>
      <c r="J2980" s="446" t="s">
        <v>9438</v>
      </c>
    </row>
    <row r="2981" spans="1:10" ht="15" customHeight="1" x14ac:dyDescent="0.25">
      <c r="A2981" s="380">
        <v>10007</v>
      </c>
      <c r="B2981" s="453" t="s">
        <v>9444</v>
      </c>
      <c r="C2981" s="454" t="s">
        <v>20</v>
      </c>
      <c r="D2981" s="443" t="s">
        <v>9437</v>
      </c>
      <c r="E2981" s="455"/>
      <c r="F2981" s="455"/>
      <c r="G2981" s="456"/>
      <c r="H2981" s="457"/>
      <c r="I2981" s="457"/>
      <c r="J2981" s="446" t="s">
        <v>9445</v>
      </c>
    </row>
    <row r="2982" spans="1:10" ht="15" customHeight="1" x14ac:dyDescent="0.25">
      <c r="A2982" s="380">
        <v>10008</v>
      </c>
      <c r="B2982" s="442" t="s">
        <v>7575</v>
      </c>
      <c r="C2982" s="443" t="s">
        <v>286</v>
      </c>
      <c r="D2982" s="443" t="s">
        <v>9437</v>
      </c>
      <c r="E2982" s="444"/>
      <c r="F2982" s="444"/>
      <c r="G2982" s="444"/>
      <c r="H2982" s="445"/>
      <c r="I2982" s="445"/>
      <c r="J2982" s="446" t="s">
        <v>9438</v>
      </c>
    </row>
    <row r="2983" spans="1:10" ht="15" customHeight="1" x14ac:dyDescent="0.25">
      <c r="A2983" s="380">
        <v>10009</v>
      </c>
      <c r="B2983" s="449" t="s">
        <v>9446</v>
      </c>
      <c r="C2983" s="443" t="s">
        <v>912</v>
      </c>
      <c r="D2983" s="443" t="s">
        <v>9437</v>
      </c>
      <c r="E2983" s="450"/>
      <c r="F2983" s="450"/>
      <c r="G2983" s="450"/>
      <c r="H2983" s="443"/>
      <c r="I2983" s="443"/>
      <c r="J2983" s="446" t="s">
        <v>9447</v>
      </c>
    </row>
    <row r="2984" spans="1:10" ht="15" customHeight="1" x14ac:dyDescent="0.25">
      <c r="A2984" s="380">
        <v>10010</v>
      </c>
      <c r="B2984" s="451" t="s">
        <v>9448</v>
      </c>
      <c r="C2984" s="452" t="s">
        <v>473</v>
      </c>
      <c r="D2984" s="443" t="s">
        <v>9437</v>
      </c>
      <c r="E2984" s="444"/>
      <c r="F2984" s="444"/>
      <c r="G2984" s="444"/>
      <c r="H2984" s="445"/>
      <c r="I2984" s="445"/>
      <c r="J2984" s="446" t="s">
        <v>9438</v>
      </c>
    </row>
    <row r="2985" spans="1:10" ht="15" customHeight="1" x14ac:dyDescent="0.25">
      <c r="A2985" s="380">
        <v>10011</v>
      </c>
      <c r="B2985" s="442" t="s">
        <v>7621</v>
      </c>
      <c r="C2985" s="443" t="s">
        <v>155</v>
      </c>
      <c r="D2985" s="443" t="s">
        <v>9437</v>
      </c>
      <c r="E2985" s="444"/>
      <c r="F2985" s="444"/>
      <c r="G2985" s="444"/>
      <c r="H2985" s="445"/>
      <c r="I2985" s="445"/>
      <c r="J2985" s="446" t="s">
        <v>9438</v>
      </c>
    </row>
    <row r="2986" spans="1:10" ht="15" customHeight="1" x14ac:dyDescent="0.25">
      <c r="A2986" s="380">
        <v>10012</v>
      </c>
      <c r="B2986" s="442" t="s">
        <v>9449</v>
      </c>
      <c r="C2986" s="443" t="s">
        <v>134</v>
      </c>
      <c r="D2986" s="443" t="s">
        <v>9437</v>
      </c>
      <c r="E2986" s="444"/>
      <c r="F2986" s="444"/>
      <c r="G2986" s="444"/>
      <c r="H2986" s="445"/>
      <c r="I2986" s="445"/>
      <c r="J2986" s="446" t="s">
        <v>9438</v>
      </c>
    </row>
    <row r="2987" spans="1:10" ht="15" customHeight="1" x14ac:dyDescent="0.25">
      <c r="A2987" s="380">
        <v>10013</v>
      </c>
      <c r="B2987" s="442" t="s">
        <v>1779</v>
      </c>
      <c r="C2987" s="443" t="s">
        <v>793</v>
      </c>
      <c r="D2987" s="443" t="s">
        <v>9437</v>
      </c>
      <c r="E2987" s="444"/>
      <c r="F2987" s="444"/>
      <c r="G2987" s="444"/>
      <c r="H2987" s="445"/>
      <c r="I2987" s="445"/>
      <c r="J2987" s="446" t="s">
        <v>9438</v>
      </c>
    </row>
    <row r="2988" spans="1:10" ht="15" customHeight="1" x14ac:dyDescent="0.25">
      <c r="A2988" s="380">
        <v>10014</v>
      </c>
      <c r="B2988" s="442" t="s">
        <v>9450</v>
      </c>
      <c r="C2988" s="443" t="s">
        <v>14</v>
      </c>
      <c r="D2988" s="443" t="s">
        <v>9437</v>
      </c>
      <c r="E2988" s="444"/>
      <c r="F2988" s="444"/>
      <c r="G2988" s="444"/>
      <c r="H2988" s="445"/>
      <c r="I2988" s="445"/>
      <c r="J2988" s="446" t="s">
        <v>9438</v>
      </c>
    </row>
    <row r="2989" spans="1:10" ht="15" customHeight="1" x14ac:dyDescent="0.25">
      <c r="A2989" s="380">
        <v>10015</v>
      </c>
      <c r="B2989" s="442" t="s">
        <v>9451</v>
      </c>
      <c r="C2989" s="443" t="s">
        <v>493</v>
      </c>
      <c r="D2989" s="443" t="s">
        <v>9437</v>
      </c>
      <c r="E2989" s="444"/>
      <c r="F2989" s="444"/>
      <c r="G2989" s="444"/>
      <c r="H2989" s="445"/>
      <c r="I2989" s="445"/>
      <c r="J2989" s="446" t="s">
        <v>9452</v>
      </c>
    </row>
    <row r="2990" spans="1:10" ht="15" customHeight="1" x14ac:dyDescent="0.25">
      <c r="A2990" s="380">
        <v>10016</v>
      </c>
      <c r="B2990" s="442" t="s">
        <v>9453</v>
      </c>
      <c r="C2990" s="443" t="s">
        <v>14</v>
      </c>
      <c r="D2990" s="443" t="s">
        <v>9437</v>
      </c>
      <c r="E2990" s="444"/>
      <c r="F2990" s="444"/>
      <c r="G2990" s="444"/>
      <c r="H2990" s="445"/>
      <c r="I2990" s="445"/>
      <c r="J2990" s="446" t="s">
        <v>9438</v>
      </c>
    </row>
    <row r="2991" spans="1:10" ht="15" customHeight="1" x14ac:dyDescent="0.25">
      <c r="A2991" s="380">
        <v>10017</v>
      </c>
      <c r="B2991" s="451" t="s">
        <v>9454</v>
      </c>
      <c r="C2991" s="452" t="s">
        <v>473</v>
      </c>
      <c r="D2991" s="443" t="s">
        <v>9437</v>
      </c>
      <c r="E2991" s="444"/>
      <c r="F2991" s="444"/>
      <c r="G2991" s="444"/>
      <c r="H2991" s="445"/>
      <c r="I2991" s="445"/>
      <c r="J2991" s="446" t="s">
        <v>9438</v>
      </c>
    </row>
    <row r="2992" spans="1:10" ht="30" customHeight="1" x14ac:dyDescent="0.25">
      <c r="A2992" s="380">
        <v>10018</v>
      </c>
      <c r="B2992" s="453" t="s">
        <v>9455</v>
      </c>
      <c r="C2992" s="454" t="s">
        <v>20</v>
      </c>
      <c r="D2992" s="443" t="s">
        <v>9437</v>
      </c>
      <c r="E2992" s="458"/>
      <c r="F2992" s="458"/>
      <c r="G2992" s="458"/>
      <c r="H2992" s="459"/>
      <c r="I2992" s="459"/>
      <c r="J2992" s="446"/>
    </row>
    <row r="2993" spans="1:10" ht="15" customHeight="1" x14ac:dyDescent="0.25">
      <c r="A2993" s="380">
        <v>10019</v>
      </c>
      <c r="B2993" s="442" t="s">
        <v>7684</v>
      </c>
      <c r="C2993" s="443" t="s">
        <v>286</v>
      </c>
      <c r="D2993" s="443" t="s">
        <v>9437</v>
      </c>
      <c r="E2993" s="444"/>
      <c r="F2993" s="444"/>
      <c r="G2993" s="444"/>
      <c r="H2993" s="445"/>
      <c r="I2993" s="445"/>
      <c r="J2993" s="446" t="s">
        <v>9438</v>
      </c>
    </row>
    <row r="2994" spans="1:10" ht="15" customHeight="1" x14ac:dyDescent="0.25">
      <c r="A2994" s="380">
        <v>10020</v>
      </c>
      <c r="B2994" s="442" t="s">
        <v>7271</v>
      </c>
      <c r="C2994" s="443" t="s">
        <v>134</v>
      </c>
      <c r="D2994" s="443" t="s">
        <v>9437</v>
      </c>
      <c r="E2994" s="444"/>
      <c r="F2994" s="444"/>
      <c r="G2994" s="444"/>
      <c r="H2994" s="445"/>
      <c r="I2994" s="445"/>
      <c r="J2994" s="446" t="s">
        <v>9438</v>
      </c>
    </row>
    <row r="2995" spans="1:10" ht="15" customHeight="1" x14ac:dyDescent="0.25">
      <c r="A2995" s="380">
        <v>10021</v>
      </c>
      <c r="B2995" s="442" t="s">
        <v>9456</v>
      </c>
      <c r="C2995" s="443" t="s">
        <v>155</v>
      </c>
      <c r="D2995" s="443" t="s">
        <v>9437</v>
      </c>
      <c r="E2995" s="444"/>
      <c r="F2995" s="444"/>
      <c r="G2995" s="444"/>
      <c r="H2995" s="445"/>
      <c r="I2995" s="445"/>
      <c r="J2995" s="446" t="s">
        <v>9438</v>
      </c>
    </row>
    <row r="2996" spans="1:10" ht="15" customHeight="1" x14ac:dyDescent="0.25">
      <c r="A2996" s="380">
        <v>10022</v>
      </c>
      <c r="B2996" s="442" t="s">
        <v>9457</v>
      </c>
      <c r="C2996" s="443" t="s">
        <v>14</v>
      </c>
      <c r="D2996" s="443" t="s">
        <v>9437</v>
      </c>
      <c r="E2996" s="444"/>
      <c r="F2996" s="444"/>
      <c r="G2996" s="444"/>
      <c r="H2996" s="445"/>
      <c r="I2996" s="445"/>
      <c r="J2996" s="446" t="s">
        <v>9438</v>
      </c>
    </row>
    <row r="2997" spans="1:10" ht="15" customHeight="1" x14ac:dyDescent="0.25">
      <c r="A2997" s="380">
        <v>10023</v>
      </c>
      <c r="B2997" s="453" t="s">
        <v>9458</v>
      </c>
      <c r="C2997" s="454" t="s">
        <v>131</v>
      </c>
      <c r="D2997" s="443" t="s">
        <v>9437</v>
      </c>
      <c r="E2997" s="458"/>
      <c r="F2997" s="458"/>
      <c r="G2997" s="458"/>
      <c r="H2997" s="459"/>
      <c r="I2997" s="459"/>
      <c r="J2997" s="446" t="s">
        <v>9438</v>
      </c>
    </row>
    <row r="2998" spans="1:10" ht="15" customHeight="1" x14ac:dyDescent="0.25">
      <c r="A2998" s="380">
        <v>10024</v>
      </c>
      <c r="B2998" s="442" t="s">
        <v>9459</v>
      </c>
      <c r="C2998" s="443" t="s">
        <v>14</v>
      </c>
      <c r="D2998" s="443" t="s">
        <v>9437</v>
      </c>
      <c r="E2998" s="444"/>
      <c r="F2998" s="444"/>
      <c r="G2998" s="444"/>
      <c r="H2998" s="445"/>
      <c r="I2998" s="445"/>
      <c r="J2998" s="446" t="s">
        <v>9438</v>
      </c>
    </row>
    <row r="2999" spans="1:10" ht="15" customHeight="1" x14ac:dyDescent="0.25">
      <c r="A2999" s="380">
        <v>10025</v>
      </c>
      <c r="B2999" s="442" t="s">
        <v>9460</v>
      </c>
      <c r="C2999" s="443" t="s">
        <v>14</v>
      </c>
      <c r="D2999" s="443" t="s">
        <v>9437</v>
      </c>
      <c r="E2999" s="444"/>
      <c r="F2999" s="444"/>
      <c r="G2999" s="444"/>
      <c r="H2999" s="445"/>
      <c r="I2999" s="445"/>
      <c r="J2999" s="446" t="s">
        <v>9438</v>
      </c>
    </row>
    <row r="3000" spans="1:10" ht="15" customHeight="1" x14ac:dyDescent="0.25">
      <c r="A3000" s="380">
        <v>10026</v>
      </c>
      <c r="B3000" s="442" t="s">
        <v>7378</v>
      </c>
      <c r="C3000" s="443" t="s">
        <v>134</v>
      </c>
      <c r="D3000" s="443" t="s">
        <v>9437</v>
      </c>
      <c r="E3000" s="444"/>
      <c r="F3000" s="444"/>
      <c r="G3000" s="444"/>
      <c r="H3000" s="445"/>
      <c r="I3000" s="445"/>
      <c r="J3000" s="446" t="s">
        <v>9438</v>
      </c>
    </row>
    <row r="3001" spans="1:10" ht="15" customHeight="1" x14ac:dyDescent="0.25">
      <c r="A3001" s="380">
        <v>10027</v>
      </c>
      <c r="B3001" s="442" t="s">
        <v>9461</v>
      </c>
      <c r="C3001" s="443" t="s">
        <v>14</v>
      </c>
      <c r="D3001" s="443" t="s">
        <v>9437</v>
      </c>
      <c r="E3001" s="444"/>
      <c r="F3001" s="444"/>
      <c r="G3001" s="444"/>
      <c r="H3001" s="445"/>
      <c r="I3001" s="445"/>
      <c r="J3001" s="446" t="s">
        <v>9438</v>
      </c>
    </row>
    <row r="3002" spans="1:10" ht="15" customHeight="1" x14ac:dyDescent="0.25">
      <c r="A3002" s="380">
        <v>10028</v>
      </c>
      <c r="B3002" s="442" t="s">
        <v>9462</v>
      </c>
      <c r="C3002" s="443" t="s">
        <v>623</v>
      </c>
      <c r="D3002" s="443" t="s">
        <v>9437</v>
      </c>
      <c r="E3002" s="444"/>
      <c r="F3002" s="444"/>
      <c r="G3002" s="444"/>
      <c r="H3002" s="445"/>
      <c r="I3002" s="445"/>
      <c r="J3002" s="446" t="s">
        <v>9438</v>
      </c>
    </row>
    <row r="3004" spans="1:10" x14ac:dyDescent="0.25">
      <c r="F3004" s="461"/>
    </row>
  </sheetData>
  <autoFilter ref="A1:J3003" xr:uid="{00000000-0009-0000-0000-00000F000000}"/>
  <pageMargins left="0.31496062992125984" right="0.31496062992125984" top="0.35433070866141736" bottom="0.35433070866141736" header="0.31496062992125984" footer="0.3149606299212598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kosze-H</vt:lpstr>
      <vt:lpstr>ter.zielone-H</vt:lpstr>
      <vt:lpstr>przystanki-H</vt:lpstr>
      <vt:lpstr>osiedla-H</vt:lpstr>
      <vt:lpstr>chodniki.z-H</vt:lpstr>
      <vt:lpstr>jezdnie-H</vt:lpstr>
      <vt:lpstr>'chodniki.z-H'!Obszar_wydruku</vt:lpstr>
      <vt:lpstr>'kosze-H'!Obszar_wydruku</vt:lpstr>
      <vt:lpstr>'przystanki-H'!Obszar_wydruku</vt:lpstr>
      <vt:lpstr>'ter.zielone-H'!Obszar_wydruku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Kulig</dc:creator>
  <cp:lastModifiedBy>Daria Kulig</cp:lastModifiedBy>
  <dcterms:created xsi:type="dcterms:W3CDTF">2025-10-02T07:38:01Z</dcterms:created>
  <dcterms:modified xsi:type="dcterms:W3CDTF">2025-10-02T07:43:19Z</dcterms:modified>
</cp:coreProperties>
</file>